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always" codeName="ThisWorkbook" hidePivotFieldList="1" defaultThemeVersion="166925"/>
  <mc:AlternateContent xmlns:mc="http://schemas.openxmlformats.org/markup-compatibility/2006">
    <mc:Choice Requires="x15">
      <x15ac:absPath xmlns:x15ac="http://schemas.microsoft.com/office/spreadsheetml/2010/11/ac" url="C:\Users\Julieth\Downloads\"/>
    </mc:Choice>
  </mc:AlternateContent>
  <xr:revisionPtr revIDLastSave="0" documentId="8_{A674F066-8E63-4198-91BC-DC586EB60921}" xr6:coauthVersionLast="47" xr6:coauthVersionMax="47" xr10:uidLastSave="{00000000-0000-0000-0000-000000000000}"/>
  <bookViews>
    <workbookView xWindow="-120" yWindow="-120" windowWidth="20730" windowHeight="11040" tabRatio="639" activeTab="1" xr2:uid="{00000000-000D-0000-FFFF-FFFF00000000}"/>
  </bookViews>
  <sheets>
    <sheet name="PAA 2025" sheetId="1" r:id="rId1"/>
    <sheet name="Contrato" sheetId="8" r:id="rId2"/>
    <sheet name="DEPENDECIA" sheetId="35" state="hidden" r:id="rId3"/>
  </sheets>
  <externalReferences>
    <externalReference r:id="rId4"/>
    <externalReference r:id="rId5"/>
    <externalReference r:id="rId6"/>
  </externalReferences>
  <definedNames>
    <definedName name="_xlnm._FilterDatabase" localSheetId="1" hidden="1">'Contrato'!$AB$90:$AB$90</definedName>
    <definedName name="_xlnm._FilterDatabase" localSheetId="0" hidden="1">'PAA 2025'!$A$5:$CF$5</definedName>
    <definedName name="A">#REF!</definedName>
    <definedName name="APOYO">#REF!</definedName>
    <definedName name="Apoyo_científico_al_rendimiento_deportivo_y_la_actividad_física_en_el_departamento_de_Antioquia">#REF!</definedName>
    <definedName name="Apoyo_técnico_y_psicosocial_a_los_Deportistas_de_Antioquia">#REF!</definedName>
    <definedName name="_xlnm.Print_Area" localSheetId="1">'Contrato'!$B$18</definedName>
    <definedName name="_xlnm.Print_Area" localSheetId="0">'PAA 2025'!$J$158</definedName>
    <definedName name="B">#REF!</definedName>
    <definedName name="BASEDATOS">#REF!</definedName>
    <definedName name="cambiar">#REF!</definedName>
    <definedName name="camila">#REF!</definedName>
    <definedName name="CAPACITACION">#REF!</definedName>
    <definedName name="Capacitacion_para_el_sector_del_deporte_la_actividad_fisica_la_recreacion_y_la_educacion_fisica_de_Anti">#REF!</definedName>
    <definedName name="CAR">#REF!</definedName>
    <definedName name="Construcción_de_Centro_de_Alto_Rendimiento_en_Apartadó">#REF!</definedName>
    <definedName name="Construcción_de_Unidades_de_Vida_para_Antioquia_U.V.A">#REF!</definedName>
    <definedName name="Contratación">'[1]Tipo de Contratación'!$A$1:$E$1</definedName>
    <definedName name="CONTRATOS">#REF!</definedName>
    <definedName name="D">#REF!</definedName>
    <definedName name="Desarrollo_del_potencial_deportivo_en_el_departamento_de_Antioquia">#REF!</definedName>
    <definedName name="E">#REF!</definedName>
    <definedName name="ESCUELAS">#REF!</definedName>
    <definedName name="Fortalecimiento_de_la_imagen_institucional_como_referente_social_para_el_departamento_de_Antioquia">#REF!</definedName>
    <definedName name="Fortalecimiento_de_las_escuelas_deportivas_en_los_municipios_del_departamento_de_Antioquia">#REF!</definedName>
    <definedName name="Fortalecimiento_de_los_Juegos_del_Sector_Educativo_en_Antioquia">#REF!</definedName>
    <definedName name="Fortalecimiento_de_los_juegos_del_sector_social_comunitario_en_los_municipios_del_departamento_de_Antioqu">#REF!</definedName>
    <definedName name="Fortalecimiento_de_los_Programas_Recreativos_en_los_Municipios_del_Departamento_de_Antioquia">#REF!</definedName>
    <definedName name="Fortalecimiento_del_deporte_formativo_en_los_municipios_del_departamento_de_Antioquia">#REF!</definedName>
    <definedName name="Fortalecimiento_del_observatorio_del_deporte_de_Antioquia">#REF!</definedName>
    <definedName name="Fortalecimiento_del_programa_de_altos_logros_y_liderazgo_deportivo_en_el_departamento_de_Antioquia">#REF!</definedName>
    <definedName name="Fortalecimiento_del_programa_por_su_salud_muévase_pues_en_los_municipio_del_departamento_de_Antioquia">#REF!</definedName>
    <definedName name="Funcionamiento">#REF!</definedName>
    <definedName name="G">#REF!</definedName>
    <definedName name="H">#REF!</definedName>
    <definedName name="I">#REF!</definedName>
    <definedName name="IMAGEN">#REF!</definedName>
    <definedName name="INFRAESTRUCTURA">#REF!</definedName>
    <definedName name="J">#REF!</definedName>
    <definedName name="jorge">#REF!</definedName>
    <definedName name="JUEGOS">#REF!</definedName>
    <definedName name="K">#REF!</definedName>
    <definedName name="L">#REF!</definedName>
    <definedName name="M">#REF!</definedName>
    <definedName name="MEDICO">#REF!</definedName>
    <definedName name="Mejoramiento_de_la_infraestructura_deportiva_y_recreativa_en_el_Departamento_de_Antioquia">#REF!</definedName>
    <definedName name="Mejoramiento_del_sistema_de_información_de_Indeportes_Antioquia">#REF!</definedName>
    <definedName name="N">#REF!</definedName>
    <definedName name="O">#REF!</definedName>
    <definedName name="OBSERVATORIO">#REF!</definedName>
    <definedName name="OLE_LINK1" localSheetId="1">'Contrato'!#REF!</definedName>
    <definedName name="P">#REF!</definedName>
    <definedName name="POTENCIAL">#REF!</definedName>
    <definedName name="Proeycto">#REF!</definedName>
    <definedName name="PROY">'PAA 2025'!#REF!</definedName>
    <definedName name="PROYEC">'PAA 2025'!#REF!</definedName>
    <definedName name="Proyecto">#REF!</definedName>
    <definedName name="PROYECTOS">[2]Hoja7!$E$2:$E$19</definedName>
    <definedName name="PROYECTOS1">'[3]PROYECTOS 2012 - 2015'!$E$2:$E$19</definedName>
    <definedName name="Q">#REF!</definedName>
    <definedName name="RECREACION">#REF!</definedName>
    <definedName name="SALUD">#REF!</definedName>
    <definedName name="SEDUCATIVO">#REF!</definedName>
    <definedName name="SISTEMAS">#REF!</definedName>
    <definedName name="SUPER">#REF!</definedName>
    <definedName name="UV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D554" i="8" l="1" a="1"/>
  <c r="AD554" i="8" s="1"/>
  <c r="AD553" i="8" a="1"/>
  <c r="AD553" i="8" s="1"/>
  <c r="AD552" i="8" a="1"/>
  <c r="AD552" i="8" s="1"/>
  <c r="AC554" i="8" a="1"/>
  <c r="AC554" i="8" s="1"/>
  <c r="AC553" i="8" a="1"/>
  <c r="AC553" i="8" s="1"/>
  <c r="AC552" i="8" a="1"/>
  <c r="AC552" i="8" s="1"/>
  <c r="AA552" i="8" a="1"/>
  <c r="AA552" i="8" s="1"/>
  <c r="AA553" i="8" a="1"/>
  <c r="AA553" i="8" s="1"/>
  <c r="AA554" i="8" a="1"/>
  <c r="AA554" i="8" s="1"/>
  <c r="X552" i="8"/>
  <c r="X553" i="8"/>
  <c r="X554" i="8"/>
  <c r="R554" i="8" l="1" a="1"/>
  <c r="R554" i="8" s="1"/>
  <c r="S554" i="8"/>
  <c r="AJ554" i="8"/>
  <c r="AK554" i="8" s="1"/>
  <c r="AU554" i="8" a="1"/>
  <c r="AU554" i="8" s="1"/>
  <c r="Z554" i="8" l="1"/>
  <c r="AB554" i="8"/>
  <c r="AM554" i="8" l="1"/>
  <c r="AL554" i="8" s="1"/>
  <c r="AO554" i="8"/>
  <c r="AV554" i="8"/>
  <c r="R553" i="8" l="1" a="1"/>
  <c r="R553" i="8" s="1"/>
  <c r="S553" i="8"/>
  <c r="AJ553" i="8"/>
  <c r="AK553" i="8" s="1"/>
  <c r="AB553" i="8" s="1"/>
  <c r="AU553" i="8" a="1"/>
  <c r="AU553" i="8" s="1"/>
  <c r="Z553" i="8" l="1"/>
  <c r="AV553" i="8"/>
  <c r="AM553" i="8"/>
  <c r="AL553" i="8" s="1"/>
  <c r="AO553" i="8"/>
  <c r="AJ552" i="8" l="1"/>
  <c r="AK552" i="8" s="1"/>
  <c r="AB552" i="8" s="1"/>
  <c r="AV552" i="8" s="1"/>
  <c r="AU552" i="8" a="1"/>
  <c r="AU552" i="8" s="1"/>
  <c r="S552" i="8"/>
  <c r="R552" i="8" a="1"/>
  <c r="R552" i="8" s="1"/>
  <c r="AO552" i="8" l="1"/>
  <c r="AM552" i="8"/>
  <c r="AL552" i="8" s="1"/>
  <c r="Z552" i="8"/>
  <c r="N553" i="8" l="1" a="1"/>
  <c r="N553" i="8" s="1"/>
  <c r="AS553" i="8" s="1" a="1"/>
  <c r="AS553" i="8" s="1"/>
  <c r="P552" i="8" a="1"/>
  <c r="P552" i="8" s="1"/>
  <c r="AT552" i="8" s="1" a="1"/>
  <c r="AT552" i="8" s="1"/>
  <c r="N552" i="8" a="1"/>
  <c r="N552" i="8" s="1"/>
  <c r="AS552" i="8" s="1" a="1"/>
  <c r="AS552" i="8" s="1"/>
  <c r="P553" i="8" a="1"/>
  <c r="P553" i="8" s="1"/>
  <c r="AT553" i="8" s="1" a="1"/>
  <c r="AT553" i="8" s="1"/>
  <c r="N554" i="8" a="1"/>
  <c r="N554" i="8" s="1"/>
  <c r="AS554" i="8" s="1" a="1"/>
  <c r="AS554" i="8" s="1"/>
  <c r="P554" i="8" a="1"/>
  <c r="P554" i="8" s="1"/>
  <c r="AT554" i="8" s="1" a="1"/>
  <c r="AT554" i="8" s="1"/>
  <c r="T554" i="8" l="1" a="1"/>
  <c r="T554" i="8" s="1"/>
  <c r="AP554" i="8" s="1"/>
  <c r="T553" i="8" a="1"/>
  <c r="T553" i="8" s="1"/>
  <c r="T552" i="8" a="1"/>
  <c r="T552" i="8" s="1"/>
  <c r="U554" i="8" l="1"/>
  <c r="V554" i="8"/>
  <c r="AQ554" i="8"/>
  <c r="AR554" i="8"/>
  <c r="AP553" i="8"/>
  <c r="V553" i="8"/>
  <c r="U553" i="8"/>
  <c r="V552" i="8"/>
  <c r="U552" i="8" a="1"/>
  <c r="U552" i="8" s="1"/>
  <c r="AP552" i="8"/>
  <c r="AQ553" i="8" l="1"/>
  <c r="AR553" i="8"/>
  <c r="AQ552" i="8"/>
  <c r="AR552" i="8"/>
  <c r="I5" i="1" l="1"/>
  <c r="L5" i="1" l="1"/>
  <c r="K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Fabián Arroyave Sánchez</author>
    <author>Luisa Fernanda Gaviria Cano</author>
  </authors>
  <commentList>
    <comment ref="I5" authorId="0" shapeId="0" xr:uid="{00000000-0006-0000-0000-000001000000}">
      <text>
        <r>
          <rPr>
            <b/>
            <sz val="9"/>
            <color indexed="81"/>
            <rFont val="Tahoma"/>
            <family val="2"/>
          </rPr>
          <t>Fabián Arroyave Sánchez:</t>
        </r>
        <r>
          <rPr>
            <sz val="9"/>
            <color indexed="81"/>
            <rFont val="Tahoma"/>
            <family val="2"/>
          </rPr>
          <t xml:space="preserve">
Valor total PAA incluye incorporaciones</t>
        </r>
      </text>
    </comment>
    <comment ref="J5" authorId="0" shapeId="0" xr:uid="{00000000-0006-0000-0000-000002000000}">
      <text>
        <r>
          <rPr>
            <b/>
            <sz val="9"/>
            <color indexed="81"/>
            <rFont val="Tahoma"/>
            <family val="2"/>
          </rPr>
          <t>Fabián Arroyave Sánchez:</t>
        </r>
        <r>
          <rPr>
            <sz val="9"/>
            <color indexed="81"/>
            <rFont val="Tahoma"/>
            <family val="2"/>
          </rPr>
          <t xml:space="preserve">
Valor PPTO</t>
        </r>
      </text>
    </comment>
    <comment ref="K5" authorId="0" shapeId="0" xr:uid="{00000000-0006-0000-0000-000003000000}">
      <text>
        <r>
          <rPr>
            <b/>
            <sz val="9"/>
            <color indexed="81"/>
            <rFont val="Tahoma"/>
            <family val="2"/>
          </rPr>
          <t>Fabián Arroyave Sánchez:</t>
        </r>
        <r>
          <rPr>
            <sz val="9"/>
            <color indexed="81"/>
            <rFont val="Tahoma"/>
            <family val="2"/>
          </rPr>
          <t xml:space="preserve">
Validación valor total PAA (0 correcto &lt;&gt; 0, verificar)</t>
        </r>
      </text>
    </comment>
    <comment ref="N5" authorId="1" shapeId="0" xr:uid="{00000000-0006-0000-0000-000004000000}">
      <text>
        <r>
          <rPr>
            <b/>
            <sz val="9"/>
            <color indexed="81"/>
            <rFont val="Tahoma"/>
            <family val="2"/>
          </rPr>
          <t>Luisa Fernanda Gaviria Cano:</t>
        </r>
        <r>
          <rPr>
            <sz val="9"/>
            <color indexed="81"/>
            <rFont val="Tahoma"/>
            <family val="2"/>
          </rPr>
          <t xml:space="preserve">
Incorporación al ppto decreto 202207004912 secretaria de mujeres
</t>
        </r>
      </text>
    </comment>
    <comment ref="P5" authorId="1" shapeId="0" xr:uid="{00000000-0006-0000-0000-000005000000}">
      <text>
        <r>
          <rPr>
            <b/>
            <sz val="9"/>
            <color indexed="81"/>
            <rFont val="Tahoma"/>
            <family val="2"/>
          </rPr>
          <t>Luisa Fernanda Gaviria Cano:</t>
        </r>
        <r>
          <rPr>
            <sz val="9"/>
            <color indexed="81"/>
            <rFont val="Tahoma"/>
            <family val="2"/>
          </rPr>
          <t xml:space="preserve">
incorporación Decreto 2022070004860</t>
        </r>
      </text>
    </comment>
    <comment ref="Q6" authorId="1" shapeId="0" xr:uid="{00000000-0006-0000-0000-000006000000}">
      <text>
        <r>
          <rPr>
            <b/>
            <sz val="9"/>
            <color indexed="81"/>
            <rFont val="Tahoma"/>
            <family val="2"/>
          </rPr>
          <t>Luisa Fernanda Gaviria Cano:</t>
        </r>
        <r>
          <rPr>
            <sz val="9"/>
            <color indexed="81"/>
            <rFont val="Tahoma"/>
            <family val="2"/>
          </rPr>
          <t xml:space="preserve">
LO EXTRAE EL FORMATO DE LA COLUMNA RUBRO 
</t>
        </r>
      </text>
    </comment>
    <comment ref="R6" authorId="1" shapeId="0" xr:uid="{00000000-0006-0000-0000-000007000000}">
      <text>
        <r>
          <rPr>
            <b/>
            <sz val="9"/>
            <color indexed="81"/>
            <rFont val="Tahoma"/>
            <family val="2"/>
          </rPr>
          <t>Luisa Fernanda Gaviria Cano:</t>
        </r>
        <r>
          <rPr>
            <sz val="9"/>
            <color indexed="81"/>
            <rFont val="Tahoma"/>
            <family val="2"/>
          </rPr>
          <t xml:space="preserve">
LO EXTRAE EL FORMATO DE LA COLUMNA RUBRO 
</t>
        </r>
      </text>
    </comment>
    <comment ref="S6" authorId="1" shapeId="0" xr:uid="{00000000-0006-0000-0000-000008000000}">
      <text>
        <r>
          <rPr>
            <b/>
            <sz val="9"/>
            <color indexed="81"/>
            <rFont val="Tahoma"/>
            <family val="2"/>
          </rPr>
          <t>Luisa Fernanda Gaviria Cano:</t>
        </r>
        <r>
          <rPr>
            <sz val="9"/>
            <color indexed="81"/>
            <rFont val="Tahoma"/>
            <family val="2"/>
          </rPr>
          <t xml:space="preserve">
CANTIDAD DE TIEMPO </t>
        </r>
      </text>
    </comment>
    <comment ref="T6" authorId="1" shapeId="0" xr:uid="{00000000-0006-0000-0000-000009000000}">
      <text>
        <r>
          <rPr>
            <b/>
            <sz val="9"/>
            <color indexed="81"/>
            <rFont val="Tahoma"/>
            <family val="2"/>
          </rPr>
          <t>Luisa Fernanda Gaviria Cano:</t>
        </r>
        <r>
          <rPr>
            <sz val="9"/>
            <color indexed="81"/>
            <rFont val="Tahoma"/>
            <family val="2"/>
          </rPr>
          <t xml:space="preserve">
UNIDAD DE MEDIDA DEL TIEMPO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tc={0378DDC1-ABD6-4DB9-91DA-A2AFA133CD90}</author>
    <author>tc={25DA25F0-DE54-45E2-96D6-DB6A58273C5F}</author>
    <author>tc={F2E6B19C-0DBB-496B-A56F-1174EF68B839}</author>
    <author>AMV</author>
    <author>tc={087FEF56-E564-41BB-A89C-B3A863C33F90}</author>
    <author>tc={6CEA115C-06A5-4359-91B6-A3B315A7EDBC}</author>
  </authors>
  <commentList>
    <comment ref="E1" authorId="0" shapeId="0" xr:uid="{0378DDC1-ABD6-4DB9-91DA-A2AFA133CD9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Cuadro de lista hoja supervisores</t>
        </r>
      </text>
    </comment>
    <comment ref="F1" authorId="1" shapeId="0" xr:uid="{25DA25F0-DE54-45E2-96D6-DB6A58273C5F}">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Cuadro lista hoja supervisores</t>
        </r>
      </text>
    </comment>
    <comment ref="S1" authorId="2" shapeId="0" xr:uid="{F2E6B19C-0DBB-496B-A56F-1174EF68B839}">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AUTOMATIZAR CELDAS VERDES DE RCP PAGOS</t>
        </r>
      </text>
    </comment>
    <comment ref="AG1" authorId="3" shapeId="0" xr:uid="{682F4ED8-5D31-4D06-8DCD-3328B61A2C88}">
      <text>
        <r>
          <rPr>
            <b/>
            <sz val="9"/>
            <color indexed="81"/>
            <rFont val="Tahoma"/>
            <family val="2"/>
          </rPr>
          <t>AMV: se diligencia la</t>
        </r>
        <r>
          <rPr>
            <sz val="9"/>
            <color indexed="81"/>
            <rFont val="Tahoma"/>
            <family val="2"/>
          </rPr>
          <t xml:space="preserve">
fecha final de la prorroga </t>
        </r>
      </text>
    </comment>
    <comment ref="AI1" authorId="4" shapeId="0" xr:uid="{087FEF56-E564-41BB-A89C-B3A863C33F9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Lista si o no </t>
        </r>
      </text>
    </comment>
    <comment ref="B423" authorId="5" shapeId="0" xr:uid="{6CEA115C-06A5-4359-91B6-A3B315A7EDBC}">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jurídico no solicitó el nro del contrato y adjudicó con el nro de proceso
Respuesta:
    Publicado en SECOP como MC 002 DE 2025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ADICIONES_" description="Conexión a la consulta 'ADICIONES_' en el libro." type="5" refreshedVersion="7" background="1" saveData="1">
    <dbPr connection="Provider=Microsoft.Mashup.OleDb.1;Data Source=$Workbook$;Location=ADICIONES_;Extended Properties=&quot;&quot;" command="SELECT * FROM [ADICIONES_]"/>
  </connection>
  <connection id="2" xr16:uid="{A6BD6EAD-C420-47AE-B86E-D89DED810498}" keepAlive="1" name="Consulta - COMPROMISOS_2025" description="Conexión a la consulta 'COMPROMISOS_2025' en el libro." type="5" refreshedVersion="8" background="1" saveData="1">
    <dbPr connection="Provider=Microsoft.Mashup.OleDb.1;Data Source=$Workbook$;Location=COMPROMISOS_2025;Extended Properties=&quot;&quot;" command="SELECT * FROM [COMPROMISOS_2025]"/>
  </connection>
  <connection id="3" xr16:uid="{0A13CD78-921F-4172-8A28-227E91531F23}" keepAlive="1" name="Consulta - Consulta1" description="Conexión a la consulta 'Consulta1' en el libro." type="5" refreshedVersion="8" background="1" saveData="1">
    <dbPr connection="Provider=Microsoft.Mashup.OleDb.1;Data Source=$Workbook$;Location=Consulta1;Extended Properties=&quot;&quot;" command="SELECT * FROM [Consulta1]"/>
  </connection>
  <connection id="4" xr16:uid="{00000000-0015-0000-FFFF-FFFF01000000}" keepAlive="1" name="Consulta - CONTRATOS_" description="Conexión a la consulta 'CONTRATOS_' en el libro." type="5" refreshedVersion="7" background="1" saveData="1">
    <dbPr connection="Provider=Microsoft.Mashup.OleDb.1;Data Source=$Workbook$;Location=CONTRATOS_;Extended Properties=&quot;&quot;" command="SELECT * FROM [CONTRATOS_]"/>
  </connection>
  <connection id="5" xr16:uid="{3BA79D40-35B2-41EB-A176-6F1EF68F46AD}" keepAlive="1" name="Consulta - DISPONIBILIDADES_2025" description="Conexión a la consulta 'DISPONIBILIDADES_2025' en el libro." type="5" refreshedVersion="8" background="1" saveData="1">
    <dbPr connection="Provider=Microsoft.Mashup.OleDb.1;Data Source=$Workbook$;Location=DISPONIBILIDADES_2025;Extended Properties=&quot;&quot;" command="SELECT * FROM [DISPONIBILIDADES_2025]"/>
  </connection>
  <connection id="6" xr16:uid="{00000000-0015-0000-FFFF-FFFF02000000}" keepAlive="1" name="Consulta - GASTOS_" description="Conexión a la consulta 'GASTOS_' en el libro." type="5" refreshedVersion="7" background="1" saveData="1">
    <dbPr connection="Provider=Microsoft.Mashup.OleDb.1;Data Source=$Workbook$;Location=GASTOS_;Extended Properties=&quot;&quot;" command="SELECT * FROM [GASTOS_]"/>
  </connection>
  <connection id="7" xr16:uid="{00000000-0015-0000-FFFF-FFFF03000000}" keepAlive="1" name="Consulta - PAGOS" description="Conexión a la consulta 'PAGOS' en el libro." type="5" refreshedVersion="7" background="1" saveData="1">
    <dbPr connection="Provider=Microsoft.Mashup.OleDb.1;Data Source=$Workbook$;Location=PAGOS;Extended Properties=&quot;&quot;" command="SELECT * FROM [PAGOS]"/>
  </connection>
  <connection id="8" xr16:uid="{D9F19F29-2E88-4DBA-8EAB-0B7876CE47D3}" keepAlive="1" name="Consulta - PERSONAL_ACTIVO_2025" description="Conexión a la consulta 'PERSONAL_ACTIVO_2025' en el libro." type="5" refreshedVersion="8" background="1" saveData="1">
    <dbPr connection="Provider=Microsoft.Mashup.OleDb.1;Data Source=$Workbook$;Location=PERSONAL_ACTIVO_2025;Extended Properties=&quot;&quot;" command="SELECT * FROM [PERSONAL_ACTIVO_2025]"/>
  </connection>
  <connection id="9" xr16:uid="{00000000-0015-0000-FFFF-FFFF04000000}" keepAlive="1" name="Consulta - RPC_DINAMICA" description="Conexión a la consulta 'RPC_DINAMICA' en el libro." type="5" refreshedVersion="7" background="1" saveData="1">
    <dbPr connection="Provider=Microsoft.Mashup.OleDb.1;Data Source=$Workbook$;Location=RPC_DINAMICA;Extended Properties=&quot;&quot;" command="SELECT * FROM [RPC_DINAMICA]"/>
  </connection>
  <connection id="10" xr16:uid="{00000000-0015-0000-FFFF-FFFF05000000}" keepAlive="1" name="Consulta - RPC_TABLA" description="Conexión a la consulta 'RPC_TABLA' en el libro." type="5" refreshedVersion="7" background="1" saveData="1">
    <dbPr connection="Provider=Microsoft.Mashup.OleDb.1;Data Source=$Workbook$;Location=RPC_TABLA;Extended Properties=&quot;&quot;" command="SELECT * FROM [RPC_TABLA]"/>
  </connection>
  <connection id="11" xr16:uid="{7F315912-BA0D-4F7A-A609-D36EAB4C4ABC}" keepAlive="1" name="Consulta - SECOP_II_CONTRATOS" description="Conexión a la consulta 'SECOP_II_CONTRATOS' en el libro." type="5" refreshedVersion="8" background="1" saveData="1">
    <dbPr connection="Provider=Microsoft.Mashup.OleDb.1;Data Source=$Workbook$;Location=SECOP_II_CONTRATOS;Extended Properties=&quot;&quot;" command="SELECT * FROM [SECOP_II_CONTRATOS]"/>
  </connection>
</connection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<sst xmlns="http://schemas.openxmlformats.org/spreadsheetml/2006/main" count="35706" uniqueCount="4683">
  <si>
    <t>https://community.secop.gov.co/Public/Tendering/OpportunityDetail/Index?noticeUID=CO1.NTC.8482267&amp;isFromPublicArea=True&amp;isModal=true&amp;asPopupView=true</t>
  </si>
  <si>
    <t>En ejecución</t>
  </si>
  <si>
    <t>https://community.secop.gov.co/Public/Tendering/OpportunityDetail/Index?noticeUID=CO1.NTC.8461637&amp;isFromPublicArea=True&amp;isModal=true&amp;asPopupView=true</t>
  </si>
  <si>
    <t>https://community.secop.gov.co/Public/Tendering/OpportunityDetail/Index?noticeUID=CO1.NTC.7781296&amp;isFromPublicArea=True&amp;isModal=true&amp;asPopupView=true</t>
  </si>
  <si>
    <t>https://community.secop.gov.co/Public/Tendering/OpportunityDetail/Index?noticeUID=CO1.NTC.7639635&amp;isFromPublicArea=True&amp;isModal=true&amp;asPopupView=true</t>
  </si>
  <si>
    <t>https://community.secop.gov.co/Public/Tendering/OpportunityDetail/Index?noticeUID=CO1.NTC.7663459&amp;isFromPublicArea=True&amp;isModal=true&amp;asPopupView=true</t>
  </si>
  <si>
    <t>https://community.secop.gov.co/Public/Tendering/OpportunityDetail/Index?noticeUID=CO1.NTC.7890778&amp;isFromPublicArea=True&amp;isModal=true&amp;asPopupView=true</t>
  </si>
  <si>
    <t>PRESTACIÓN DE SERVICIOS DE UN ENTRENADOR PARA LA REALIZACIÓN DEL PROCESO DE PREPARACIÓN FÍSICA Y CONDICIONAL EN EL DEPORTE DE NATACIÓN MODALIDAD ARTÍSTICA EN CATEGORÍAS DE JUEGOS NACIONALES.</t>
  </si>
  <si>
    <t>https://community.secop.gov.co/Public/Tendering/OpportunityDetail/Index?noticeUID=CO1.NTC.8503657&amp;isFromPublicArea=True&amp;isModal=true&amp;asPopupView=true</t>
  </si>
  <si>
    <t>https://community.secop.gov.co/Public/Tendering/OpportunityDetail/Index?noticeUID=CO1.NTC.8302088&amp;isFromPublicArea=True&amp;isModal=true&amp;asPopupView=true</t>
  </si>
  <si>
    <t>https://community.secop.gov.co/Public/Tendering/OpportunityDetail/Index?noticeUID=CO1.NTC.7687801&amp;isFromPublicArea=True&amp;isModal=true&amp;asPopupView=true</t>
  </si>
  <si>
    <t>https://community.secop.gov.co/Public/Tendering/OpportunityDetail/Index?noticeUID=CO1.NTC.7662408&amp;isFromPublicArea=True&amp;isModal=true&amp;asPopupView=true</t>
  </si>
  <si>
    <t>https://community.secop.gov.co/Public/Tendering/OpportunityDetail/Index?noticeUID=CO1.NTC.8302387&amp;isFromPublicArea=True&amp;isModal=true&amp;asPopupView=true</t>
  </si>
  <si>
    <t>https://community.secop.gov.co/Public/Tendering/OpportunityDetail/Index?noticeUID=CO1.NTC.8211403&amp;isFromPublicArea=True&amp;isModal=true&amp;asPopupView=true</t>
  </si>
  <si>
    <t/>
  </si>
  <si>
    <t>https://community.secop.gov.co/Public/Tendering/OpportunityDetail/Index?noticeUID=CO1.NTC.8410583&amp;isFromPublicArea=True&amp;isModal=true&amp;asPopupView=true</t>
  </si>
  <si>
    <t>PRESTACIÓN DE SERVICIOS DE APOYO A LA GESTIÓN EN EL DESARROLLO DE ACTIVIDADES LOGÍSTICAS NECESARIAS PARA ACOMPAÑAR LA DISTRIBUCIÓN DEL SERVICIO DE ALIMENTACIÓN A LOS ATLETAS Y PARA ATLETAS EN LA VILLA ANTONIO ROLDÁN BETANCUR DE INDEPORTES ANTIOQUIA.</t>
  </si>
  <si>
    <t>https://community.secop.gov.co/Public/Tendering/OpportunityDetail/Index?noticeUID=CO1.NTC.7966348&amp;isFromPublicArea=True&amp;isModal=true&amp;asPopupView=true</t>
  </si>
  <si>
    <t>https://community.secop.gov.co/Public/Tendering/OpportunityDetail/Index?noticeUID=CO1.NTC.7809677&amp;isFromPublicArea=True&amp;isModal=true&amp;asPopupView=true</t>
  </si>
  <si>
    <t>https://community.secop.gov.co/Public/Tendering/OpportunityDetail/Index?noticeUID=CO1.NTC.8194458&amp;isFromPublicArea=True&amp;isModal=true&amp;asPopupView=true</t>
  </si>
  <si>
    <t>https://community.secop.gov.co/Public/Tendering/OpportunityDetail/Index?noticeUID=CO1.NTC.7758286&amp;isFromPublicArea=True&amp;isModal=true&amp;asPopupView=true</t>
  </si>
  <si>
    <t>https://community.secop.gov.co/Public/Tendering/OpportunityDetail/Index?noticeUID=CO1.NTC.7627675&amp;isFromPublicArea=True&amp;isModal=true&amp;asPopupView=true</t>
  </si>
  <si>
    <t>https://community.secop.gov.co/Public/Tendering/OpportunityDetail/Index?noticeUID=CO1.NTC.7500135&amp;isFromPublicArea=True&amp;isModal=true&amp;asPopupView=true</t>
  </si>
  <si>
    <t>https://community.secop.gov.co/Public/Tendering/OpportunityDetail/Index?noticeUID=CO1.NTC.7662790&amp;isFromPublicArea=True&amp;isModal=true&amp;asPopupView=true</t>
  </si>
  <si>
    <t>https://community.secop.gov.co/Public/Tendering/OpportunityDetail/Index?noticeUID=CO1.NTC.8368210&amp;isFromPublicArea=True&amp;isModal=true&amp;asPopupView=true</t>
  </si>
  <si>
    <t>https://community.secop.gov.co/Public/Tendering/OpportunityDetail/Index?noticeUID=CO1.NTC.7653620&amp;isFromPublicArea=True&amp;isModal=true&amp;asPopupView=true</t>
  </si>
  <si>
    <t>https://community.secop.gov.co/Public/Tendering/OpportunityDetail/Index?noticeUID=CO1.NTC.7792618&amp;isFromPublicArea=True&amp;isModal=true&amp;asPopupView=true</t>
  </si>
  <si>
    <t>https://community.secop.gov.co/Public/Tendering/OpportunityDetail/Index?noticeUID=CO1.NTC.7619910&amp;isFromPublicArea=True&amp;isModal=true&amp;asPopupView=true</t>
  </si>
  <si>
    <t>https://community.secop.gov.co/Public/Tendering/OpportunityDetail/Index?noticeUID=CO1.NTC.7672694&amp;isFromPublicArea=True&amp;isModal=true&amp;asPopupView=true</t>
  </si>
  <si>
    <t>https://community.secop.gov.co/Public/Tendering/OpportunityDetail/Index?noticeUID=CO1.NTC.7555122&amp;isFromPublicArea=True&amp;isModal=true&amp;asPopupView=true</t>
  </si>
  <si>
    <t>https://community.secop.gov.co/Public/Tendering/OpportunityDetail/Index?noticeUID=CO1.NTC.7548185&amp;isFromPublicArea=True&amp;isModal=true&amp;asPopupView=true</t>
  </si>
  <si>
    <t>https://community.secop.gov.co/Public/Tendering/OpportunityDetail/Index?noticeUID=CO1.NTC.7623480&amp;isFromPublicArea=True&amp;isModal=true&amp;asPopupView=true</t>
  </si>
  <si>
    <t>https://community.secop.gov.co/Public/Tendering/OpportunityDetail/Index?noticeUID=CO1.NTC.7497832&amp;isFromPublicArea=True&amp;isModal=true&amp;asPopupView=true</t>
  </si>
  <si>
    <t>https://community.secop.gov.co/Public/Tendering/OpportunityDetail/Index?noticeUID=CO1.NTC.7849615&amp;isFromPublicArea=True&amp;isModal=true&amp;asPopupView=true</t>
  </si>
  <si>
    <t>https://community.secop.gov.co/Public/Tendering/OpportunityDetail/Index?noticeUID=CO1.NTC.8425234&amp;isFromPublicArea=True&amp;isModal=true&amp;asPopupView=true</t>
  </si>
  <si>
    <t>https://community.secop.gov.co/Public/Tendering/OpportunityDetail/Index?noticeUID=CO1.NTC.7615757&amp;isFromPublicArea=True&amp;isModal=true&amp;asPopupView=true</t>
  </si>
  <si>
    <t>https://community.secop.gov.co/Public/Tendering/OpportunityDetail/Index?noticeUID=CO1.NTC.8404967&amp;isFromPublicArea=True&amp;isModal=true&amp;asPopupView=true</t>
  </si>
  <si>
    <t>https://community.secop.gov.co/Public/Tendering/OpportunityDetail/Index?noticeUID=CO1.NTC.8420648&amp;isFromPublicArea=True&amp;isModal=true&amp;asPopupView=true</t>
  </si>
  <si>
    <t>https://community.secop.gov.co/Public/Tendering/OpportunityDetail/Index?noticeUID=CO1.NTC.7691757&amp;isFromPublicArea=True&amp;isModal=true&amp;asPopupView=true</t>
  </si>
  <si>
    <t>https://community.secop.gov.co/Public/Tendering/OpportunityDetail/Index?noticeUID=CO1.NTC.8395582&amp;isFromPublicArea=True&amp;isModal=true&amp;asPopupView=true</t>
  </si>
  <si>
    <t>https://community.secop.gov.co/Public/Tendering/OpportunityDetail/Index?noticeUID=CO1.NTC.7674909&amp;isFromPublicArea=True&amp;isModal=true&amp;asPopupView=true</t>
  </si>
  <si>
    <t>https://community.secop.gov.co/Public/Tendering/OpportunityDetail/Index?noticeUID=CO1.NTC.8376445&amp;isFromPublicArea=True&amp;isModal=true&amp;asPopupView=true</t>
  </si>
  <si>
    <t>https://community.secop.gov.co/Public/Tendering/OpportunityDetail/Index?noticeUID=CO1.NTC.7566689&amp;isFromPublicArea=True&amp;isModal=true&amp;asPopupView=true</t>
  </si>
  <si>
    <t>https://community.secop.gov.co/Public/Tendering/OpportunityDetail/Index?noticeUID=CO1.NTC.8018879&amp;isFromPublicArea=True&amp;isModal=true&amp;asPopupView=true</t>
  </si>
  <si>
    <t>https://community.secop.gov.co/Public/Tendering/OpportunityDetail/Index?noticeUID=CO1.NTC.7724065&amp;isFromPublicArea=True&amp;isModal=true&amp;asPopupView=true</t>
  </si>
  <si>
    <t>https://community.secop.gov.co/Public/Tendering/OpportunityDetail/Index?noticeUID=CO1.NTC.8376041&amp;isFromPublicArea=True&amp;isModal=true&amp;asPopupView=true</t>
  </si>
  <si>
    <t>https://community.secop.gov.co/Public/Tendering/OpportunityDetail/Index?noticeUID=CO1.NTC.7639487&amp;isFromPublicArea=True&amp;isModal=true&amp;asPopupView=true</t>
  </si>
  <si>
    <t>https://community.secop.gov.co/Public/Tendering/OpportunityDetail/Index?noticeUID=CO1.NTC.8432942&amp;isFromPublicArea=True&amp;isModal=true&amp;asPopupView=true</t>
  </si>
  <si>
    <t>https://community.secop.gov.co/Public/Tendering/OpportunityDetail/Index?noticeUID=CO1.NTC.7706572&amp;isFromPublicArea=True&amp;isModal=true&amp;asPopupView=true</t>
  </si>
  <si>
    <t>https://community.secop.gov.co/Public/Tendering/OpportunityDetail/Index?noticeUID=CO1.NTC.7651202&amp;isFromPublicArea=True&amp;isModal=true&amp;asPopupView=true</t>
  </si>
  <si>
    <t>https://community.secop.gov.co/Public/Tendering/OpportunityDetail/Index?noticeUID=CO1.NTC.8461491&amp;isFromPublicArea=True&amp;isModal=true&amp;asPopupView=true</t>
  </si>
  <si>
    <t>https://community.secop.gov.co/Public/Tendering/OpportunityDetail/Index?noticeUID=CO1.NTC.8018724&amp;isFromPublicArea=True&amp;isModal=true&amp;asPopupView=true</t>
  </si>
  <si>
    <t>https://community.secop.gov.co/Public/Tendering/OpportunityDetail/Index?noticeUID=CO1.NTC.8317859&amp;isFromPublicArea=True&amp;isModal=true&amp;asPopupView=true</t>
  </si>
  <si>
    <t>https://community.secop.gov.co/Public/Tendering/OpportunityDetail/Index?noticeUID=CO1.NTC.8425817&amp;isFromPublicArea=True&amp;isModal=true&amp;asPopupView=true</t>
  </si>
  <si>
    <t>https://community.secop.gov.co/Public/Tendering/OpportunityDetail/Index?noticeUID=CO1.NTC.8412050&amp;isFromPublicArea=True&amp;isModal=true&amp;asPopupView=true</t>
  </si>
  <si>
    <t>https://community.secop.gov.co/Public/Tendering/OpportunityDetail/Index?noticeUID=CO1.NTC.7714191&amp;isFromPublicArea=True&amp;isModal=true&amp;asPopupView=true</t>
  </si>
  <si>
    <t>https://community.secop.gov.co/Public/Tendering/OpportunityDetail/Index?noticeUID=CO1.NTC.7840806&amp;isFromPublicArea=True&amp;isModal=true&amp;asPopupView=true</t>
  </si>
  <si>
    <t>https://community.secop.gov.co/Public/Tendering/OpportunityDetail/Index?noticeUID=CO1.NTC.8403579&amp;isFromPublicArea=True&amp;isModal=true&amp;asPopupView=true</t>
  </si>
  <si>
    <t>https://community.secop.gov.co/Public/Tendering/OpportunityDetail/Index?noticeUID=CO1.NTC.7673366&amp;isFromPublicArea=True&amp;isModal=true&amp;asPopupView=true</t>
  </si>
  <si>
    <t>https://community.secop.gov.co/Public/Tendering/OpportunityDetail/Index?noticeUID=CO1.NTC.8350286&amp;isFromPublicArea=True&amp;isModal=true&amp;asPopupView=true</t>
  </si>
  <si>
    <t>https://community.secop.gov.co/Public/Tendering/OpportunityDetail/Index?noticeUID=CO1.NTC.8055415&amp;isFromPublicArea=True&amp;isModal=true&amp;asPopupView=true</t>
  </si>
  <si>
    <t>https://community.secop.gov.co/Public/Tendering/OpportunityDetail/Index?noticeUID=CO1.NTC.8462952&amp;isFromPublicArea=True&amp;isModal=true&amp;asPopupView=true</t>
  </si>
  <si>
    <t>https://community.secop.gov.co/Public/Tendering/OpportunityDetail/Index?noticeUID=CO1.NTC.7888534&amp;isFromPublicArea=True&amp;isModal=true&amp;asPopupView=true</t>
  </si>
  <si>
    <t>https://community.secop.gov.co/Public/Tendering/OpportunityDetail/Index?noticeUID=CO1.NTC.7891305&amp;isFromPublicArea=True&amp;isModal=true&amp;asPopupView=true</t>
  </si>
  <si>
    <t>https://community.secop.gov.co/Public/Tendering/OpportunityDetail/Index?noticeUID=CO1.NTC.7782544&amp;isFromPublicArea=True&amp;isModal=true&amp;asPopupView=true</t>
  </si>
  <si>
    <t>https://community.secop.gov.co/Public/Tendering/OpportunityDetail/Index?noticeUID=CO1.NTC.8273377&amp;isFromPublicArea=True&amp;isModal=true&amp;asPopupView=true</t>
  </si>
  <si>
    <t>PRESTACIÓN DE SERVICIOS DE UN ENTRENADOR PARA LA REALIZACIÓN DEL PROCESO DE PREPARACIÓN FÍSICA Y CONDICIONAL EN LOS DEPORTES DE PARA NATACIÓN Y PARA AJEDREZ EN LAS MODALIDADES Y CATEGORÍAS DE JUEGOS PARANACIONALES.</t>
  </si>
  <si>
    <t>https://community.secop.gov.co/Public/Tendering/OpportunityDetail/Index?noticeUID=CO1.NTC.8348535&amp;isFromPublicArea=True&amp;isModal=true&amp;asPopupView=true</t>
  </si>
  <si>
    <t>https://community.secop.gov.co/Public/Tendering/OpportunityDetail/Index?noticeUID=CO1.NTC.7880053&amp;isFromPublicArea=True&amp;isModal=true&amp;asPopupView=true</t>
  </si>
  <si>
    <t>https://community.secop.gov.co/Public/Tendering/OpportunityDetail/Index?noticeUID=CO1.NTC.8494597&amp;isFromPublicArea=True&amp;isModal=true&amp;asPopupView=true</t>
  </si>
  <si>
    <t>https://community.secop.gov.co/Public/Tendering/OpportunityDetail/Index?noticeUID=CO1.NTC.7490548&amp;isFromPublicArea=True&amp;isModal=true&amp;asPopupView=true</t>
  </si>
  <si>
    <t>https://community.secop.gov.co/Public/Tendering/OpportunityDetail/Index?noticeUID=CO1.NTC.7489796&amp;isFromPublicArea=True&amp;isModal=true&amp;asPopupView=true</t>
  </si>
  <si>
    <t>https://community.secop.gov.co/Public/Tendering/OpportunityDetail/Index?noticeUID=CO1.NTC.7964962&amp;isFromPublicArea=True&amp;isModal=true&amp;asPopupView=true</t>
  </si>
  <si>
    <t>https://community.secop.gov.co/Public/Tendering/OpportunityDetail/Index?noticeUID=CO1.NTC.8025414&amp;isFromPublicArea=True&amp;isModal=true&amp;asPopupView=true</t>
  </si>
  <si>
    <t>https://community.secop.gov.co/Public/Tendering/OpportunityDetail/Index?noticeUID=CO1.NTC.7703992&amp;isFromPublicArea=True&amp;isModal=true&amp;asPopupView=true</t>
  </si>
  <si>
    <t>https://community.secop.gov.co/Public/Tendering/OpportunityDetail/Index?noticeUID=CO1.NTC.8102547&amp;isFromPublicArea=True&amp;isModal=true&amp;asPopupView=true</t>
  </si>
  <si>
    <t>PRESTACIÓN DE SERVICIOS DE UN ENTRENADOR PARA LA REALIZACIÓN DEL PROCESO DE PREPARACIÓN FÍSICA Y CONDICIONAL EN LOS DEPORTES DE CONJUNTO EN LAS MODALIDADES Y CATEGORÍAS DE JUEGOS NACIONALES.</t>
  </si>
  <si>
    <t>PRESTACIÓN DE SERVICIOS DE UN ENTRENADOR PARA EL DESARROLLO DEPORTIVO DE LOS ATLETAS DE LA LIGA DE CICLISMO DE ANTIOQUIA EN LA MODALIDAD BMX DEL CENTRO DE DESARROLLO.</t>
  </si>
  <si>
    <t>https://community.secop.gov.co/Public/Tendering/OpportunityDetail/Index?noticeUID=CO1.NTC.7995184&amp;isFromPublicArea=True&amp;isModal=true&amp;asPopupView=true</t>
  </si>
  <si>
    <t>https://community.secop.gov.co/Public/Tendering/OpportunityDetail/Index?noticeUID=CO1.NTC.7659668&amp;isFromPublicArea=True&amp;isModal=true&amp;asPopupView=true</t>
  </si>
  <si>
    <t>https://community.secop.gov.co/Public/Tendering/OpportunityDetail/Index?noticeUID=CO1.NTC.8169393&amp;isFromPublicArea=True&amp;isModal=true&amp;asPopupView=true</t>
  </si>
  <si>
    <t>https://community.secop.gov.co/Public/Tendering/OpportunityDetail/Index?noticeUID=CO1.NTC.8041098&amp;isFromPublicArea=True&amp;isModal=true&amp;asPopupView=true</t>
  </si>
  <si>
    <t>https://community.secop.gov.co/Public/Tendering/OpportunityDetail/Index?noticeUID=CO1.NTC.7723885&amp;isFromPublicArea=True&amp;isModal=true&amp;asPopupView=true</t>
  </si>
  <si>
    <t>https://community.secop.gov.co/Public/Tendering/OpportunityDetail/Index?noticeUID=CO1.NTC.8128137&amp;isFromPublicArea=True&amp;isModal=true&amp;asPopupView=true</t>
  </si>
  <si>
    <t>https://community.secop.gov.co/Public/Tendering/OpportunityDetail/Index?noticeUID=CO1.NTC.7704418&amp;isFromPublicArea=True&amp;isModal=true&amp;asPopupView=true</t>
  </si>
  <si>
    <t>https://community.secop.gov.co/Public/Tendering/OpportunityDetail/Index?noticeUID=CO1.NTC.8370793&amp;isFromPublicArea=True&amp;isModal=true&amp;asPopupView=true</t>
  </si>
  <si>
    <t>https://community.secop.gov.co/Public/Tendering/OpportunityDetail/Index?noticeUID=CO1.NTC.8368379&amp;isFromPublicArea=True&amp;isModal=true&amp;asPopupView=true</t>
  </si>
  <si>
    <t>https://community.secop.gov.co/Public/Tendering/OpportunityDetail/Index?noticeUID=CO1.NTC.8434280&amp;isFromPublicArea=True&amp;isModal=true&amp;asPopupView=true</t>
  </si>
  <si>
    <t>https://community.secop.gov.co/Public/Tendering/OpportunityDetail/Index?noticeUID=CO1.NTC.7827516&amp;isFromPublicArea=True&amp;isModal=true&amp;asPopupView=true</t>
  </si>
  <si>
    <t>https://community.secop.gov.co/Public/Tendering/OpportunityDetail/Index?noticeUID=CO1.NTC.7634135&amp;isFromPublicArea=True&amp;isModal=true&amp;asPopupView=true</t>
  </si>
  <si>
    <t>https://community.secop.gov.co/Public/Tendering/OpportunityDetail/Index?noticeUID=CO1.NTC.7568898&amp;isFromPublicArea=True&amp;isModal=true&amp;asPopupView=true</t>
  </si>
  <si>
    <t>https://community.secop.gov.co/Public/Tendering/OpportunityDetail/Index?noticeUID=CO1.NTC.8341156&amp;isFromPublicArea=True&amp;isModal=true&amp;asPopupView=true</t>
  </si>
  <si>
    <t>https://community.secop.gov.co/Public/Tendering/OpportunityDetail/Index?noticeUID=CO1.NTC.8233346&amp;isFromPublicArea=True&amp;isModal=true&amp;asPopupView=true</t>
  </si>
  <si>
    <t>https://community.secop.gov.co/Public/Tendering/OpportunityDetail/Index?noticeUID=CO1.NTC.7561732&amp;isFromPublicArea=True&amp;isModal=true&amp;asPopupView=true</t>
  </si>
  <si>
    <t>https://community.secop.gov.co/Public/Tendering/OpportunityDetail/Index?noticeUID=CO1.NTC.8485767&amp;isFromPublicArea=True&amp;isModal=true&amp;asPopupView=true</t>
  </si>
  <si>
    <t>https://community.secop.gov.co/Public/Tendering/OpportunityDetail/Index?noticeUID=CO1.NTC.7995320&amp;isFromPublicArea=True&amp;isModal=true&amp;asPopupView=true</t>
  </si>
  <si>
    <t>https://community.secop.gov.co/Public/Tendering/OpportunityDetail/Index?noticeUID=CO1.NTC.7824352&amp;isFromPublicArea=True&amp;isModal=true&amp;asPopupView=true</t>
  </si>
  <si>
    <t>https://community.secop.gov.co/Public/Tendering/OpportunityDetail/Index?noticeUID=CO1.NTC.7532330&amp;isFromPublicArea=True&amp;isModal=true&amp;asPopupView=true</t>
  </si>
  <si>
    <t>PRESTACIÓN DE SERVICIOS PROFESIONALES PARA APOYAR LOS PROCESOS ADMINISTRATIVOS DE LA OFICINA ASESORA JURIDICA</t>
  </si>
  <si>
    <t>https://community.secop.gov.co/Public/Tendering/OpportunityDetail/Index?noticeUID=CO1.NTC.8052513&amp;isFromPublicArea=True&amp;isModal=true&amp;asPopupView=true</t>
  </si>
  <si>
    <t>https://community.secop.gov.co/Public/Tendering/OpportunityDetail/Index?noticeUID=CO1.NTC.8404495&amp;isFromPublicArea=True&amp;isModal=true&amp;asPopupView=true</t>
  </si>
  <si>
    <t>https://community.secop.gov.co/Public/Tendering/OpportunityDetail/Index?noticeUID=CO1.NTC.8276841&amp;isFromPublicArea=True&amp;isModal=true&amp;asPopupView=true</t>
  </si>
  <si>
    <t>https://community.secop.gov.co/Public/Tendering/OpportunityDetail/Index?noticeUID=CO1.NTC.8066731&amp;isFromPublicArea=True&amp;isModal=true&amp;asPopupView=true</t>
  </si>
  <si>
    <t>https://community.secop.gov.co/Public/Tendering/OpportunityDetail/Index?noticeUID=CO1.NTC.7557873&amp;isFromPublicArea=True&amp;isModal=true&amp;asPopupView=true</t>
  </si>
  <si>
    <t>https://community.secop.gov.co/Public/Tendering/OpportunityDetail/Index?noticeUID=CO1.NTC.8135024&amp;isFromPublicArea=True&amp;isModal=true&amp;asPopupView=true</t>
  </si>
  <si>
    <t>https://community.secop.gov.co/Public/Tendering/OpportunityDetail/Index?noticeUID=CO1.NTC.8342399&amp;isFromPublicArea=True&amp;isModal=true&amp;asPopupView=true</t>
  </si>
  <si>
    <t>https://community.secop.gov.co/Public/Tendering/OpportunityDetail/Index?noticeUID=CO1.NTC.7762781&amp;isFromPublicArea=True&amp;isModal=true&amp;asPopupView=true</t>
  </si>
  <si>
    <t>https://community.secop.gov.co/Public/Tendering/OpportunityDetail/Index?noticeUID=CO1.NTC.7615970&amp;isFromPublicArea=True&amp;isModal=true&amp;asPopupView=true</t>
  </si>
  <si>
    <t>https://community.secop.gov.co/Public/Tendering/OpportunityDetail/Index?noticeUID=CO1.NTC.7623459&amp;isFromPublicArea=True&amp;isModal=true&amp;asPopupView=true</t>
  </si>
  <si>
    <t>https://community.secop.gov.co/Public/Tendering/OpportunityDetail/Index?noticeUID=CO1.NTC.7866646&amp;isFromPublicArea=True&amp;isModal=true&amp;asPopupView=true</t>
  </si>
  <si>
    <t>https://community.secop.gov.co/Public/Tendering/OpportunityDetail/Index?noticeUID=CO1.NTC.8494403&amp;isFromPublicArea=True&amp;isModal=true&amp;asPopupView=true</t>
  </si>
  <si>
    <t>https://community.secop.gov.co/Public/Tendering/OpportunityDetail/Index?noticeUID=CO1.NTC.8301893&amp;isFromPublicArea=True&amp;isModal=true&amp;asPopupView=true</t>
  </si>
  <si>
    <t>https://community.secop.gov.co/Public/Tendering/OpportunityDetail/Index?noticeUID=CO1.NTC.7555925&amp;isFromPublicArea=True&amp;isModal=true&amp;asPopupView=true</t>
  </si>
  <si>
    <t>https://community.secop.gov.co/Public/Tendering/OpportunityDetail/Index?noticeUID=CO1.NTC.8383817&amp;isFromPublicArea=True&amp;isModal=true&amp;asPopupView=true</t>
  </si>
  <si>
    <t>https://community.secop.gov.co/Public/Tendering/OpportunityDetail/Index?noticeUID=CO1.NTC.8417237&amp;isFromPublicArea=True&amp;isModal=true&amp;asPopupView=true</t>
  </si>
  <si>
    <t>https://community.secop.gov.co/Public/Tendering/OpportunityDetail/Index?noticeUID=CO1.NTC.7726572&amp;isFromPublicArea=True&amp;isModal=true&amp;asPopupView=true</t>
  </si>
  <si>
    <t>https://community.secop.gov.co/Public/Tendering/OpportunityDetail/Index?noticeUID=CO1.NTC.7542990&amp;isFromPublicArea=True&amp;isModal=true&amp;asPopupView=true</t>
  </si>
  <si>
    <t>https://community.secop.gov.co/Public/Tendering/OpportunityDetail/Index?noticeUID=CO1.NTC.8207972&amp;isFromPublicArea=True&amp;isModal=true&amp;asPopupView=true</t>
  </si>
  <si>
    <t>https://community.secop.gov.co/Public/Tendering/OpportunityDetail/Index?noticeUID=CO1.NTC.8424437&amp;isFromPublicArea=True&amp;isModal=true&amp;asPopupView=true</t>
  </si>
  <si>
    <t>https://community.secop.gov.co/Public/Tendering/OpportunityDetail/Index?noticeUID=CO1.NTC.7741193&amp;isFromPublicArea=True&amp;isModal=true&amp;asPopupView=true</t>
  </si>
  <si>
    <t>https://community.secop.gov.co/Public/Tendering/OpportunityDetail/Index?noticeUID=CO1.NTC.7726031&amp;isFromPublicArea=True&amp;isModal=true&amp;asPopupView=true</t>
  </si>
  <si>
    <t>https://community.secop.gov.co/Public/Tendering/OpportunityDetail/Index?noticeUID=CO1.NTC.8461663&amp;isFromPublicArea=True&amp;isModal=true&amp;asPopupView=true</t>
  </si>
  <si>
    <t>https://community.secop.gov.co/Public/Tendering/OpportunityDetail/Index?noticeUID=CO1.NTC.7692944&amp;isFromPublicArea=True&amp;isModal=true&amp;asPopupView=true</t>
  </si>
  <si>
    <t>https://community.secop.gov.co/Public/Tendering/OpportunityDetail/Index?noticeUID=CO1.NTC.8383760&amp;isFromPublicArea=True&amp;isModal=true&amp;asPopupView=true</t>
  </si>
  <si>
    <t>https://community.secop.gov.co/Public/Tendering/OpportunityDetail/Index?noticeUID=CO1.NTC.8402279&amp;isFromPublicArea=True&amp;isModal=true&amp;asPopupView=true</t>
  </si>
  <si>
    <t>https://community.secop.gov.co/Public/Tendering/OpportunityDetail/Index?noticeUID=CO1.NTC.8417383&amp;isFromPublicArea=True&amp;isModal=true&amp;asPopupView=true</t>
  </si>
  <si>
    <t>https://community.secop.gov.co/Public/Tendering/OpportunityDetail/Index?noticeUID=CO1.NTC.7785415&amp;isFromPublicArea=True&amp;isModal=true&amp;asPopupView=true</t>
  </si>
  <si>
    <t>https://community.secop.gov.co/Public/Tendering/OpportunityDetail/Index?noticeUID=CO1.NTC.8410712&amp;isFromPublicArea=True&amp;isModal=true&amp;asPopupView=true</t>
  </si>
  <si>
    <t>https://community.secop.gov.co/Public/Tendering/OpportunityDetail/Index?noticeUID=CO1.NTC.8058251&amp;isFromPublicArea=True&amp;isModal=true&amp;asPopupView=true</t>
  </si>
  <si>
    <t>https://community.secop.gov.co/Public/Tendering/OpportunityDetail/Index?noticeUID=CO1.NTC.8134066&amp;isFromPublicArea=True&amp;isModal=true&amp;asPopupView=true</t>
  </si>
  <si>
    <t>https://community.secop.gov.co/Public/Tendering/OpportunityDetail/Index?noticeUID=CO1.NTC.8307552&amp;isFromPublicArea=True&amp;isModal=true&amp;asPopupView=true</t>
  </si>
  <si>
    <t>https://community.secop.gov.co/Public/Tendering/OpportunityDetail/Index?noticeUID=CO1.NTC.8215304&amp;isFromPublicArea=True&amp;isModal=true&amp;asPopupView=true</t>
  </si>
  <si>
    <t>https://community.secop.gov.co/Public/Tendering/OpportunityDetail/Index?noticeUID=CO1.NTC.7842129&amp;isFromPublicArea=True&amp;isModal=true&amp;asPopupView=true</t>
  </si>
  <si>
    <t>https://community.secop.gov.co/Public/Tendering/OpportunityDetail/Index?noticeUID=CO1.NTC.7765708&amp;isFromPublicArea=True&amp;isModal=true&amp;asPopupView=true</t>
  </si>
  <si>
    <t>https://community.secop.gov.co/Public/Tendering/OpportunityDetail/Index?noticeUID=CO1.NTC.7518869&amp;isFromPublicArea=True&amp;isModal=true&amp;asPopupView=true</t>
  </si>
  <si>
    <t>https://community.secop.gov.co/Public/Tendering/OpportunityDetail/Index?noticeUID=CO1.NTC.8405649&amp;isFromPublicArea=True&amp;isModal=true&amp;asPopupView=true</t>
  </si>
  <si>
    <t>https://community.secop.gov.co/Public/Tendering/OpportunityDetail/Index?noticeUID=CO1.NTC.8376563&amp;isFromPublicArea=True&amp;isModal=true&amp;asPopupView=true</t>
  </si>
  <si>
    <t>PRESTACIÓN DE SERVICIOS DE UN ENTRENADOR DE INICIACIÓN Y DESARROLLO DEPORTIVO PARA LA REALIZACIÓN DE ENTRENAMIENTO Y PARTICIPACIÓN EN COMPETENCIAS DE LA LIGA DE REMO DE ANTIOQUIA.</t>
  </si>
  <si>
    <t>https://community.secop.gov.co/Public/Tendering/OpportunityDetail/Index?noticeUID=CO1.NTC.8057525&amp;isFromPublicArea=True&amp;isModal=true&amp;asPopupView=true</t>
  </si>
  <si>
    <t>https://community.secop.gov.co/Public/Tendering/OpportunityDetail/Index?noticeUID=CO1.NTC.7660944&amp;isFromPublicArea=True&amp;isModal=true&amp;asPopupView=true</t>
  </si>
  <si>
    <t>https://community.secop.gov.co/Public/Tendering/OpportunityDetail/Index?noticeUID=CO1.NTC.7531816&amp;isFromPublicArea=True&amp;isModal=true&amp;asPopupView=true</t>
  </si>
  <si>
    <t>https://community.secop.gov.co/Public/Tendering/OpportunityDetail/Index?noticeUID=CO1.NTC.7595741&amp;isFromPublicArea=True&amp;isModal=true&amp;asPopupView=true</t>
  </si>
  <si>
    <t>https://community.secop.gov.co/Public/Tendering/OpportunityDetail/Index?noticeUID=CO1.NTC.7694189&amp;isFromPublicArea=True&amp;isModal=true&amp;asPopupView=true</t>
  </si>
  <si>
    <t>https://community.secop.gov.co/Public/Tendering/OpportunityDetail/Index?noticeUID=CO1.NTC.7707666&amp;isFromPublicArea=True&amp;isModal=true&amp;asPopupView=true</t>
  </si>
  <si>
    <t>https://community.secop.gov.co/Public/Tendering/OpportunityDetail/Index?noticeUID=CO1.NTC.8186340&amp;isFromPublicArea=True&amp;isModal=true&amp;asPopupView=true</t>
  </si>
  <si>
    <t>https://community.secop.gov.co/Public/Tendering/OpportunityDetail/Index?noticeUID=CO1.NTC.7847663&amp;isFromPublicArea=True&amp;isModal=true&amp;asPopupView=true</t>
  </si>
  <si>
    <t>https://community.secop.gov.co/Public/Tendering/OpportunityDetail/Index?noticeUID=CO1.NTC.7995766&amp;isFromPublicArea=True&amp;isModal=true&amp;asPopupView=true</t>
  </si>
  <si>
    <t>https://community.secop.gov.co/Public/Tendering/OpportunityDetail/Index?noticeUID=CO1.NTC.7586135&amp;isFromPublicArea=True&amp;isModal=true&amp;asPopupView=true</t>
  </si>
  <si>
    <t>https://community.secop.gov.co/Public/Tendering/OpportunityDetail/Index?noticeUID=CO1.NTC.8371815&amp;isFromPublicArea=True&amp;isModal=true&amp;asPopupView=true</t>
  </si>
  <si>
    <t>https://community.secop.gov.co/Public/Tendering/OpportunityDetail/Index?noticeUID=CO1.NTC.7705473&amp;isFromPublicArea=True&amp;isModal=true&amp;asPopupView=true</t>
  </si>
  <si>
    <t>https://community.secop.gov.co/Public/Tendering/OpportunityDetail/Index?noticeUID=CO1.NTC.7619376&amp;isFromPublicArea=True&amp;isModal=true&amp;asPopupView=true</t>
  </si>
  <si>
    <t>PRESTACIÓN DE SERVICIOS DE UN ENTRENADOR PARA EL DESARROLLO DEPORTIVO DE LOS ATLETAS DE LA LIGA DE CANOTAJE DE ANTIOQUIA DEL CENTRO DE DESARROLLO DEPORTIVO EN LA SUBREGIÓN DE URABÁ.</t>
  </si>
  <si>
    <t>https://community.secop.gov.co/Public/Tendering/OpportunityDetail/Index?noticeUID=CO1.NTC.7732167&amp;isFromPublicArea=True&amp;isModal=true&amp;asPopupView=true</t>
  </si>
  <si>
    <t>https://community.secop.gov.co/Public/Tendering/OpportunityDetail/Index?noticeUID=CO1.NTC.8127009&amp;isFromPublicArea=True&amp;isModal=true&amp;asPopupView=true</t>
  </si>
  <si>
    <t>https://community.secop.gov.co/Public/Tendering/OpportunityDetail/Index?noticeUID=CO1.NTC.8403839&amp;isFromPublicArea=True&amp;isModal=true&amp;asPopupView=true</t>
  </si>
  <si>
    <t>https://community.secop.gov.co/Public/Tendering/OpportunityDetail/Index?noticeUID=CO1.NTC.7763738&amp;isFromPublicArea=True&amp;isModal=true&amp;asPopupView=true</t>
  </si>
  <si>
    <t>https://community.secop.gov.co/Public/Tendering/OpportunityDetail/Index?noticeUID=CO1.NTC.8317668&amp;isFromPublicArea=True&amp;isModal=true&amp;asPopupView=true</t>
  </si>
  <si>
    <t>PRESTACIÓN DE SERVICIOS DE UN ENTRENADOR PARA LA REALIZACIÓN DEL PROCESO DE PREPARACIÓN FÍSICA Y CONDICIONAL EN EL DEPORTE DE NATACIÓN CLAVADOS EN LAS MODALIDADES Y CATEGORÍAS DE JUEGOS NACIONALES.</t>
  </si>
  <si>
    <t>https://community.secop.gov.co/Public/Tendering/OpportunityDetail/Index?noticeUID=CO1.NTC.7824181&amp;isFromPublicArea=True&amp;isModal=true&amp;asPopupView=true</t>
  </si>
  <si>
    <t>https://community.secop.gov.co/Public/Tendering/OpportunityDetail/Index?noticeUID=CO1.NTC.8371770&amp;isFromPublicArea=True&amp;isModal=true&amp;asPopupView=true</t>
  </si>
  <si>
    <t>https://community.secop.gov.co/Public/Tendering/OpportunityDetail/Index?noticeUID=CO1.NTC.8285601&amp;isFromPublicArea=True&amp;isModal=true&amp;asPopupView=true</t>
  </si>
  <si>
    <t>https://community.secop.gov.co/Public/Tendering/OpportunityDetail/Index?noticeUID=CO1.NTC.8362235&amp;isFromPublicArea=True&amp;isModal=true&amp;asPopupView=true</t>
  </si>
  <si>
    <t>https://community.secop.gov.co/Public/Tendering/OpportunityDetail/Index?noticeUID=CO1.NTC.8481933&amp;isFromPublicArea=True&amp;isModal=true&amp;asPopupView=true</t>
  </si>
  <si>
    <t>https://community.secop.gov.co/Public/Tendering/OpportunityDetail/Index?noticeUID=CO1.NTC.7909197&amp;isFromPublicArea=True&amp;isModal=true&amp;asPopupView=true</t>
  </si>
  <si>
    <t>https://community.secop.gov.co/Public/Tendering/OpportunityDetail/Index?noticeUID=CO1.NTC.7707198&amp;isFromPublicArea=True&amp;isModal=true&amp;asPopupView=true</t>
  </si>
  <si>
    <t>https://community.secop.gov.co/Public/Tendering/OpportunityDetail/Index?noticeUID=CO1.NTC.7611834&amp;isFromPublicArea=True&amp;isModal=true&amp;asPopupView=true</t>
  </si>
  <si>
    <t>https://community.secop.gov.co/Public/Tendering/OpportunityDetail/Index?noticeUID=CO1.NTC.8111628&amp;isFromPublicArea=True&amp;isModal=true&amp;asPopupView=true</t>
  </si>
  <si>
    <t>https://community.secop.gov.co/Public/Tendering/OpportunityDetail/Index?noticeUID=CO1.NTC.8494622&amp;isFromPublicArea=True&amp;isModal=true&amp;asPopupView=true</t>
  </si>
  <si>
    <t>https://community.secop.gov.co/Public/Tendering/OpportunityDetail/Index?noticeUID=CO1.NTC.8499774&amp;isFromPublicArea=True&amp;isModal=true&amp;asPopupView=true</t>
  </si>
  <si>
    <t>https://community.secop.gov.co/Public/Tendering/OpportunityDetail/Index?noticeUID=CO1.NTC.8446908&amp;isFromPublicArea=True&amp;isModal=true&amp;asPopupView=true</t>
  </si>
  <si>
    <t>https://community.secop.gov.co/Public/Tendering/OpportunityDetail/Index?noticeUID=CO1.NTC.7494652&amp;isFromPublicArea=True&amp;isModal=true&amp;asPopupView=true</t>
  </si>
  <si>
    <t>https://community.secop.gov.co/Public/Tendering/OpportunityDetail/Index?noticeUID=CO1.NTC.7972300&amp;isFromPublicArea=True&amp;isModal=true&amp;asPopupView=true</t>
  </si>
  <si>
    <t>https://community.secop.gov.co/Public/Tendering/OpportunityDetail/Index?noticeUID=CO1.NTC.8434620&amp;isFromPublicArea=True&amp;isModal=true&amp;asPopupView=true</t>
  </si>
  <si>
    <t>PRESTACIÓN DE SERVICIOS DE UN ENTRENADOR ASISTENTE PARA EL DESARROLLO DEPORTIVO DE LOS ATLETAS DE LA LIGA ANTIOQUEÑA DE ACTIVIDADES SUBACUÁTICAS EN LA MODALIDAD NATACIÓN CON ALETAS DEL CENTRO DE DESARROLLO DEPORTIVO.</t>
  </si>
  <si>
    <t>https://community.secop.gov.co/Public/Tendering/OpportunityDetail/Index?noticeUID=CO1.NTC.7839981&amp;isFromPublicArea=True&amp;isModal=true&amp;asPopupView=true</t>
  </si>
  <si>
    <t>PRESTACIÓN DE SERVICIOS DE UN ENTRENADOR DE INICIACIÓN Y DESARROLLO DEPORTIVO PARA LA REALIZACIÓN DE ENTRENAMIENTO Y PARTICIPACIÓN EN COMPETENCIAS DE LA LIGA DE VELA DE ANTIOQUIA EN LA MODALIDAD DE TABLAS Y COMETA</t>
  </si>
  <si>
    <t>https://community.secop.gov.co/Public/Tendering/OpportunityDetail/Index?noticeUID=CO1.NTC.8308315&amp;isFromPublicArea=True&amp;isModal=true&amp;asPopupView=true</t>
  </si>
  <si>
    <t>https://community.secop.gov.co/Public/Tendering/OpportunityDetail/Index?noticeUID=CO1.NTC.7477524&amp;isFromPublicArea=True&amp;isModal=true&amp;asPopupView=true</t>
  </si>
  <si>
    <t>https://community.secop.gov.co/Public/Tendering/OpportunityDetail/Index?noticeUID=CO1.NTC.7832450&amp;isFromPublicArea=True&amp;isModal=true&amp;asPopupView=true</t>
  </si>
  <si>
    <t>https://community.secop.gov.co/Public/Tendering/OpportunityDetail/Index?noticeUID=CO1.NTC.7695860&amp;isFromPublicArea=True&amp;isModal=true&amp;asPopupView=true</t>
  </si>
  <si>
    <t>https://community.secop.gov.co/Public/Tendering/OpportunityDetail/Index?noticeUID=CO1.NTC.8350080&amp;isFromPublicArea=True&amp;isModal=true&amp;asPopupView=true</t>
  </si>
  <si>
    <t>https://community.secop.gov.co/Public/Tendering/OpportunityDetail/Index?noticeUID=CO1.NTC.8170116&amp;isFromPublicArea=True&amp;isModal=true&amp;asPopupView=true</t>
  </si>
  <si>
    <t>https://community.secop.gov.co/Public/Tendering/OpportunityDetail/Index?noticeUID=CO1.NTC.8033718&amp;isFromPublicArea=True&amp;isModal=true&amp;asPopupView=true</t>
  </si>
  <si>
    <t>https://community.secop.gov.co/Public/Tendering/OpportunityDetail/Index?noticeUID=CO1.NTC.8501522&amp;isFromPublicArea=True&amp;isModal=true&amp;asPopupView=true</t>
  </si>
  <si>
    <t>https://community.secop.gov.co/Public/Tendering/OpportunityDetail/Index?noticeUID=CO1.NTC.8066946&amp;isFromPublicArea=True&amp;isModal=true&amp;asPopupView=true</t>
  </si>
  <si>
    <t>https://community.secop.gov.co/Public/Tendering/OpportunityDetail/Index?noticeUID=CO1.NTC.7840268&amp;isFromPublicArea=True&amp;isModal=true&amp;asPopupView=true</t>
  </si>
  <si>
    <t>https://community.secop.gov.co/Public/Tendering/OpportunityDetail/Index?noticeUID=CO1.NTC.8401877&amp;isFromPublicArea=True&amp;isModal=true&amp;asPopupView=true</t>
  </si>
  <si>
    <t>https://community.secop.gov.co/Public/Tendering/OpportunityDetail/Index?noticeUID=CO1.NTC.7763671&amp;isFromPublicArea=True&amp;isModal=true&amp;asPopupView=true</t>
  </si>
  <si>
    <t>https://community.secop.gov.co/Public/Tendering/OpportunityDetail/Index?noticeUID=CO1.NTC.7782618&amp;isFromPublicArea=True&amp;isModal=true&amp;asPopupView=true</t>
  </si>
  <si>
    <t>https://community.secop.gov.co/Public/Tendering/OpportunityDetail/Index?noticeUID=CO1.NTC.8417571&amp;isFromPublicArea=True&amp;isModal=true&amp;asPopupView=true</t>
  </si>
  <si>
    <t>https://community.secop.gov.co/Public/Tendering/OpportunityDetail/Index?noticeUID=CO1.NTC.8453796&amp;isFromPublicArea=True&amp;isModal=true&amp;asPopupView=true</t>
  </si>
  <si>
    <t>https://community.secop.gov.co/Public/Tendering/OpportunityDetail/Index?noticeUID=CO1.NTC.7500352&amp;isFromPublicArea=True&amp;isModal=true&amp;asPopupView=true</t>
  </si>
  <si>
    <t>https://community.secop.gov.co/Public/Tendering/OpportunityDetail/Index?noticeUID=CO1.NTC.7694895&amp;isFromPublicArea=True&amp;isModal=true&amp;asPopupView=true</t>
  </si>
  <si>
    <t>https://community.secop.gov.co/Public/Tendering/OpportunityDetail/Index?noticeUID=CO1.NTC.7568707&amp;isFromPublicArea=True&amp;isModal=true&amp;asPopupView=true</t>
  </si>
  <si>
    <t>https://community.secop.gov.co/Public/Tendering/OpportunityDetail/Index?noticeUID=CO1.NTC.7548802&amp;isFromPublicArea=True&amp;isModal=true&amp;asPopupView=true</t>
  </si>
  <si>
    <t>https://community.secop.gov.co/Public/Tendering/OpportunityDetail/Index?noticeUID=CO1.NTC.8483138&amp;isFromPublicArea=True&amp;isModal=true&amp;asPopupView=true</t>
  </si>
  <si>
    <t>https://community.secop.gov.co/Public/Tendering/OpportunityDetail/Index?noticeUID=CO1.NTC.8018971&amp;isFromPublicArea=True&amp;isModal=true&amp;asPopupView=true</t>
  </si>
  <si>
    <t>https://community.secop.gov.co/Public/Tendering/OpportunityDetail/Index?noticeUID=CO1.NTC.8134376&amp;isFromPublicArea=True&amp;isModal=true&amp;asPopupView=true</t>
  </si>
  <si>
    <t>https://community.secop.gov.co/Public/Tendering/OpportunityDetail/Index?noticeUID=CO1.NTC.8411385&amp;isFromPublicArea=True&amp;isModal=true&amp;asPopupView=true</t>
  </si>
  <si>
    <t>https://community.secop.gov.co/Public/Tendering/OpportunityDetail/Index?noticeUID=CO1.NTC.7767428&amp;isFromPublicArea=True&amp;isModal=true&amp;asPopupView=true</t>
  </si>
  <si>
    <t>https://community.secop.gov.co/Public/Tendering/OpportunityDetail/Index?noticeUID=CO1.NTC.8281687&amp;isFromPublicArea=True&amp;isModal=true&amp;asPopupView=true</t>
  </si>
  <si>
    <t>https://community.secop.gov.co/Public/Tendering/OpportunityDetail/Index?noticeUID=CO1.NTC.8433620&amp;isFromPublicArea=True&amp;isModal=true&amp;asPopupView=true</t>
  </si>
  <si>
    <t>https://community.secop.gov.co/Public/Tendering/OpportunityDetail/Index?noticeUID=CO1.NTC.7830275&amp;isFromPublicArea=True&amp;isModal=true&amp;asPopupView=true</t>
  </si>
  <si>
    <t>PRESTACIÓN DE SERVICIOS DE UN ENTRENADOR ASISTENTE PARA EL DESARROLLO DEPORTIVO DE LOS ATLETAS DE LA LIGA ANTIOQUEÑA DE LEVANTAMIENTO DE PESAS DEL CENTRO DE DESARROLLO DEPORTIVO EN LA SUBREGIÓN DE URABÁ.</t>
  </si>
  <si>
    <t>https://community.secop.gov.co/Public/Tendering/OpportunityDetail/Index?noticeUID=CO1.NTC.8068892&amp;isFromPublicArea=True&amp;isModal=true&amp;asPopupView=true</t>
  </si>
  <si>
    <t>https://community.secop.gov.co/Public/Tendering/OpportunityDetail/Index?noticeUID=CO1.NTC.7499302&amp;isFromPublicArea=True&amp;isModal=true&amp;asPopupView=true</t>
  </si>
  <si>
    <t>https://community.secop.gov.co/Public/Tendering/OpportunityDetail/Index?noticeUID=CO1.NTC.8423247&amp;isFromPublicArea=True&amp;isModal=true&amp;asPopupView=true</t>
  </si>
  <si>
    <t>https://community.secop.gov.co/Public/Tendering/OpportunityDetail/Index?noticeUID=CO1.NTC.7539785&amp;isFromPublicArea=True&amp;isModal=true&amp;asPopupView=true</t>
  </si>
  <si>
    <t>https://community.secop.gov.co/Public/Tendering/OpportunityDetail/Index?noticeUID=CO1.NTC.7836399&amp;isFromPublicArea=True&amp;isModal=true&amp;asPopupView=true</t>
  </si>
  <si>
    <t>https://community.secop.gov.co/Public/Tendering/OpportunityDetail/Index?noticeUID=CO1.NTC.7801960&amp;isFromPublicArea=True&amp;isModal=true&amp;asPopupView=true</t>
  </si>
  <si>
    <t>https://community.secop.gov.co/Public/Tendering/OpportunityDetail/Index?noticeUID=CO1.NTC.7554316&amp;isFromPublicArea=True&amp;isModal=true&amp;asPopupView=true</t>
  </si>
  <si>
    <t>https://community.secop.gov.co/Public/Tendering/OpportunityDetail/Index?noticeUID=CO1.NTC.8384248&amp;isFromPublicArea=True&amp;isModal=true&amp;asPopupView=true</t>
  </si>
  <si>
    <t>https://community.secop.gov.co/Public/Tendering/OpportunityDetail/Index?noticeUID=CO1.NTC.7722300&amp;isFromPublicArea=True&amp;isModal=true&amp;asPopupView=true</t>
  </si>
  <si>
    <t>https://community.secop.gov.co/Public/Tendering/OpportunityDetail/Index?noticeUID=CO1.NTC.7726393&amp;isFromPublicArea=True&amp;isModal=true&amp;asPopupView=true</t>
  </si>
  <si>
    <t>https://community.secop.gov.co/Public/Tendering/OpportunityDetail/Index?noticeUID=CO1.NTC.7961450&amp;isFromPublicArea=True&amp;isModal=true&amp;asPopupView=true</t>
  </si>
  <si>
    <t>https://community.secop.gov.co/Public/Tendering/OpportunityDetail/Index?noticeUID=CO1.NTC.7491035&amp;isFromPublicArea=True&amp;isModal=true&amp;asPopupView=true</t>
  </si>
  <si>
    <t>https://community.secop.gov.co/Public/Tendering/OpportunityDetail/Index?noticeUID=CO1.NTC.8306788&amp;isFromPublicArea=True&amp;isModal=true&amp;asPopupView=true</t>
  </si>
  <si>
    <t>https://community.secop.gov.co/Public/Tendering/OpportunityDetail/Index?noticeUID=CO1.NTC.7660291&amp;isFromPublicArea=True&amp;isModal=true&amp;asPopupView=true</t>
  </si>
  <si>
    <t>https://community.secop.gov.co/Public/Tendering/OpportunityDetail/Index?noticeUID=CO1.NTC.8491516&amp;isFromPublicArea=True&amp;isModal=true&amp;asPopupView=true</t>
  </si>
  <si>
    <t>https://community.secop.gov.co/Public/Tendering/OpportunityDetail/Index?noticeUID=CO1.NTC.8350787&amp;isFromPublicArea=True&amp;isModal=true&amp;asPopupView=true</t>
  </si>
  <si>
    <t>https://community.secop.gov.co/Public/Tendering/OpportunityDetail/Index?noticeUID=CO1.NTC.8371405&amp;isFromPublicArea=True&amp;isModal=true&amp;asPopupView=true</t>
  </si>
  <si>
    <t>https://community.secop.gov.co/Public/Tendering/OpportunityDetail/Index?noticeUID=CO1.NTC.7792495&amp;isFromPublicArea=True&amp;isModal=true&amp;asPopupView=true</t>
  </si>
  <si>
    <t>https://community.secop.gov.co/Public/Tendering/OpportunityDetail/Index?noticeUID=CO1.NTC.8029806&amp;isFromPublicArea=True&amp;isModal=true&amp;asPopupView=true</t>
  </si>
  <si>
    <t>https://community.secop.gov.co/Public/Tendering/OpportunityDetail/Index?noticeUID=CO1.NTC.8501504&amp;isFromPublicArea=True&amp;isModal=true&amp;asPopupView=true</t>
  </si>
  <si>
    <t>https://community.secop.gov.co/Public/Tendering/OpportunityDetail/Index?noticeUID=CO1.NTC.7964505&amp;isFromPublicArea=True&amp;isModal=true&amp;asPopupView=true</t>
  </si>
  <si>
    <t>https://community.secop.gov.co/Public/Tendering/OpportunityDetail/Index?noticeUID=CO1.NTC.8192935&amp;isFromPublicArea=True&amp;isModal=true&amp;asPopupView=true</t>
  </si>
  <si>
    <t>https://community.secop.gov.co/Public/Tendering/OpportunityDetail/Index?noticeUID=CO1.NTC.8217464&amp;isFromPublicArea=True&amp;isModal=true&amp;asPopupView=true</t>
  </si>
  <si>
    <t>https://community.secop.gov.co/Public/Tendering/OpportunityDetail/Index?noticeUID=CO1.NTC.8123925&amp;isFromPublicArea=True&amp;isModal=true&amp;asPopupView=true</t>
  </si>
  <si>
    <t>https://community.secop.gov.co/Public/Tendering/OpportunityDetail/Index?noticeUID=CO1.NTC.7879086&amp;isFromPublicArea=True&amp;isModal=true&amp;asPopupView=true</t>
  </si>
  <si>
    <t>https://community.secop.gov.co/Public/Tendering/OpportunityDetail/Index?noticeUID=CO1.NTC.7623470&amp;isFromPublicArea=True&amp;isModal=true&amp;asPopupView=true</t>
  </si>
  <si>
    <t>https://community.secop.gov.co/Public/Tendering/OpportunityDetail/Index?noticeUID=CO1.NTC.7695473&amp;isFromPublicArea=True&amp;isModal=true&amp;asPopupView=true</t>
  </si>
  <si>
    <t>https://community.secop.gov.co/Public/Tendering/OpportunityDetail/Index?noticeUID=CO1.NTC.8433207&amp;isFromPublicArea=True&amp;isModal=true&amp;asPopupView=true</t>
  </si>
  <si>
    <t>https://community.secop.gov.co/Public/Tendering/OpportunityDetail/Index?noticeUID=CO1.NTC.8041863&amp;isFromPublicArea=True&amp;isModal=true&amp;asPopupView=true</t>
  </si>
  <si>
    <t>https://community.secop.gov.co/Public/Tendering/OpportunityDetail/Index?noticeUID=CO1.NTC.7898405&amp;isFromPublicArea=True&amp;isModal=true&amp;asPopupView=true</t>
  </si>
  <si>
    <t>https://community.secop.gov.co/Public/Tendering/OpportunityDetail/Index?noticeUID=CO1.NTC.7619856&amp;isFromPublicArea=True&amp;isModal=true&amp;asPopupView=true</t>
  </si>
  <si>
    <t>https://community.secop.gov.co/Public/Tendering/OpportunityDetail/Index?noticeUID=CO1.NTC.7528511&amp;isFromPublicArea=True&amp;isModal=true&amp;asPopupView=true</t>
  </si>
  <si>
    <t>https://community.secop.gov.co/Public/Tendering/OpportunityDetail/Index?noticeUID=CO1.NTC.7674023&amp;isFromPublicArea=True&amp;isModal=true&amp;asPopupView=true</t>
  </si>
  <si>
    <t>https://community.secop.gov.co/Public/Tendering/OpportunityDetail/Index?noticeUID=CO1.NTC.7561465&amp;isFromPublicArea=True&amp;isModal=true&amp;asPopupView=true</t>
  </si>
  <si>
    <t>https://community.secop.gov.co/Public/Tendering/OpportunityDetail/Index?noticeUID=CO1.NTC.7775890&amp;isFromPublicArea=True&amp;isModal=true&amp;asPopupView=true</t>
  </si>
  <si>
    <t>https://community.secop.gov.co/Public/Tendering/OpportunityDetail/Index?noticeUID=CO1.NTC.8096974&amp;isFromPublicArea=True&amp;isModal=true&amp;asPopupView=true</t>
  </si>
  <si>
    <t>https://community.secop.gov.co/Public/Tendering/OpportunityDetail/Index?noticeUID=CO1.NTC.8142709&amp;isFromPublicArea=True&amp;isModal=true&amp;asPopupView=true</t>
  </si>
  <si>
    <t>https://community.secop.gov.co/Public/Tendering/OpportunityDetail/Index?noticeUID=CO1.NTC.7615599&amp;isFromPublicArea=True&amp;isModal=true&amp;asPopupView=true</t>
  </si>
  <si>
    <t>https://community.secop.gov.co/Public/Tendering/OpportunityDetail/Index?noticeUID=CO1.NTC.8230094&amp;isFromPublicArea=True&amp;isModal=true&amp;asPopupView=true</t>
  </si>
  <si>
    <t>https://community.secop.gov.co/Public/Tendering/OpportunityDetail/Index?noticeUID=CO1.NTC.7784379&amp;isFromPublicArea=True&amp;isModal=true&amp;asPopupView=true</t>
  </si>
  <si>
    <t>https://community.secop.gov.co/Public/Tendering/OpportunityDetail/Index?noticeUID=CO1.NTC.8069602&amp;isFromPublicArea=True&amp;isModal=true&amp;asPopupView=true</t>
  </si>
  <si>
    <t>https://community.secop.gov.co/Public/Tendering/OpportunityDetail/Index?noticeUID=CO1.NTC.8396178&amp;isFromPublicArea=True&amp;isModal=true&amp;asPopupView=true</t>
  </si>
  <si>
    <t>https://community.secop.gov.co/Public/Tendering/OpportunityDetail/Index?noticeUID=CO1.NTC.7584193&amp;isFromPublicArea=True&amp;isModal=true&amp;asPopupView=true</t>
  </si>
  <si>
    <t>https://community.secop.gov.co/Public/Tendering/OpportunityDetail/Index?noticeUID=CO1.NTC.7542398&amp;isFromPublicArea=True&amp;isModal=true&amp;asPopupView=true</t>
  </si>
  <si>
    <t>https://community.secop.gov.co/Public/Tendering/OpportunityDetail/Index?noticeUID=CO1.NTC.7608712&amp;isFromPublicArea=True&amp;isModal=true&amp;asPopupView=true</t>
  </si>
  <si>
    <t>https://community.secop.gov.co/Public/Tendering/OpportunityDetail/Index?noticeUID=CO1.NTC.7862536&amp;isFromPublicArea=True&amp;isModal=true&amp;asPopupView=true</t>
  </si>
  <si>
    <t>https://community.secop.gov.co/Public/Tendering/OpportunityDetail/Index?noticeUID=CO1.NTC.7896687&amp;isFromPublicArea=True&amp;isModal=true&amp;asPopupView=true</t>
  </si>
  <si>
    <t>https://community.secop.gov.co/Public/Tendering/OpportunityDetail/Index?noticeUID=CO1.NTC.7945151&amp;isFromPublicArea=True&amp;isModal=true&amp;asPopupView=true</t>
  </si>
  <si>
    <t>https://community.secop.gov.co/Public/Tendering/OpportunityDetail/Index?noticeUID=CO1.NTC.8369579&amp;isFromPublicArea=True&amp;isModal=true&amp;asPopupView=true</t>
  </si>
  <si>
    <t>https://community.secop.gov.co/Public/Tendering/OpportunityDetail/Index?noticeUID=CO1.NTC.7695577&amp;isFromPublicArea=True&amp;isModal=true&amp;asPopupView=true</t>
  </si>
  <si>
    <t>https://community.secop.gov.co/Public/Tendering/OpportunityDetail/Index?noticeUID=CO1.NTC.8018461&amp;isFromPublicArea=True&amp;isModal=true&amp;asPopupView=true</t>
  </si>
  <si>
    <t>https://community.secop.gov.co/Public/Tendering/OpportunityDetail/Index?noticeUID=CO1.NTC.8402658&amp;isFromPublicArea=True&amp;isModal=true&amp;asPopupView=true</t>
  </si>
  <si>
    <t>https://community.secop.gov.co/Public/Tendering/OpportunityDetail/Index?noticeUID=CO1.NTC.8433503&amp;isFromPublicArea=True&amp;isModal=true&amp;asPopupView=true</t>
  </si>
  <si>
    <t>https://community.secop.gov.co/Public/Tendering/OpportunityDetail/Index?noticeUID=CO1.NTC.8084714&amp;isFromPublicArea=True&amp;isModal=true&amp;asPopupView=true</t>
  </si>
  <si>
    <t>PRESTACIÓN DE SERVICIOS DE UN ENTRENADOR PRINCIPAL PARA EL DESARROLLO DEPORTIVO DE LOS ATLETAS DE LA LIGA ANTIOQUEÑA DE LEVANTAMIENTO DE PESAS DEL CENTRO DE DESARROLLO DEPORTIVO EN LA SUBREGIÓN DE URABÁ.</t>
  </si>
  <si>
    <t>https://community.secop.gov.co/Public/Tendering/OpportunityDetail/Index?noticeUID=CO1.NTC.7516796&amp;isFromPublicArea=True&amp;isModal=true&amp;asPopupView=true</t>
  </si>
  <si>
    <t>https://community.secop.gov.co/Public/Tendering/OpportunityDetail/Index?noticeUID=CO1.NTC.8383612&amp;isFromPublicArea=True&amp;isModal=true&amp;asPopupView=true</t>
  </si>
  <si>
    <t>https://community.secop.gov.co/Public/Tendering/OpportunityDetail/Index?noticeUID=CO1.NTC.7524196&amp;isFromPublicArea=True&amp;isModal=true&amp;asPopupView=true</t>
  </si>
  <si>
    <t>https://community.secop.gov.co/Public/Tendering/OpportunityDetail/Index?noticeUID=CO1.NTC.7491368&amp;isFromPublicArea=True&amp;isModal=true&amp;asPopupView=true</t>
  </si>
  <si>
    <t>https://community.secop.gov.co/Public/Tendering/OpportunityDetail/Index?noticeUID=CO1.NTC.7548355&amp;isFromPublicArea=True&amp;isModal=true&amp;asPopupView=true</t>
  </si>
  <si>
    <t>https://community.secop.gov.co/Public/Tendering/OpportunityDetail/Index?noticeUID=CO1.NTC.8405619&amp;isFromPublicArea=True&amp;isModal=true&amp;asPopupView=true</t>
  </si>
  <si>
    <t>https://community.secop.gov.co/Public/Tendering/OpportunityDetail/Index?noticeUID=CO1.NTC.7850066&amp;isFromPublicArea=True&amp;isModal=true&amp;asPopupView=true</t>
  </si>
  <si>
    <t>https://community.secop.gov.co/Public/Tendering/OpportunityDetail/Index?noticeUID=CO1.NTC.8374696&amp;isFromPublicArea=True&amp;isModal=true&amp;asPopupView=true</t>
  </si>
  <si>
    <t>PRESTACIÓN DE SERVICIOS DE UN ENTRENADOR PARA EL DESARROLLO DEPORTIVO DE LOS ATLETAS DE LA LIGA DE CANOTAJE DE ANTIOQUIA DEL CENTRO DE DESARROLLO DEPORTIVO EN LA SUBREGIÓN DE ORIENTE.</t>
  </si>
  <si>
    <t>https://community.secop.gov.co/Public/Tendering/OpportunityDetail/Index?noticeUID=CO1.NTC.7531856&amp;isFromPublicArea=True&amp;isModal=true&amp;asPopupView=true</t>
  </si>
  <si>
    <t>https://community.secop.gov.co/Public/Tendering/OpportunityDetail/Index?noticeUID=CO1.NTC.8291970&amp;isFromPublicArea=True&amp;isModal=true&amp;asPopupView=true</t>
  </si>
  <si>
    <t>https://community.secop.gov.co/Public/Tendering/OpportunityDetail/Index?noticeUID=CO1.NTC.8062841&amp;isFromPublicArea=True&amp;isModal=true&amp;asPopupView=true</t>
  </si>
  <si>
    <t>PRESTACIÓN DE SERVICIOS DE UN ENTRENADOR DE INICIACIÓN Y DESARROLLO DEPORTIVO PARA LA REALIZACIÓN DE ENTRENAMIENTO Y PARTICIPACIÓN EN COMPETENCIAS DE LA LIGA DE VELA DE ANTIOQUIA EN LA MODALIDAD BARCOS</t>
  </si>
  <si>
    <t>https://community.secop.gov.co/Public/Tendering/OpportunityDetail/Index?noticeUID=CO1.NTC.7660454&amp;isFromPublicArea=True&amp;isModal=true&amp;asPopupView=true</t>
  </si>
  <si>
    <t>https://community.secop.gov.co/Public/Tendering/OpportunityDetail/Index?noticeUID=CO1.NTC.8018351&amp;isFromPublicArea=True&amp;isModal=true&amp;asPopupView=true</t>
  </si>
  <si>
    <t>https://community.secop.gov.co/Public/Tendering/OpportunityDetail/Index?noticeUID=CO1.NTC.8272431&amp;isFromPublicArea=True&amp;isModal=true&amp;asPopupView=true</t>
  </si>
  <si>
    <t>https://community.secop.gov.co/Public/Tendering/OpportunityDetail/Index?noticeUID=CO1.NTC.8451387&amp;isFromPublicArea=True&amp;isModal=true&amp;asPopupView=true</t>
  </si>
  <si>
    <t>https://community.secop.gov.co/Public/Tendering/OpportunityDetail/Index?noticeUID=CO1.NTC.8024376&amp;isFromPublicArea=True&amp;isModal=true&amp;asPopupView=true</t>
  </si>
  <si>
    <t>https://community.secop.gov.co/Public/Tendering/OpportunityDetail/Index?noticeUID=CO1.NTC.7652771&amp;isFromPublicArea=True&amp;isModal=true&amp;asPopupView=true</t>
  </si>
  <si>
    <t>https://community.secop.gov.co/Public/Tendering/OpportunityDetail/Index?noticeUID=CO1.NTC.8331323&amp;isFromPublicArea=True&amp;isModal=true&amp;asPopupView=true</t>
  </si>
  <si>
    <t>https://community.secop.gov.co/Public/Tendering/OpportunityDetail/Index?noticeUID=CO1.NTC.8412553&amp;isFromPublicArea=True&amp;isModal=true&amp;asPopupView=true</t>
  </si>
  <si>
    <t>https://community.secop.gov.co/Public/Tendering/OpportunityDetail/Index?noticeUID=CO1.NTC.8363203&amp;isFromPublicArea=True&amp;isModal=true&amp;asPopupView=true</t>
  </si>
  <si>
    <t>https://community.secop.gov.co/Public/Tendering/OpportunityDetail/Index?noticeUID=CO1.NTC.7745591&amp;isFromPublicArea=True&amp;isModal=true&amp;asPopupView=true</t>
  </si>
  <si>
    <t>https://community.secop.gov.co/Public/Tendering/OpportunityDetail/Index?noticeUID=CO1.NTC.8258499&amp;isFromPublicArea=True&amp;isModal=true&amp;asPopupView=true</t>
  </si>
  <si>
    <t>https://community.secop.gov.co/Public/Tendering/OpportunityDetail/Index?noticeUID=CO1.NTC.7454979&amp;isFromPublicArea=True&amp;isModal=true&amp;asPopupView=true</t>
  </si>
  <si>
    <t>https://community.secop.gov.co/Public/Tendering/OpportunityDetail/Index?noticeUID=CO1.NTC.8424987&amp;isFromPublicArea=True&amp;isModal=true&amp;asPopupView=true</t>
  </si>
  <si>
    <t>https://community.secop.gov.co/Public/Tendering/OpportunityDetail/Index?noticeUID=CO1.NTC.7713046&amp;isFromPublicArea=True&amp;isModal=true&amp;asPopupView=true</t>
  </si>
  <si>
    <t>https://community.secop.gov.co/Public/Tendering/OpportunityDetail/Index?noticeUID=CO1.NTC.7625280&amp;isFromPublicArea=True&amp;isModal=true&amp;asPopupView=true</t>
  </si>
  <si>
    <t>https://community.secop.gov.co/Public/Tendering/OpportunityDetail/Index?noticeUID=CO1.NTC.7937538&amp;isFromPublicArea=True&amp;isModal=true&amp;asPopupView=true</t>
  </si>
  <si>
    <t>https://community.secop.gov.co/Public/Tendering/OpportunityDetail/Index?noticeUID=CO1.NTC.7694215&amp;isFromPublicArea=True&amp;isModal=true&amp;asPopupView=true</t>
  </si>
  <si>
    <t>https://community.secop.gov.co/Public/Tendering/OpportunityDetail/Index?noticeUID=CO1.NTC.7596697&amp;isFromPublicArea=True&amp;isModal=true&amp;asPopupView=true</t>
  </si>
  <si>
    <t>https://community.secop.gov.co/Public/Tendering/OpportunityDetail/Index?noticeUID=CO1.NTC.7789889&amp;isFromPublicArea=True&amp;isModal=true&amp;asPopupView=true</t>
  </si>
  <si>
    <t>https://community.secop.gov.co/Public/Tendering/OpportunityDetail/Index?noticeUID=CO1.NTC.7548119&amp;isFromPublicArea=True&amp;isModal=true&amp;asPopupView=true</t>
  </si>
  <si>
    <t>https://community.secop.gov.co/Public/Tendering/OpportunityDetail/Index?noticeUID=CO1.NTC.7527820&amp;isFromPublicArea=True&amp;isModal=true&amp;asPopupView=true</t>
  </si>
  <si>
    <t>https://community.secop.gov.co/Public/Tendering/OpportunityDetail/Index?noticeUID=CO1.NTC.8501312&amp;isFromPublicArea=True&amp;isModal=true&amp;asPopupView=true</t>
  </si>
  <si>
    <t>https://community.secop.gov.co/Public/Tendering/OpportunityDetail/Index?noticeUID=CO1.NTC.7920429&amp;isFromPublicArea=True&amp;isModal=true&amp;asPopupView=true</t>
  </si>
  <si>
    <t>https://community.secop.gov.co/Public/Tendering/OpportunityDetail/Index?noticeUID=CO1.NTC.7879477&amp;isFromPublicArea=True&amp;isModal=true&amp;asPopupView=true</t>
  </si>
  <si>
    <t>https://community.secop.gov.co/Public/Tendering/OpportunityDetail/Index?noticeUID=CO1.NTC.8099487&amp;isFromPublicArea=True&amp;isModal=true&amp;asPopupView=true</t>
  </si>
  <si>
    <t>https://community.secop.gov.co/Public/Tendering/OpportunityDetail/Index?noticeUID=CO1.NTC.7648963&amp;isFromPublicArea=True&amp;isModal=true&amp;asPopupView=true</t>
  </si>
  <si>
    <t>https://community.secop.gov.co/Public/Tendering/OpportunityDetail/Index?noticeUID=CO1.NTC.7709040&amp;isFromPublicArea=True&amp;isModal=true&amp;asPopupView=true</t>
  </si>
  <si>
    <t>https://community.secop.gov.co/Public/Tendering/OpportunityDetail/Index?noticeUID=CO1.NTC.8396595&amp;isFromPublicArea=True&amp;isModal=true&amp;asPopupView=true</t>
  </si>
  <si>
    <t>https://community.secop.gov.co/Public/Tendering/OpportunityDetail/Index?noticeUID=CO1.NTC.7847772&amp;isFromPublicArea=True&amp;isModal=true&amp;asPopupView=true</t>
  </si>
  <si>
    <t>https://community.secop.gov.co/Public/Tendering/OpportunityDetail/Index?noticeUID=CO1.NTC.7706863&amp;isFromPublicArea=True&amp;isModal=true&amp;asPopupView=true</t>
  </si>
  <si>
    <t>https://community.secop.gov.co/Public/Tendering/OpportunityDetail/Index?noticeUID=CO1.NTC.8396126&amp;isFromPublicArea=True&amp;isModal=true&amp;asPopupView=true</t>
  </si>
  <si>
    <t>https://community.secop.gov.co/Public/Tendering/OpportunityDetail/Index?noticeUID=CO1.NTC.8503625&amp;isFromPublicArea=True&amp;isModal=true&amp;asPopupView=true</t>
  </si>
  <si>
    <t>https://community.secop.gov.co/Public/Tendering/OpportunityDetail/Index?noticeUID=CO1.NTC.7890838&amp;isFromPublicArea=True&amp;isModal=true&amp;asPopupView=true</t>
  </si>
  <si>
    <t>PRESTACIÓN DE SERVICIOS DE UN ENTRENADOR PARA LA REALIZACIÓN DEL PROCESO DE PREPARACIÓN FÍSICA  EN EL DEPORTE DE FUTBOL FEMENINO EN LAS MODALIDADES Y CATEGORÍAS DE JUEGOS NACIONALES.</t>
  </si>
  <si>
    <t>PRESTACIÓN DE SERVICIOS DE UN ENTRENADOR PARA LA REALIZACIÓN DEL PROCESO DE PREPARACIÓN FÍSICA Y CONDICIONAL EN EL DEPORTE DE PARA ATLETISMO EN LAS MODALIDADES Y CATEGORÍAS DE JUEGOS PARANACIONALES.</t>
  </si>
  <si>
    <t>https://community.secop.gov.co/Public/Tendering/OpportunityDetail/Index?noticeUID=CO1.NTC.8371448&amp;isFromPublicArea=True&amp;isModal=true&amp;asPopupView=true</t>
  </si>
  <si>
    <t>https://community.secop.gov.co/Public/Tendering/OpportunityDetail/Index?noticeUID=CO1.NTC.8157139&amp;isFromPublicArea=True&amp;isModal=true&amp;asPopupView=true</t>
  </si>
  <si>
    <t>https://community.secop.gov.co/Public/Tendering/OpportunityDetail/Index?noticeUID=CO1.NTC.8362870&amp;isFromPublicArea=True&amp;isModal=true&amp;asPopupView=true</t>
  </si>
  <si>
    <t>https://community.secop.gov.co/Public/Tendering/OpportunityDetail/Index?noticeUID=CO1.NTC.8129954&amp;isFromPublicArea=True&amp;isModal=true&amp;asPopupView=true</t>
  </si>
  <si>
    <t>PRESTACIÓN DE SERVICIOS DE UN ENTRENADOR PARA LA REALIZACIÓN DEL PROCESO DE PLANIFICACIÓN Y PREPARACIÓN FÍSICA Y CONDICIONAL EN LOS DEPORTES DE CANOTAJE Y TRIATLÓN EN LAS MODALIDADES Y CATEGORÍAS DE JUEGOS NACIONALES.</t>
  </si>
  <si>
    <t>https://community.secop.gov.co/Public/Tendering/OpportunityDetail/Index?noticeUID=CO1.NTC.8306588&amp;isFromPublicArea=True&amp;isModal=true&amp;asPopupView=true</t>
  </si>
  <si>
    <t>https://community.secop.gov.co/Public/Tendering/OpportunityDetail/Index?noticeUID=CO1.NTC.7611308&amp;isFromPublicArea=True&amp;isModal=true&amp;asPopupView=true</t>
  </si>
  <si>
    <t>https://community.secop.gov.co/Public/Tendering/OpportunityDetail/Index?noticeUID=CO1.NTC.7850698&amp;isFromPublicArea=True&amp;isModal=true&amp;asPopupView=true</t>
  </si>
  <si>
    <t>PLAN ANUAL DE ADQUISICIONES</t>
  </si>
  <si>
    <t xml:space="preserve">PPTOTOTAL </t>
  </si>
  <si>
    <t xml:space="preserve">PPTO INICIAL </t>
  </si>
  <si>
    <t>CELDA DE VALIDACIÓN</t>
  </si>
  <si>
    <t xml:space="preserve">INCORPORACIONES </t>
  </si>
  <si>
    <t xml:space="preserve"> </t>
  </si>
  <si>
    <t>ITEM</t>
  </si>
  <si>
    <t>Código UNSPSC (Manual)</t>
  </si>
  <si>
    <t>UNIDAD DE CONTRATACION (formulado)</t>
  </si>
  <si>
    <t>Funci/ inversion (formulado)</t>
  </si>
  <si>
    <t>Nombre Proyecto  (formulado)</t>
  </si>
  <si>
    <t>Código BPIN (FORMULADO)</t>
  </si>
  <si>
    <t>Actividad3</t>
  </si>
  <si>
    <t>Proyecto (formulado)</t>
  </si>
  <si>
    <t>Valor definitivo (manual)</t>
  </si>
  <si>
    <t>Descripción - Objeto del Contrato (manual)</t>
  </si>
  <si>
    <t>ESTADO (formulado)</t>
  </si>
  <si>
    <t>MODALIDAD DE CONTRATACION (manual)</t>
  </si>
  <si>
    <t>TIPO DE CONTRATACION (Manual)</t>
  </si>
  <si>
    <t>RUBRO(BASEDEINFORMACION)MANUAL</t>
  </si>
  <si>
    <t>Rubro Corto (Formulado)</t>
  </si>
  <si>
    <t>NOMBRE RUBRO (Formulado)</t>
  </si>
  <si>
    <t>PROYECTO (formulado)2</t>
  </si>
  <si>
    <t>FONDO (formulado)</t>
  </si>
  <si>
    <t>PLAZO (manual)</t>
  </si>
  <si>
    <t>MES DIA O AÑO (manual)</t>
  </si>
  <si>
    <t>CDP (manual)</t>
  </si>
  <si>
    <t>¿Se requieren vigencias futuras? (MANUAL)</t>
  </si>
  <si>
    <t>Fecha estimada de inicio de proceso de selección (mes) (manual)</t>
  </si>
  <si>
    <t>Fecha estimada de presentación de ofertas (mes) (manual)</t>
  </si>
  <si>
    <t>NUMERO CONTRATO</t>
  </si>
  <si>
    <t>CONTRATISTA</t>
  </si>
  <si>
    <t>NUMERO COMPROMISO -RCP</t>
  </si>
  <si>
    <t>COMPROMETIDO</t>
  </si>
  <si>
    <t>VALOR A LIBERAR</t>
  </si>
  <si>
    <t>PAGADO</t>
  </si>
  <si>
    <t>FALTANTE POR PAGAR</t>
  </si>
  <si>
    <t>RCP-RUBRO</t>
  </si>
  <si>
    <t>INDICADOR</t>
  </si>
  <si>
    <t>Pago por Contrato</t>
  </si>
  <si>
    <t>Comprometido Contrato</t>
  </si>
  <si>
    <t>N/A</t>
  </si>
  <si>
    <t>999999 Funcionamiento</t>
  </si>
  <si>
    <t>SUELDO BÁSICO</t>
  </si>
  <si>
    <t>RESOLUCIÓN</t>
  </si>
  <si>
    <t>1.00.0000.00.0-205616.2.1.1.01.01.001.01.</t>
  </si>
  <si>
    <t>MESES</t>
  </si>
  <si>
    <t>NO</t>
  </si>
  <si>
    <t xml:space="preserve">ENERO </t>
  </si>
  <si>
    <t>1.00.0000.00.0-101024.2.1.1.01.01.001.01.</t>
  </si>
  <si>
    <t>MAYO</t>
  </si>
  <si>
    <t>1.00.0000.00.4-205616.2.1.1.01.01.001.01.</t>
  </si>
  <si>
    <t>JULIO</t>
  </si>
  <si>
    <t>HORAS EXTRAS, DOMINICALES, FESTIVOS Y RECARGOS</t>
  </si>
  <si>
    <t>1.00.0000.00.0-205616.2.1.1.01.01.001.02.</t>
  </si>
  <si>
    <t>1.00.0000.00.0-101024.2.1.1.01.01.001.02.</t>
  </si>
  <si>
    <t>PRIMA DE SERVICIOS</t>
  </si>
  <si>
    <t>1.00.0000.00.0-205616.2.1.1.01.01.001.06.</t>
  </si>
  <si>
    <t>1.00.0000.00.0-101024.2.1.1.01.01.001.06.</t>
  </si>
  <si>
    <t xml:space="preserve">GASTOS DE VIAJES Y COMISIONES DE SERVIDORES PÚBLICOS Y MIEMBROS DE LA JUNTA DIRECTIVA </t>
  </si>
  <si>
    <t>1.00.0000.00.0-205616.2.1.1.01.01.001.10.</t>
  </si>
  <si>
    <t>PRIMA DE NAVIDAD</t>
  </si>
  <si>
    <t>1.00.0000.00.0-205616.2.1.1.01.01.001.08.01</t>
  </si>
  <si>
    <t>PRIMA DE VACACIONES</t>
  </si>
  <si>
    <t>1.00.0000.00.0-205616.2.1.1.01.01.001.08.02</t>
  </si>
  <si>
    <t>1.00.0000.00.0-101024.2.1.1.01.01.001.08.02</t>
  </si>
  <si>
    <t>BONIFICACIÓN POR SERVICIOS PRESTADOS</t>
  </si>
  <si>
    <t>1.00.0000.00.0-205616.2.1.1.01.01.001.07.</t>
  </si>
  <si>
    <t>1.00.0000.00.0-101024.2.1.1.01.01.001.07.</t>
  </si>
  <si>
    <t>APORTES A LA SEGURIDAD SOCIAL EN PENSIONES</t>
  </si>
  <si>
    <t>1.00.0000.00.0-205616.2.1.1.01.02.001.</t>
  </si>
  <si>
    <t>1.00.0000.00.0-101024.2.1.1.01.02.001.</t>
  </si>
  <si>
    <t>APORTES A LA SEGURIDAD SOCIAL EN SALUD</t>
  </si>
  <si>
    <t>1.00.0000.00.0-205616.2.1.1.01.02.002.</t>
  </si>
  <si>
    <t>1.00.0000.00.0-101024.2.1.1.01.02.002.</t>
  </si>
  <si>
    <t>APORTES DE CESANTÍAS</t>
  </si>
  <si>
    <t>1.00.0000.00.0-205616.2.1.1.01.02.003.</t>
  </si>
  <si>
    <t>1.00.0000.00.4-205616.2.1.1.01.02.003.</t>
  </si>
  <si>
    <t>APORTES A CAJAS DE COMPENSACIÓN FAMILIAR</t>
  </si>
  <si>
    <t>1.00.0000.00.0-205616.2.1.1.01.02.004.</t>
  </si>
  <si>
    <t>1.00.0000.00.0-101024.2.1.1.01.02.004.</t>
  </si>
  <si>
    <t>APORTES GENERALES AL SISTEMA DE RIESGOS LABORALES</t>
  </si>
  <si>
    <t>1.00.0000.00.0-205616.2.1.1.01.02.005.</t>
  </si>
  <si>
    <t>1.00.0000.00.0-101024.2.1.1.01.02.005.</t>
  </si>
  <si>
    <t>APORTES AL ICBF</t>
  </si>
  <si>
    <t>1.00.0000.00.0-205616.2.1.1.01.02.006.</t>
  </si>
  <si>
    <t>1.00.0000.00.0-101024.2.1.1.01.02.006.</t>
  </si>
  <si>
    <t>APORTES AL SENA</t>
  </si>
  <si>
    <t>1.00.0000.00.0-205616.2.1.1.01.02.007.</t>
  </si>
  <si>
    <t>1.00.0000.00.0-101024.2.1.1.01.02.007.</t>
  </si>
  <si>
    <t>VACACIONES</t>
  </si>
  <si>
    <t>1.00.0000.00.0-205616.2.1.1.01.03.001.01.</t>
  </si>
  <si>
    <t>1.00.0000.00.0-101024.2.1.1.01.03.001.01.</t>
  </si>
  <si>
    <t>INDEMNIZACION POR VACACIONES</t>
  </si>
  <si>
    <t>1.00.0000.00.0-205616.2.1.1.01.03.001.02.</t>
  </si>
  <si>
    <t>BONIFICACIÓN ESPECIAL POR RECREACIÓN</t>
  </si>
  <si>
    <t>1.00.0000.00.0-205616.2.1.1.01.03.001.03.</t>
  </si>
  <si>
    <t>1.00.0000.00.0-101024.2.1.1.01.03.001.03.</t>
  </si>
  <si>
    <t>CENTRO DE PRACTICAS - PRACTICANTES</t>
  </si>
  <si>
    <t>1.00.0000.00.0-205616.2.1.1.01.03.069.</t>
  </si>
  <si>
    <t>1.00.0000.00.0-101024.2.1.1.01.03.069.</t>
  </si>
  <si>
    <t>APOYO SALUD Y LENTES</t>
  </si>
  <si>
    <t>1.00.0000.00.0-205616.2.1.1.01.03.110.</t>
  </si>
  <si>
    <t>CAPACITACIÓN POR DEMANDA</t>
  </si>
  <si>
    <t>1.00.0000.00.0-205616.2.1.1.01.03.111.01.</t>
  </si>
  <si>
    <t>APOYO PARA EL APRENDIZAJE DE LA SEGUNDA LENGUA</t>
  </si>
  <si>
    <t>1.00.0000.00.0-205616.2.1.1.01.03.111.02.</t>
  </si>
  <si>
    <t>ACUERDO FONDO EDUCACIÓN</t>
  </si>
  <si>
    <t>1.00.0000.00.4-205616.2.1.1.01.03.111.03.</t>
  </si>
  <si>
    <t>1.00.0000.00.0-205616.2.1.1.01.03.111.03.</t>
  </si>
  <si>
    <t>APROVECHAMIENTO DEL TIEMPO LIBRE</t>
  </si>
  <si>
    <t>1.00.0000.00.0-205616.2.1.1.01.03.113.</t>
  </si>
  <si>
    <t>INCAPACIDADES (NO DE PENSIONES)</t>
  </si>
  <si>
    <t>1.00.0000.00.0-205616.2.1.3.07.02.010.01.</t>
  </si>
  <si>
    <t>1.00.0000.00.0-101024.2.1.3.07.02.010.01.</t>
  </si>
  <si>
    <t>LICENCIAS DE MATERNIDAD Y PATERNIDAD (NO DE PENSIONES)</t>
  </si>
  <si>
    <t>1.00.0000.00.0-205616.2.1.3.07.02.010.02.</t>
  </si>
  <si>
    <t>CAJA MENOR - OTROS BIENES TRANSPORTABLES (EXCEPTO PRODUCTOS METÁLICOS, MAQUINARIA Y EQUIPO)</t>
  </si>
  <si>
    <t>1.00.0000.00.0-205616.2.1.2.02.01.003.02.</t>
  </si>
  <si>
    <t>CAJA MENOR - SERVICIOS DE ALOJAMIENTO; SERVICIOS DE SUMINISTRO DE COMIDAS Y BEBIDAS; SERVICIOS DE TRANSPORTE; Y SERVICIOS DE DISTRIBUCIÓN DE ELECTRICIDAD, GAS Y AGUA</t>
  </si>
  <si>
    <t>1.00.0000.00.0-205616.2.1.2.02.02.006.02.</t>
  </si>
  <si>
    <t>CAJA MENOR - SERVICIOS FINANCIEROS Y SERVICIOS CONEXOS, SERVICIOS INMOBILIARIOS Y SERVICIOS DE LEASING</t>
  </si>
  <si>
    <t>1.00.0000.00.0-205616.2.1.2.02.02.007.01.</t>
  </si>
  <si>
    <t xml:space="preserve">CAJA MENOR - SERVICIOS PRESTADOS A LAS EMPRESAS Y SERVICIOS DE PRODUCCIÓN </t>
  </si>
  <si>
    <t>1.00.0000.00.0-205616.2.1.2.02.02.008.02.</t>
  </si>
  <si>
    <t>SENTENCIAS</t>
  </si>
  <si>
    <t>1.00.0000.00.0-205616.2.1.3.13.01.001.</t>
  </si>
  <si>
    <t>CONCILIACIONES</t>
  </si>
  <si>
    <t>1.00.0000.00.0-205616.2.1.3.13.01.002.</t>
  </si>
  <si>
    <t>CUOTA DE FISCALIZACIÓN Y AUDITAJE</t>
  </si>
  <si>
    <t>1.00.0000.00.0-205616.2.1.8.04.01.</t>
  </si>
  <si>
    <t>PRESTACIÓN DE SERVICIOS PROFESIONALES PARA APOYAR LOS PROCESOS FINANCIEROS Y CONTABLES DE INDEPORTES ANTIOQUIA.</t>
  </si>
  <si>
    <t>DIRECTA</t>
  </si>
  <si>
    <t>PRESTACIÓN DE SERVICIOS PROFESIONALES Y DE APOYO  A  LA GESTIÓN</t>
  </si>
  <si>
    <t>1.00.0000.00.0-205616.2.1.2.02.02.008.01.</t>
  </si>
  <si>
    <t xml:space="preserve">PRÉSTAMOS POR CALAMIDAD DOMÉSTICA </t>
  </si>
  <si>
    <t>1.00.0000.00.0-205616.2.1.6.01.04.004.</t>
  </si>
  <si>
    <t>IMPUESTO PREDIAL UNIFICADO</t>
  </si>
  <si>
    <t>1.00.0000.00.0-205616.2.1.8.01.52.</t>
  </si>
  <si>
    <t>ACUERDO SINDICAL BICICLETA PRESTAMOS REEMBOLSABLES</t>
  </si>
  <si>
    <t>1.00.0000.00.0-205616.2.1.6.01.04.010.</t>
  </si>
  <si>
    <t>PRESTACIÓN DE SERVICIOS DE APOYO A LA GESTIÓN EN LOS PROCESOS ADMINISTRATIVOS Y FINANCIEROS DE INDEPORTES ANTIOQUIA.</t>
  </si>
  <si>
    <t>PRESTACIÓN DE SERVICIOS DE APOYO A LA GESTIÓN, COMO TECNÓLOGO EN LAS ACTIVIDADES DE GESTIÓN DOCUMENTAL EN INDEPORTES ANTIOQUIA</t>
  </si>
  <si>
    <t>44121600;44121700;44121900;44122000;14111500;44103100</t>
  </si>
  <si>
    <t>SUMINISTRO DE ARTÍCULOS DE PAPELERÍA, ÚTILES, ELEMENTOS DE OFICINA Y TÓNERES, CON DESTINO A LAS DEPENDENCIAS FÍSICAS DE INDEPORTES ANTIOQUIA</t>
  </si>
  <si>
    <t xml:space="preserve">SELECCIÓN ABREVIADA MEDIANTE SUBASTA INVERSA </t>
  </si>
  <si>
    <t>SUMINISTRO</t>
  </si>
  <si>
    <t>1.00.0000.00.0-205616.2.1.2.02.01.003.01.</t>
  </si>
  <si>
    <t>ABRIL</t>
  </si>
  <si>
    <t>15101505;15101506</t>
  </si>
  <si>
    <t>SUMINISTRO DE COMBUSTIBLE PARA LOS VEHÍCULOS Y MOTOS DE PROPIEDAD DEL INSTITUTO DEPARTAMENTAL DE DEPORTES DE ANTIOQUIA Y PARA AQUELLOS VEHÍCULOS  QUE POR VÍNCULO CONTRACTUAL ESTÉN AL SERVICIO DE LA ENTIDAD</t>
  </si>
  <si>
    <t xml:space="preserve">SELECCIÓN ABREVIADA MEDIANTE ACUERDO MARCO DE PRECIOS </t>
  </si>
  <si>
    <t>83101500;83101600; 83101800</t>
  </si>
  <si>
    <t>SERVICIOS PUBLICOS ELECTRICIDAD, GAS Y AGUA</t>
  </si>
  <si>
    <t>1.00.0000.00.0-205616.2.1.2.02.02.006.01.</t>
  </si>
  <si>
    <t>PRESTACIÓN DE SERVICIOS PARA LA ADQUISICIÓN DE TIQUETES AEREOS NACIONALES E INTERNACIONALES PARA  LOS FUNCIONARIOS Y MIEMBROS DE LA JUNTA DIRECTIVA DE INDEPORTES ANTIOQUIA</t>
  </si>
  <si>
    <t>PRESTACIÓN DE SERVICIOS</t>
  </si>
  <si>
    <t xml:space="preserve">SERVICIOS PÚBLICOS - TELECOMUNICACIONES (TV, CELULAR, INTERNET) </t>
  </si>
  <si>
    <t>1.00.0000.00.0-205616.2.1.2.02.02.008.03.</t>
  </si>
  <si>
    <t>MODIFICACIÓN 1 ADICIÓN Y PRÓRROGA AL CONTRATO 365 DE 2024, CUYO OBJETO ES: PRESTACIÓN DEL SERVICIO DE ASEO, OFICIOS VARIOS, MANTENIMIENTOS Y OTROS  PARA  INDEPORTES ANTIOQUIA - VF</t>
  </si>
  <si>
    <t>MODIFICACIÓN</t>
  </si>
  <si>
    <t>1.00.0000.00.0-205616.2.1.2.02.02.008.04.</t>
  </si>
  <si>
    <t>MODIFICACION NO.7  AL  CONTRATO: 552 DE 2020, CUYO OBJETO ES CONTRATO INTERADMINISTRATIVO DE ADMINISTRACIÓN DELEGADA PARA PRESTACIÓN DE LOS SERVICIOS DE VIGILANCIA Y SEGURIDAD PRIVADA REQUERIDOS PARA EL PERSONAL DE INDEPORTES ANTIOQUIA, SUS SEDES Y LOS CONTENIDOS DE ESTAS - VF</t>
  </si>
  <si>
    <t xml:space="preserve">5 MESES 
22 DÍAS </t>
  </si>
  <si>
    <t>93151500;
76111500;
72102900;
47131700</t>
  </si>
  <si>
    <t>CONTRATO INTERADMINISTRATIVO DE MANDATO SIN REPRESENTACIÓN PARA LA ADMINISTRACIÓN DELEGADA DE RECURSOS PARA OPERAR EL SERVICIO INTEGRAL DE ASEO, SUMINISTRO DE INSUMOS Y SERVICIOS COMPLEMENTARIOS PARA INDEPORTES ANTIOQUIA</t>
  </si>
  <si>
    <t>CONTRATO INTERADMINISTRATIVO</t>
  </si>
  <si>
    <t>1.00.0000.00.0-205616.2.1.2.02.01.002.01.</t>
  </si>
  <si>
    <t>MARZO</t>
  </si>
  <si>
    <t>92121500;
93151500</t>
  </si>
  <si>
    <t>CONTRATO INTERADMINISTRATIVO DE MANDATO SIN REPRESENTACIÓN PARA LA PRESTACIÓN DE LOS SERVICIOS DE VIGILANCIA Y SEGURIDAD PRIVADA PARA LAS SEDES DE INDEPORTES ANTIOQUIA.</t>
  </si>
  <si>
    <t>MANTENIMIENTO PREVENTIVO Y CORRECTIVO DE LOS VEHÍCULOS DE INDEPORTES ANTIOQUIA.</t>
  </si>
  <si>
    <t>MÍNIMA CUANTÍA</t>
  </si>
  <si>
    <t>FEBRERO</t>
  </si>
  <si>
    <t>REALIZAR EL SERVICIO DE FUMIGACIÓN Y CONTROL DE PLAGAS EN LAS SEDES DE INDEPORTES ANTIOQUIA.</t>
  </si>
  <si>
    <t>SERVICIO DE CONTRATO DE LITIGIO VIRTUAL PARA INDEPORTES ANTIOQUIA</t>
  </si>
  <si>
    <t>85101600; 80111500</t>
  </si>
  <si>
    <t>PRESTACIÓN DE SERVICIOS DE APOYO LOGÍSTICO Y OPERATIVO A LA GESTIÓN, EN EL DESARROLLO Y EJECUCIÓN DEL PLAN DE BIENESTAR LABORAL Y ACTIVIDADES DE SEGURIDAD Y SALUD EN EL TRABAJO PARA LOS SERVIDORES DE INDEPORTES ANTIOQUIA.</t>
  </si>
  <si>
    <t>1.00.0000.00.0-205616.2.1.2.02.02.009.01.</t>
  </si>
  <si>
    <t>DESARROLLAR EL PLAN INSTITUCIONAL DE CAPACITACIONES PARA LOS SERVIDORES DE INDEPORTES ANTIOQUIA.</t>
  </si>
  <si>
    <t>1.00.0000.00.0-205616.2.1.2.02.02.009.02.</t>
  </si>
  <si>
    <t>PRESTACIÓN DE SERVICIOS DE APOYO COMO TECNÓLOGO A LA GESTIÓN DEL CADA Y DEL PROCESO DE GESTIÓN DOCUMENTAL DE INDEPORTES ANTIOQUIA</t>
  </si>
  <si>
    <t>82101501;
82101502;
82101503;
82101504;
82101505;
82101506;
82101601;
82101602;
82101603;
82101605;
82101701;
82101702;
82101901;
82101902;
82101903;
82101905;
86131504;
82141501</t>
  </si>
  <si>
    <t>52011001-implementar_plan_medios</t>
  </si>
  <si>
    <t>CONTRATO INTERADMINISTRATIVO DE MANDATO, SIN REPRESENTACIÓN, PARA EL DESARROLLO, EJECUCIÓN Y DIFUSIÓN DEL PLAN DE MEDIOS Y LAS ESTRATEGIAS COMUNICACIONALES DE INDEPORTES ANTIOQUIA, INCLUYENDO LA REALIZACIÓN, PRODUCCIÓN, POSTPRODUCCIÓN Y EMISIÓN DE CONTENIDOS AUDIOVISUALES PARA EL FORTALECIMIENTO INSTITUCIONAL.</t>
  </si>
  <si>
    <t>1.45.4599.77.0-271130.2.3.2.02.02.009.01.</t>
  </si>
  <si>
    <t>52161500; 52161600;
80161500; 82101500;
82101600; 82141600;
90101800; 90101600</t>
  </si>
  <si>
    <t>52011001-apoyar_event_act_fís_rec_dep</t>
  </si>
  <si>
    <t>CONTRATO INTERADMINISTRATIVO DE MANDATO SIN REPRESENTACIÓN PARA LA OPERACIÓN LOGÍSTICA DE EVENTOS; Y LA PRODUCCIÓN, ACTIVACIÓN Y FORTALECIMIENTO DE LA MARCA Y LA IMAGEN INSTITUCIONAL DE INDEPORTES ANTIOQUIA.</t>
  </si>
  <si>
    <t>52011001-Diseñar_implementar_estrat_com</t>
  </si>
  <si>
    <t>PRESTACIÓN DE SERVICIOS DE COMUNICACIÓN PARA PROMOCIONAR LOS PROGRAMAS Y PROYECTOS DE INDEPORTES ANTIOQUIA CON ENTIDADES PÚBLICAS Y PRIVADAS QUE CONTRIBUYAN AL CUMPLIMIENTO DE SU MISIÓN DE FOMENTAR LA ACTIVIDAD FÍSICA, EL DEPORTE Y LA RECREACIÓN.</t>
  </si>
  <si>
    <t>39131700; 31211500; 47131700; 12191500; 27111900; 30181700; 30191500; 39121700;
47131600;
13111000;
31211900;
39121400;
72152700;
15121500;
15121500;
23101500;
24101500;
27111900;
27112000;
27112000;
3010320;
30111600;
30181804;
31151904;
31161508;
39122106;
39131709;
40183002;
47121602;
47121610;
13111209;
26111701;
31121107;
31161505;
31161833;
30161702;
31162402;
31201503;
31201610;
43191631;
20121602;
31201500;
31241501;
46181704;
46182001;
46182002;
31211906;
46181504;
46181604;
47131824;
30191617</t>
  </si>
  <si>
    <t>52011002-realizar mantenimiento preventivo y/o correctivo a las sedes de indeportes antioquia</t>
  </si>
  <si>
    <t>SUMINISTRO DE MATERIALES DE FERRETERÍA Y EQUIPOS ELÉCTRICOS Y ELECTRÓNICOS PARA INDEPORTES ANTIOQUIA.</t>
  </si>
  <si>
    <t>1.45.4501.04.0-205128.2.3.2.02.01.003.01.</t>
  </si>
  <si>
    <t>72101500; 40101700;
93151500</t>
  </si>
  <si>
    <t>52011002-realizar_mant_aires_acond</t>
  </si>
  <si>
    <t>CONTRATO INTERADMINISTRATIVO DE MANDATO SIN REPRESENTACIÓN PARA REALIZAR EL MANTENIMIENTO PREVENTIVO Y CORRECTIVO DEL SISTEMA DE AIRE ACONDICIONADO DE INDEPORTES ANTIOQUIA</t>
  </si>
  <si>
    <t>1.45.4501.04.0-205128.2.3.2.02.02.008.02.</t>
  </si>
  <si>
    <t> 76121700;
 47101500 </t>
  </si>
  <si>
    <t>52011002-realizar_mant_prevent_pozo_sépt</t>
  </si>
  <si>
    <t>REALIZAR EL MANTENIMIENTO PREVENTIVO Y CORRECTIVO DE LOS SISTEMAS DE AGUAS RESIDUALES DE LAS SEDES DE INDEPORTES ANTIOQUIA</t>
  </si>
  <si>
    <t>52011002-recargar_revisar_extintores</t>
  </si>
  <si>
    <t xml:space="preserve">REALIZAR RECARGA,  MANTENIMIENTO PREVENTIVO Y CORRECTIVO DE LOS EXTINTORES DE LAS SEDES DE INDEPORTES ANTIOQUIA </t>
  </si>
  <si>
    <t>OCTUBRE</t>
  </si>
  <si>
    <t>52011002-realizar_mant_preve_corre_ascen</t>
  </si>
  <si>
    <t xml:space="preserve">REALIZAR EL MANTENIMIENTO PREVENTIVO Y CORRECTIVO DE LOS ASCENSORES DE INDEPORTES ANTIOQUIA </t>
  </si>
  <si>
    <t xml:space="preserve">MANTENIMIENTO PREVENTIVO Y CORRECTIVO A LA INFRAESTRUCTURA Y BIENES MUEBLES DE PROPIEDAD Y DE LAS SEDES EN COMODATO A FAVOR DE INDEPORTES ANTIOQUIA. </t>
  </si>
  <si>
    <t>LICITACIÓN PÚBLICA</t>
  </si>
  <si>
    <t>OBRA</t>
  </si>
  <si>
    <t>52011002-realizar_mant_preve_lavad_ind</t>
  </si>
  <si>
    <t>REALIZAR MANTENIMIENTO PREVENTIVO A LAVADORAS SEMI INDUSTRIAL MARCA LG Y WASCOMAT E INDUSTRIAL MARCA IPSO, Y  MANTENIMIENTO PREVENTIVO A 2 SECADORAS SEMI INDUSTRIALES MARCA LG Y OTRA INDUSTRIAL MARCA CISSELL A GAS.</t>
  </si>
  <si>
    <t>52011002-reponer_realizar_mant_tv</t>
  </si>
  <si>
    <t>REPONER Y REALIZAR MANTENIMIENTO A TELEVISORES OBSOLETOS QUE SE ENCUENTRAN EN DETERIORO Y SE REQUIERE SU CAMBIO, YA QUE TIENEN FALLAS ELECTRÓNICAS Y FÍSICAS.</t>
  </si>
  <si>
    <t>92121700;
81101700;
72151700;
46171600</t>
  </si>
  <si>
    <t>52011001-mejorar_plataforma_hardw_softw</t>
  </si>
  <si>
    <t>MANTENIMIENTO PREVENTIVO Y CORRECTIVO A LOS SISTEMAS DE SEGURIDAD FÍSICA DE INDEPORTES ANTIOQUIA</t>
  </si>
  <si>
    <t>SELECCIÓN ABREVIADA MENOR CUANTÍA</t>
  </si>
  <si>
    <t>1.45.4599.77.4-205128.2.3.2.02.02.008.31.</t>
  </si>
  <si>
    <t>1.45.4599.77.0-205128.2.3.2.02.01.004.01.</t>
  </si>
  <si>
    <t xml:space="preserve">52011001-mejorar_potencializar_sistemas </t>
  </si>
  <si>
    <t>RENOVACIÓN DEL LICENCIAMIENTO DEL SOFTWARE HÉRCULES PARA LA GESTIÓN DEPORTIVA DE INDEPORTES ANTIOQUIA, BAJO LA MODALIDAD SAAS</t>
  </si>
  <si>
    <t>NOVIEMBRE</t>
  </si>
  <si>
    <t>52011001-mejorar_potencializar_sistemas</t>
  </si>
  <si>
    <t>ADQUISICION DE LICENCIAMIENTO IMPLEMENTACION Y SOPORTE DEL SISTEMA DE GESTION POR PROCESOS G+ PARA INDEPORTES ANTIOQUIA</t>
  </si>
  <si>
    <t>1.45.4599.77.4-205128.2.3.2.02.01.004.05.</t>
  </si>
  <si>
    <t>1.45.4599.77.0-205618.2.3.2.02.01.004.03.</t>
  </si>
  <si>
    <t>1.45.4599.77.4-101124.2.3.2.02.01.004.04.</t>
  </si>
  <si>
    <t>PRESTACIÓN DE SERVICIOS PROFESIONALES PARA APOYAR LA ESTRATEGIA DE COMUNICACIONES MEDIANTE ACTIVIDADES COMUNICATIVAS Y PERIODÍSTICAS QUE CONTRIBUYAN AL POSICIONAMIENTO DE IMAGEN DE INDEPORTES ANTIOQUIA COMO REFERENTE DEL DEPORTE, LA RECREACIÓN Y LA ACTIVIDAD FÍSICA DE ANTIOQUIA.</t>
  </si>
  <si>
    <t>1.45.4599.77.0-271130.2.3.2.02.02.008.01.</t>
  </si>
  <si>
    <t>PRESTACIÓN DE SERVICIOS PROFESIONALES PARA APOYAR LA PRODUCCIÓN DE CONTENIDOS Y EL RELACIONAMIENTO CON LAS DEMÁS ENTIDADES PÚBLICAS POR PARTE DE LA OFICINA ASESORA DE COMUNICACIONES DE INDEPORTES ANTIOQUIA.</t>
  </si>
  <si>
    <t>PRESTACIÓN DE SERVICIOS PROFESIONALES COMO ADMINISTRADOR DE EMPRESAS PARA INDEPORTES ANTIOQUIA</t>
  </si>
  <si>
    <t>D</t>
  </si>
  <si>
    <t>52011001-diseñar_implementar_estrat_com</t>
  </si>
  <si>
    <t>DISPONIBLE PRESTACIÓN DE SERVICIOS</t>
  </si>
  <si>
    <t>DISPONIBLE RB INDEPORTES ANTIOQUIA</t>
  </si>
  <si>
    <t>1.45.4599.77.4-271130.2.3.2.02.02.009.13.</t>
  </si>
  <si>
    <t xml:space="preserve">PRESTACIÓN DE SERVICIOS DE APOYO A LA GESTIÓN PARA LA OPERATIVIZACIÓN DE LA ESTRATEGIA GRÁFICA E IDENTIDAD DE MARCA DE INDEPORTES ANTIOQUIA. </t>
  </si>
  <si>
    <t>90141701;
90141502;
82101905;
82101903;
82101902;
82101901;
80141902;
80141607;
80111600;</t>
  </si>
  <si>
    <t>52011001-Elaborar_MOREQ</t>
  </si>
  <si>
    <t>PRESTACIÓN DE SERVICIOS PARA LA ELABORACIÓN DE INSTRUMENTOS ARCHIVISTICOS Y ORGRANIZACIÓN DOCUMENTAL EN INDEPORTES ANTIOQUIA</t>
  </si>
  <si>
    <t>1.45.4599.77.0-205128.2.3.2.02.02.008.08.</t>
  </si>
  <si>
    <t>AGOSTO</t>
  </si>
  <si>
    <t xml:space="preserve">DISPONIBLE PRESTACIÓN DE SERVICIOS PARA LA IMPLEMENTACIÓN CCD CUADRO DE CLASIFICACIÓN DOCUMENTAL (1 TECNÓLOGO EN GESTIÓN DOCUMENTAL) </t>
  </si>
  <si>
    <t>PRESTACIÓN DE SERVICIOS DE ESTADISTICO PARA INDEPORTES ANTIOQUIA</t>
  </si>
  <si>
    <t>1.45.4599.77.0-205128.2.3.2.02.02.008.07.</t>
  </si>
  <si>
    <t>DÍAS</t>
  </si>
  <si>
    <t>DIAGRAMACIÓN, CORRECCIÓN DE ESTILO, EVALUACIÓN POR PARES Y PUBLICACIÓN DEL LIBRO DEL ESCOLAR ANTIOQUEÑO.</t>
  </si>
  <si>
    <t>PRESTACIÓN DE SERVICIOS PROFESIONALES PARA EL SEGUIMIENTO Y  MONITOREO AL SISTEMA DE GESTIÓN DE INDEPORTES ANTIOQUIA</t>
  </si>
  <si>
    <t>1.45.4599.77.0-101024.2.3.2.02.02.008.03.</t>
  </si>
  <si>
    <t>PRESTACIÓN DE SERVICIOS PROFESIONALES PARA APOYAR LA ACTUALIZACIÓN Y SEGUIMIENTO DE LOS PLANES Y PROGRAMAS DEL PLAN  DE DESARROLLO DEPARTAMENTAL EN LOS PROGRAMAS DE  INDEPORTES ANTIOQUIA</t>
  </si>
  <si>
    <t>PRESTACIÓN DE SERVICIOS PROFESIONALES ESPECIALIZADOS PARA ACOMPAÑAR LA ARTICULACIÓN DE LAS POLITICAS PUBLICAS Y LOS PLANES INSTITUCIONALES DE INDEPORTES ANTIOQUIA EN EL MARCO DEL PROYECTO DE FORTALECIMIENTO DE LOS SISTEMAS DE INFORMACIÓN Y LA GESTIÓN ESTRATEGICA PARA EL DEPORTE, LA RECREACIÓN Y LA ACTIVIDAD FÍSICA.</t>
  </si>
  <si>
    <t>52011001-fortalecer_sist_info_ plan_orga</t>
  </si>
  <si>
    <t>52011001-mejorar_sistema_info_observa</t>
  </si>
  <si>
    <t>PRESTACIÓN DE SERVICIOS PROFESIONALES EN LA GENERACIÓN Y CONSOLIDACIÓN DE LA INFORMACIÓN ESTADISTICA DE INDEPORTES ANTIOQUIA</t>
  </si>
  <si>
    <t>1.45.4599.77.0-205128.2.3.2.02.02.008.04.</t>
  </si>
  <si>
    <t>PRESTACIÓN DE SERVICIOS PROFESIONALES ESPECIALIZADOS PARA LA GESTIÓN, ADMINISTRACIÓN, Y CONSOLIDACIÓN DE INFORMACIÓN INSTITUCIONAL PARA REALIZAR LA ANALÍTICA DE DATOS DEL OBSERVATORIO DEL DEPORTE DE ANTIOQUIA.</t>
  </si>
  <si>
    <t>52011001-Fortalecer_MIPG</t>
  </si>
  <si>
    <t xml:space="preserve">CONTRATO INTERADMINISTRATIVO PARA EL FORTALECIMIENTO DEL SISTEMA INTEGRADO DE GESTIÓN DE INDEPORTES ANTIOQUIA" </t>
  </si>
  <si>
    <t xml:space="preserve">PRESTACIÓN DE SERVICIOS </t>
  </si>
  <si>
    <t>1.45.4599.77.4-101124.2.3.2.02.02.008.24.</t>
  </si>
  <si>
    <t>52011001-realizar_auditoría_siste_integ</t>
  </si>
  <si>
    <t>PRESTACIÓN DE SERVICIOS PROFESIONAL PARA APOYAR LA GENERACIÓN DE INFORMACIÓN RELACIONADA CON EL ALTO LOGRO Y LAS ACTIVIDADES DRAF EN EL MARCO DEL OBSERVATORIO DEL DEPORTE</t>
  </si>
  <si>
    <t>52010902-obra_física</t>
  </si>
  <si>
    <t>DISPONIBLE PARA CONVENIOS Y/O CONTRATOS INTERADMINISTRATIVOS PARA EL MANTENIMIENTO, ADECUACIÓN, MEJORAS DE ESCENARIOS DEPORTIVOS O EQUIPAMIENTOS EN EL DEPARTAMENTO DE ANTIOQUIA.</t>
  </si>
  <si>
    <t>CONVENIO INTERADMINISTRATIVO</t>
  </si>
  <si>
    <t>4.43.4302.75.0-205128.2.3.2.02.02.005.02.</t>
  </si>
  <si>
    <t>DISPONIBLE PARA PARA EL MANTENIMIENTO, ADECUACIÓN, MEJORAS DE ESCENARIOS DEPORTIVOS O EQUIPAMIENTOS EN EL DEPARTAMENTO DE ANTIOQUIA.</t>
  </si>
  <si>
    <t>MODIFICACIÓN 3 ADICIÓN 1. CONTRATO INTERADMINISTRATIVO DE MANDATO SIN REPRESENTACIÓN PARA LA INTERVENTORÍA TÉCNICA, ADMINISTRATIVA, SOCIAL, FINANCIERA, AMBIENTAL Y LEGAL PARA LOS CONTRATOS DE OBRA, QUE SE DERIVEN DE LOS CONVENIOS CELEBRADOS ENTRE INDEPORTES ANTIOQUIA Y LOS MUNICIPIOS VIABILIZADOS MEDIANTE LA CONVOCATORIA REALIZADA EN LA VIGENCIA 2024 PARA LA ADECUACIÓN Y MANTENIMIENTO DE ESCENARIOS DEPORTIVOS, EN EL DEPARTAMENTO DE ANTIOQUIA</t>
  </si>
  <si>
    <t>4.43.4302.75.0-202029.2.3.2.02.02.005.03.</t>
  </si>
  <si>
    <t>52010902 -Recono_ Leg_ obras _ant_</t>
  </si>
  <si>
    <t>RECONOCIMIENTO GASTOS COVID (INSUMOS UTILIZADOS PARA LA PREVENCIÓN DEL COVID DURANTE LA PANDEMIA), EN EL MARCO DEL PROCESO DE LIQUIDACIÓN BILATERAL DEL CONTRATO NO  171 DE 2018</t>
  </si>
  <si>
    <t>DISPONIBLE PARA CONVENIOS INTERADMINISTRATIVOS PARA EL MANTENIMIENTO, ADECUACIÓN, MEJORAS DE ESCENARIOS DEPORTIVOS O EQUIPAMIENTOS EN EL DEPARTAMENTO DE ANTIOQUIA.</t>
  </si>
  <si>
    <t>52010901-apoyo_a_la_supervisión_const</t>
  </si>
  <si>
    <t>PRESTACIÓN DE SERVICIOS PROFESIONALES EN MATERIA AMBIENTAL PARA APOYAR LOS TEMAS AMBIENTALES DE LOS PROYECTOS DE INFRAESTRUCTURA DE INDEPORTES ANTIOQUIA, EN ESPECIAL DE LA SUBGERENCIA DE ESCENARIOS DEPORTIVOS Y DE EQUIPAMIENTO</t>
  </si>
  <si>
    <t>4.43.4302.76.4-202029.2.3.2.02.02.008.34.</t>
  </si>
  <si>
    <t>52010902-apoyo_superversión</t>
  </si>
  <si>
    <t>PRESTACIÓN DE SERVICIOS PROFESIONALES COMO FINANCIERO PARA APOYAR LOS PROCESOS ADMINISTRATIVOS, CONTRACTUALES Y FINANCIEROS DE INDEPORTES ANTIOQUIA, EN ESPECIAL DE LA SUBGERENCIA DE ESCENARIOS DEPORTIVOS Y DE EQUIPAMIENTOS.</t>
  </si>
  <si>
    <t>4.43.4302.75.0-205128.2.3.2.02.02.008.19.</t>
  </si>
  <si>
    <t>PRESTACIÓN DE SERVICIOS PROFESIONALES COMO FINANCIERO PARA APOYAR LOS  PROCESOS ADMINISTRATIVOS, CONTRACTUALES Y FINANCIEROS DE INDEPORTES ANTIOQUIA, EN  ESPECIAL DE LA SUBGERENCIA DE ESCENARIOS DEPORTIVOS Y DE EQUIPAMIENTOS.</t>
  </si>
  <si>
    <t>PRESTACIÓN DE SERVICIOS PROFESIONALES JURÍDICOS PARA APOYAR EL PROCESO DE CONTRATACIÓN Y EL PROCESO LEGAL DE INDEPORTES ANTIOQUIA, EN ESPECIAL DE LA SUBGERENCIA DE ESCENARIOS DEPORTIVOS Y DE EQUIPAMIENTO.</t>
  </si>
  <si>
    <t>PRESTACIÓN DE SERVICIOS DE APOYO COMO TÉCNICO A   LA    GESTIÓN DE LA    SUBGERENCIA DE ESCENARIOS DEPORTIVOS Y   EQUIPAMIENTOS DEL PROCESO DE GESTIÓN DOCUMENTAL DE INDEPORTES ANTIOQUIA</t>
  </si>
  <si>
    <t>PRESTACIÓN DE SERVICIOS DE APOYO A LA GESTIÓN ADMINISTRATIVA EN LA
SUBGERENCIA DE ESCENARIOS DEPORTIVOS Y EQUIPAMIENTOS DE  INDEPORTES.</t>
  </si>
  <si>
    <t>4.43.4302.75.0-202029.2.3.2.02.02.008.22.</t>
  </si>
  <si>
    <t>PRESTACIÓN DE SERVICIOS PROFESIONALES ESPECIALIZADOS JURÍDICOS PARA APOYAR LOS PROCESOS DE CONTRATACIÓN DE INDEPORTES ANTIOQUIA EN ESPECIAL DE LA SUBGERENCIA DE ESCENARIOS DEPORTIVOS Y EQUIPAMIENTOS DE INDEPORTES ANTIOQUIA</t>
  </si>
  <si>
    <t>DISPONIBLE PARA LA  CONTRATACION DE SERVICIOS TECNICOS, JURIDICOS Y FINANCIEROS</t>
  </si>
  <si>
    <t>PRESTACIÓN DE SERVICIOS PROFESIONALES COMO INGENIERO CIVIL PARA LA ENTIDAD</t>
  </si>
  <si>
    <t>4.43.4302.75.0-101024.2.3.2.02.02.008.20.</t>
  </si>
  <si>
    <t>DISPONIBLE PRESTACION  DE SERVICIOS PROFESIONALES COMO  ECONOMISTA ESPECIALIZADO PARA LA ENTIDAD</t>
  </si>
  <si>
    <t>DISPONIBLE PARA PRESTACION DE SERVICIOS PROFESIONALES Y TECNICOS</t>
  </si>
  <si>
    <t>PRESTACIÓN DE SERVICIOS PROFESIONALES COMO INGENIERO AMBIENTAL PARA LA ENTIDAD</t>
  </si>
  <si>
    <t>52010901-obra_civil</t>
  </si>
  <si>
    <t>ADQUISICIÓN Y/O RENOVACIÓN DE  LICENCIAS, PERMISOS Y OTROS</t>
  </si>
  <si>
    <t>4.43.4302.76.0-205128.2.3.2.02.01.004.02.</t>
  </si>
  <si>
    <t>4.43.4302.76.0-205128.2.3.2.02.02.008.21.</t>
  </si>
  <si>
    <t>DISPONIBLE PRESTACIÓN DE SERVICIOS PROFESIONALES COMO INGENIERO CIVIL PARA LA ENTIDAD</t>
  </si>
  <si>
    <t>DISPONIBLE PARA CONVENIOS INTERADMINISTRATIVOS PARA LA CONSTRUCCIÓN DE ESCENARIOS DEPORTIVOS EN EL DEPARTAMENTO DE ANTIOQUIA.</t>
  </si>
  <si>
    <t>4.43.4302.76.0-205128.2.3.4.04.</t>
  </si>
  <si>
    <t>52010702-gestionar_operación_tecn_adm_of</t>
  </si>
  <si>
    <t>PRESTACIÓN DE SERVICIOS PROFESIONALES PARA APOYAR LA GESTIÓN TÉCNICA Y ADMINISTRATIVA DE LOS PROYECTOS DE LA SUBGERENCIA DE FOMENTO Y DESARROLLO DEPORTIVO DE INDEPORTES ANTIOQUIA</t>
  </si>
  <si>
    <t>3.43.4301.01.0-205128.2.3.2.02.02.008.14.</t>
  </si>
  <si>
    <t>52010705-gestionar_operación_tecn_adm_as</t>
  </si>
  <si>
    <t>3.43.4301.10.0-101024.2.3.2.02.02.008.15.</t>
  </si>
  <si>
    <t>52010704-gestionar_operación_tec_adm_cap</t>
  </si>
  <si>
    <t>3.43.4301.72.0-205128.2.3.2.02.02.008.16.</t>
  </si>
  <si>
    <t>52010703-gestionar_operación_téc_adm_jue</t>
  </si>
  <si>
    <t>3.43.4301.73.0-205128.2.3.2.02.02.008.17.</t>
  </si>
  <si>
    <t>52010701-gestionar_operación_tec_adm_cof</t>
  </si>
  <si>
    <t>3.43.4301.74.0-101024.2.3.2.02.02.008.18.</t>
  </si>
  <si>
    <t>PRESTACIÓN DE SERVICIOS PROFESIONALES PARA APOYAR LOS PROCEDIMIENTOS ADMINISTRATIVOS Y FINANCIEROS DE LOS PROYECTOS DE LA SUBGERENCIA DE FOMENTO Y DESARROLLO DEPORTIVO DE INDEPORTES ANTIOQUIA</t>
  </si>
  <si>
    <t>PRESTACIÓN DE SERVICIOS PROFESIONALES PARA APOYAR ADMINISTRATIVA Y FINANCIERAMENTE LA SUBGERENCIA DE FOMENTO Y DESARROLLO DEPORTIVO DE INDEPORTES ANTIOQUIA ESPECIALMENTE EL PROYECTO DE COFINANCIACIÓN DE DOTACIÓN DE IMPLEMENTACIÓN PARA EL DEPORTE, LA RECREACIÓN Y LA ACTIVIDAD FÍSICA EN EL DEPARTAMENTO DE ANTIOQUIA.</t>
  </si>
  <si>
    <t>PRESTACIÓN DE SERVICIOS PROFESIONALES PARA APOYAR LOS PROCEDIMIENTOS TÉCNICOS, ADMINISTRATIVOS Y FINANCIEROS DE LOS PROYECTOS DE LA SUBGERENCIA DE FOMENTO Y DESARROLLO DEPORTIVO DE INDEPORTES ANTIOQUIA</t>
  </si>
  <si>
    <t>PRESTACIÓN DE SERVICIOS PROFESIONALES PARA APOYAR LA GESTIÓN ADMINISTRATIVA Y FINANCIERA DE LA SUBGERENCIA DE FOMENTO Y DESARROLLO DEPORTIVO DE INDEPORTES ANTIOQUIA</t>
  </si>
  <si>
    <t>PRESTACIÓN DE SERVICIOS PROFESIONALES ESPECIALIZADOS EN MATERIA JURÍDICA A LA SUBGERENCIA DE FOMENTO Y DESARROLLO DEPORTIVO</t>
  </si>
  <si>
    <t>PRESTACIÓN DE SERVICIOS PROFESIONALES JURÍDICOS ESPECIALIZADOS PARA APOYAR LOS PROCESOS ADMINISTRATIVOS Y DE CONTRATACIÓN DE INDEPORTES ANTIOQUIA, EN ESPECIAL DE LA SUBGERENCIA DE FOMENTO Y DESARROLLO DEPORTIVO</t>
  </si>
  <si>
    <t>DISPONIBLE PS TÁCTICO ESTRATÉGICO FOMENTO</t>
  </si>
  <si>
    <t>52010702-realizar_encuentros_de_art_inst</t>
  </si>
  <si>
    <t>3.43.4301.01.0-205400.2.3.2.02.02.009.06.</t>
  </si>
  <si>
    <t>80141607;
84101600</t>
  </si>
  <si>
    <t>52010702-realizar_eventos_de_act_física</t>
  </si>
  <si>
    <t>CONVENIO INTERADMINISTRATIVO PARA LA REALIZACIÓN DE LA EDICIÓN 22° DEL "ENCUENTRO DEPARTAMENTAL DE CLUBES DE LA SALUD Y DEL ADULTO MAYOR" EN EL MUNICIPIO DE FRONTINO.</t>
  </si>
  <si>
    <t>CONVENIO INTERADMINISTRATIVO PARA LA REALIZACIÓN DE LA EDICIÓN 14° DEL EVENTO "POR SU SALUD MAESTRO, MUÉVASE PUES" EN EL MUNICIPIO DE TURBO.</t>
  </si>
  <si>
    <t>CONVENIO INTERADMINISTRATIVO PARA LA REALIZACIÓN DE LA EDICIÓN 14° DE LA CARRERA DE LA FAMILIA "POR SU SALUD, MUÉVASE PUES" EN EL MUNICIPIO DE CISNEROS.</t>
  </si>
  <si>
    <t>DISPONIBLE MEGAEVENTOS DE ACTVIDAD FÍSICA</t>
  </si>
  <si>
    <t>52010702-realizar_eventos_de_depor_forma</t>
  </si>
  <si>
    <t>52010702-realizar_eventos_de_recrea</t>
  </si>
  <si>
    <t>52010702-promover_la_recrea_ant</t>
  </si>
  <si>
    <t>PRESTACIÓN DE SERVICIOS PROFESIONALES PARA LA PROMOCIÓN Y EJECUCIÓN DEL PROGRAMA DE RECREACIÓN EN LAS SUBREGIONES DEL DEPARTAMENTO DE ANTIOQUIA.</t>
  </si>
  <si>
    <t>52010702-promover_el_depor_forma_ant</t>
  </si>
  <si>
    <t>3.43.4301.01.0-205128.2.3.2.02.02.009.07.</t>
  </si>
  <si>
    <t>52010702-promover_la_act_física_ant</t>
  </si>
  <si>
    <t>PRESTACIÓN DE SERVICIOS DE APOYO A LA GESTIÓN PARA LA PROMOCIÓN DE LA ACTIVIDAD FÍSICA EN EL DEPARTAMENTO DE ANTIOQUIA</t>
  </si>
  <si>
    <t>52010702-promover_uso_de_la_bici_ant</t>
  </si>
  <si>
    <t>DISPONIBLE PAGO POLÍTICA PÚBLICA DE LA BICICLETA</t>
  </si>
  <si>
    <t>JUNIO</t>
  </si>
  <si>
    <t>52010705-transferir_recursos_imp_cig</t>
  </si>
  <si>
    <t>APOYO LEY DEL CIGARRILLO MUNICIPIOS DEL DEPARTAMENTO DE ANTIOQUIA</t>
  </si>
  <si>
    <t>3.43.4301.10.0-205617.2.3.3.09.17.</t>
  </si>
  <si>
    <t>DISPONIBLE PS APOYO A LA PARAMETRIZACIÓN</t>
  </si>
  <si>
    <t>3.43.4301.10.0-101024.2.3.2.02.02.009.08.</t>
  </si>
  <si>
    <t>52010704-promover_procesos_edu_informal</t>
  </si>
  <si>
    <t>3.43.4301.72.0-205128.2.3.2.02.02.009.09.</t>
  </si>
  <si>
    <t>PRESTACIÓN DE SERVICIOS PROFESIONALES PARA EL APOYO A LA FORMULACIÓN Y EJECUCIÓN DEL PLAN DE CAPACITACIONES Y DE LA ESTRATEGIA DE FORMACIÓN Y CAPACITACIÓN DE INDEPORTES ANTIOQUIA PARA LA VIGENCIA 2025</t>
  </si>
  <si>
    <t>52010704-realizar_capacitacion_virt_pres</t>
  </si>
  <si>
    <t>PRESTAR SERVICIOS DE APOYO A LA GESTIÓN PARA CAPACITACIÓN EN GESTIÓN ESTRATÉGICA Y ADMINISTRACIÓN DE LAS ORGANIZACIONES DEPORTIVAS Y RENDICIÓN DE CUENTAS, DIRIGIDO A LAS LIGAS DEPORTIVAS DEL DEPARTAMENTO DE ANTIOQUIA.</t>
  </si>
  <si>
    <t>PRESTACIÓN DE SERVICIOS DE APOYO A LA GESTIÓN PARA CAPACITACIÓN EN ACTUALIZACIÓN TÉCNICA EN BALONCESTO PARA ENTRENADORES Y MONITORES DEPORTIVOS DEL DEPARTAMENTO DE ANTIOQUIA.</t>
  </si>
  <si>
    <t>DISPONIBLE CAPACITACIONES SDC</t>
  </si>
  <si>
    <t>52010703-ejecutar_juegos_deport_camp</t>
  </si>
  <si>
    <t>DISPONIBLE JUEGOS DEPORTIVOS CAMPESINOS</t>
  </si>
  <si>
    <t>3.43.4301.73.0-205128.2.3.2.02.02.009.10.</t>
  </si>
  <si>
    <t>52010703-ejecutar_festivales_deport_esco</t>
  </si>
  <si>
    <t>52010703-promover_dep_esco_dep_social_co</t>
  </si>
  <si>
    <t>PRESTACIÓN DE SERVICIOS PROFESIONALES PARA APOYAR LA GESTIÓN DE LA INFORMACIÓN DEL DEPORTE, LA ACTIVIDAD FÍSICA Y LA RECREACIÓN DEL DEPARTAMENTO  EN LA PLATAFORMA DEPORTESANT, Y APOYO A  LOS PROCESOS ADMINSITRATIVOS DE LA SUBGERENCIA DE FOMENTO Y DESARROLLO DEPORTIVO.</t>
  </si>
  <si>
    <t>DISPONIBLE LIBERACIÓN SUBGERENCIA DE FOMENTO Y DESARROLLO DEPORTIVO 202501007644 DEL 9 DE JULIO DE 2025</t>
  </si>
  <si>
    <t>PRESTACIÓN DE SERVICIOS PROFESIONALES ESPECIALIZADOS DE APOYO A LA EJECUCION DEL PROGRAMA JUEGOS DEPORTIVOS INSTITUCIONALES DE LA SUBGERENCIA DE FOMENTO Y DESARROLLO DEPORTIVO.</t>
  </si>
  <si>
    <t>PRESTACIÓN DE SERVICIOS PROFESIONALES ESPECIALIZADOS EN GERENCIA DEPORTIVA COMO PROMOTOR EN LAS SUBREGIONES DEL NORDESTE Y DEL MAGDALENA MEDIO, PARA LA PLANEACIÓN, ACOMPAÑAMIENTO Y EVALUACIÓN EN  LA EJECUCIÓN DE LOS JUEGOS DEPORTIVOS INSTITUCIONALES DE INDEPORTES ANTIOQUIA Y EL ACOMPAÑAMIENTO A LA PARTICIPACIÓN A NIVEL NACIONAL DE LOS DIFERENTES JUEGOS ORGANIZADOS POR EL MINISTERIO DEL DEPORTE.</t>
  </si>
  <si>
    <t>PRESTACION DE SERVICIOS PROFESIONALES DE APOYO A LA PARAMETRIZACIÓN Y MANEJO DE LA PLATAFORMA DEPORTESANT EN LA EJECUCIÓN DE LOS JUEGOS DEPORTIVOS INSTITUCIONALES DE LA SUBGERENCIA DE FOMENTO Y DESARROLLO DEPORTIVO</t>
  </si>
  <si>
    <t>PRESTACIÓN DE SERVICIOS PROFESIONALES COMO PROMOTOR EN LA SUBREGIÓN DEL URABÁ,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</si>
  <si>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DE APOYO A LA PARAMETRIZACIÓN Y MANEJO DE LA PLATAFORMA DEPORTESANT EN LA EJECUCIÓN DE LOS JUEGOS DEPORTIVOS INSTITUCIONALES DE LA SUBGERENCIA DE FOMENTO Y DESARROLLO DEPORTIVO</t>
  </si>
  <si>
    <t>REALIZACIÓN DE LOS FESTIVALES ESCOLARES EN EL DEPARTAMENTO DE ANTIOQUIA (TASA PRODEPORTE)</t>
  </si>
  <si>
    <t>3.43.4301.73.0-205400.2.3.2.02.02.009.11.</t>
  </si>
  <si>
    <t>52010703-ejecutar_juegos_deport_intercol</t>
  </si>
  <si>
    <t>DISPONIBLE JUEGOS INTERCOLEGIADOS (TASA PRODEPORTE)</t>
  </si>
  <si>
    <t>52010701-adquirir_implementación_juego</t>
  </si>
  <si>
    <t>DOTACIÓN DE IMPLEMENTACIÓN DE DEPORTIVA PARA EL PROGRAMA DE JUEGOS DEPORTIVOS INSTITUCIONALES</t>
  </si>
  <si>
    <t>3.43.4301.74.0-101024.2.3.2.02.01.003.03.</t>
  </si>
  <si>
    <t>52010701-adquirir_implementac_depor_form</t>
  </si>
  <si>
    <t>DOTACIÓN DE IMPLEMENTACIÓN DEPORTIVA PARA EL PROGRAMA DE DEPORTE FORMATIVO</t>
  </si>
  <si>
    <t>3.43.4301.74.0-205400.2.3.2.02.01.003.04.</t>
  </si>
  <si>
    <t>52010701-adquirir_implementac_recrea</t>
  </si>
  <si>
    <t>DOTACIÓN DE IMPLEMENTACIÓN RECREATIVA PARA EL PROGRAMA DE RECREACIÓN</t>
  </si>
  <si>
    <t>52010701-adquirir_implementac_act_física</t>
  </si>
  <si>
    <t>DOTACIÓN DE IMPLEMENTACIÓN DE ACTIVIDAD FÍSICA PARA EL PROGRAMA DE POR SU SALUD, MUÉVASE PUES</t>
  </si>
  <si>
    <t>52010801-asignar_recursos_eco_org_dep</t>
  </si>
  <si>
    <t>CONVENIO CON EL CLUB ESCUELA DE CICLISMO ORGULLO PAISA PARA LA PREPARACIÓN Y PARTICIPACIÓN DE LOS CICLISTAS ANTIOQUEÑOS DE ALTO RENDIMIENTO, EN COMPETENCIAS DEPORTIVAS DE CARÁCTER NACIONAL E INTERNAICONAL, SUB 23 Y ÉLITES.</t>
  </si>
  <si>
    <t>CONVENIO DE APOYO</t>
  </si>
  <si>
    <t>2.43.4301.02.0-205400.2.3.3.09.17.</t>
  </si>
  <si>
    <t>2.43.4301.02.0-205128.2.3.3.09.17.</t>
  </si>
  <si>
    <t>CONVENIO CON LA LIGA DE ATLETISMO DE ANTIOQUIA PARA FORTALECER EL PROCESO DE ALTO RENDIMIENTO DE LOS ATLETAS QUE REPRESENTARÁN AL DEPARTAMENTO ANTIOQUIA EN LOS PRÓXIMOS JUEGOS NACIONALES 2027, CONTRIBUYENDO A LA EJECUCIÓN DEL PROGRAMA DESARROLLO DEPORTIVO PARA LA COMPETENCIA.</t>
  </si>
  <si>
    <t>2.43.4301.02.4-101124.2.3.3.09.17.</t>
  </si>
  <si>
    <t>CONVENIO CON LA  LIGA ANTIOQUEÑA DE BALONMANO PARA FORTALECER EL PROCESO DE ALTO RENDIMIENTO DE LOS ATLETAS QUE REPRESENTARÁN AL DEPARTAMENTO ANTIOQUIA EN LOS PRÓXIMOS JUEGOS NACIONALES 2027, CONTRIBUYENDO A LA EJECUCIÓN DEL PROGRAMA DESARROLLO DEPORTIVO PARA LA COMPETENCIA.</t>
  </si>
  <si>
    <t>CONVENIO CON LA LIGA ANTIOQUEÑA DE BALONMANO PARA FORTALECER EL PROCESO DE ALTO RENDIMIENTO DE LOS ATLETAS QUE REPRESENTARÁN AL DEPARTAMENTO ANTIOQUIA EN LOS PRÓXIMOS JUEGOS NACIONALES 2027, CONTRIBUYENDO A LA EJECUCIÓN DEL PROGRAMA DESARROLLO DEPORTIVO PARA LA COMPETENCIA.</t>
  </si>
  <si>
    <t>CONVENIO CON LA LIGA DE PATINAJE DE ANTIOQUIA PARA FORTALECER EL PROCESO DE ALTO RENDIMIENTO DE LOS ATLETAS QUE REPRESENTARÁN AL DEPARTAMENTO ANTIOQUIA EN LOS PRÓXIMOS JUEGOS NACIONALES 2027, CONTRIBUYENDO A LA EJECUCIÓN DEL PROGRAMA DESARROLLO DEPORTIVO PARA LA COMPETENCIA.</t>
  </si>
  <si>
    <t>CONVENIO CON LA LIGA DE AJEDREZ DE ANTIOQUIA PARA FORTALECER EL PROCESO DE ALTO RENDIMIENTO DE LOS ATLETAS QUE REPRESENTARÁN AL DEPARTAMENTO ANTIOQUIA EN LOS PRÓXIMOS JUEGOS NACIONALES 2027, CONTRIBUYENDO A LA EJECUCIÓN DEL PROGRAMA DESARROLLO DEPORTIVO PARA LA COMPETENCIA.</t>
  </si>
  <si>
    <t>ADICIÓN AL CONVENIO 374 DE 2025 CUYO OBJETO ES: CONVENIO CON LA LIGA DEPORTIVA DE PERSONAS SORDAS DE ANTIOQUIA -LISANT PARA FORTALECER EL PROCESO DE ALTO RENDIMIENTO DE LOS ATLETAS QUE REPRESENTARÁN AL DEPARTAMENTO ANTIOQUIA EN LOS PRÓXIMOS JUEGOS PARANACIONALES 2027, CONTRIBUYENDO A LA EJECUCIÓN DEL PROGRAMA DESARROLLO DEPORTIVO PARA LA COMPETENCIA.</t>
  </si>
  <si>
    <t>CONVENIO CON LA LIGA ANTIOQUEÑA DE LUCHA PARA FORTALECER EL PROCESO DE ALTO RENDIMIENTO DE LOS ATLETAS QUE REPRESENTARÁN AL DEPARTAMENTO ANTIOQUIA EN LOS PRÓXIMOS JUEGOS NACIONALES 2027, CONTRIBUYENDO A LA EJECUCIÓN DEL PROGRAMA DESARROLLO DEPORTIVO PARA LA COMPETENCIA.</t>
  </si>
  <si>
    <t>CONVENIO CON LA  LIGA ANTIOQUEÑA DE FÚTBOL DE SALÓN PARA FORTALECER EL PROCESO DE ALTO RENDIMIENTO DE LOS ATLETAS QUE REPRESENTARÁN AL DEPARTAMENTO ANTIOQUIA EN LOS PRÓXIMOS JUEGOS NACIONALES 2027, CONTRIBUYENDO A LA EJECUCIÓN DEL PROGRAMA DESARROLLO DEPORTIVO PARA LA COMPETENCIA.</t>
  </si>
  <si>
    <t>CONVENIO CON LA  LIGA DE VELA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</si>
  <si>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ESGRIMA PARA FORTALECER EL PROCESO DE ALTO RENDIMIENTO DE LOS ATLETAS QUE REPRESENTARÁN AL DEPARTAMENTO ANTIOQUIA EN LOS PRÓXIMOS JUEGOS NACIONALES 2027, CONTRIBUYENDO A LA EJECUCIÓN DEL PROGRAMA DESARROLLO DEPORTIVO PARA LA COMPETENCIA.</t>
  </si>
  <si>
    <t>CONVENIO CON LA LIGA DE TENIS DE MESA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</si>
  <si>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LEVANTAMIENTO DE PESAS PARA FORTALECER EL PROCESO DE ALTO RENDIMIENTO DE LOS ATLETAS QUE REPRESENTARÁN AL DEPARTAMENTO ANTIOQUIA EN LOS PRÓXIMOS JUEGOS NACIONALES 2027, CONTRIBUYENDO A LA EJECUCIÓN DEL PROGRAMA DESARROLLO DEPORTIVO PARA LA COMPETENCIA.</t>
  </si>
  <si>
    <t>CONVENIO CON LA LIGA ANTIOQUEÑA DE KARATE DO PARA FORTALECER EL PROCESO DE ALTO RENDIMIENTO DE LOS ATLETAS QUE REPRESENTARÁN AL DEPARTAMENTO ANTIOQUIA EN LOS PRÓXIMOS JUEGOS NACIONALES 2027, CONTRIBUYENDO A LA EJECUCIÓN DEL PROGRAMA DESARROLLO DEPORTIVO PARA LA COMPETENCIA.</t>
  </si>
  <si>
    <t>CONVENIO CON LA LIGA ANTIOQUEÑA DE TEJO  PARA FORTALECER EL PROCESO DE ALTO RENDIMIENTO DE LOS ATLETAS QUE REPRESENTARÁN AL DEPARTAMENTO ANTIOQUIA EN LOS PRÓXIMOS JUEGOS NACIONALES 2027, CONTRIBUYENDO A LA EJECUCIÓN DEL PROGRAMA DESARROLLO DEPORTIVO PARA LA COMPETENCIA.</t>
  </si>
  <si>
    <t>CONVENIO CON LA LIGA ANTIOQUEÑA DE BALONCESTO PARA FORTALECER EL PROCESO DE ALTO RENDIMIENTO DE LOS ATLETAS QUE REPRESENTARÁN AL DEPARTAMENTO ANTIOQUIA EN LOS PRÓXIMOS JUEGOS NACIONALES 2027, CONTRIBUYENDO A LA EJECUCIÓN DEL PROGRAMA DESARROLLO DEPORTIVO PARA LA COMPETENCIA.</t>
  </si>
  <si>
    <t>CONVENIO CON LA LIGA DE CICLISMO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</si>
  <si>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JUDO PARA FORTALECER EL PROCESO DE ALTO RENDIMIENTO DE LOS ATLETAS QUE REPRESENTARÁN AL DEPARTAMENTO ANTIOQUIA EN LOS PRÓXIMOS JUEGOS NACIONALES 2027, CONTRIBUYENDO A LA EJECUCIÓN DEL PROGRAMA DESARROLLO DEPORTIVO PARA LA COMPETENCIA.</t>
  </si>
  <si>
    <t>CONVENIO CON LA LIGA ANTIOQUEÑA DE TAEKWONDO PARA FORTALECER EL PROCESO DE ALTO RENDIMIENTO DE LOS ATLETAS QUE REPRESENTARÁN AL DEPARTAMENTO ANTIOQUIA EN LOS PRÓXIMOS JUEGOS NACIONALES 2027, CONTRIBUYENDO A LA EJECUCIÓN DEL PROGRAMA DESARROLLO DEPORTIVO PARA LA COMPETENCIA.</t>
  </si>
  <si>
    <t>CONVENIO CON LA  LIGA ANTIOQUEÑA DE TIRO DEPORTIVO PARA FORTALECER EL PROCESO DE ALTO RENDIMIENTO DE LOS ATLETAS QUE REPRESENTARÁN AL DEPARTAMENTO ANTIOQUIA EN LOS PRÓXIMOS JUEGOS NACIONALES 2027, CONTRIBUYENDO A LA EJECUCIÓN DEL PROGRAMA DESARROLLO DEPORTIVO PARA LA COMPETENCIA.</t>
  </si>
  <si>
    <t>CONVENIO CON LA LIGA ANTIOQUEÑA DE GIMNASIA PARA FORTALECER EL PROCESO DE ALTO RENDIMIENTO DE LOS ATLETAS QUE REPRESENTARÁN AL DEPARTAMENTO ANTIOQUIA EN LOS PRÓXIMOS JUEGOS NACIONALES 2027, CONTRIBUYENDO A LA EJECUCIÓN DEL PROGRAMA DESARROLLO DEPORTIVO PARA LA COMPETENCIA.</t>
  </si>
  <si>
    <t>CONVENIO CON LA LIGA DE CANOTAJE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</si>
  <si>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TRIATLÓN PARA FORTALECER EL PROCESO DE ALTO RENDIMIENTO DE LOS ATLETAS QUE REPRESENTARÁN AL DEPARTAMENTO ANTIOQUIA EN LOS PRÓXIMOS JUEGOS NACIONALES 2027, CONTRIBUYENDO A LA EJECUCIÓN DEL PROGRAMA DESARROLLO DEPORTIVO PARA LA COMPETENCIA.</t>
  </si>
  <si>
    <t>CONVENIO CON LA LIGA ANTIOQUEÑA DE BOLO  PARA FORTALECER EL PROCESO DE ALTO RENDIMIENTO DE LOS ATLETAS QUE REPRESENTARÁN AL DEPARTAMENTO ANTIOQUIA EN LOS PRÓXIMOS JUEGOS NACIONALES 2027, CONTRIBUYENDO A LA EJECUCIÓN DEL PROGRAMA DESARROLLO DEPORTIVO PARA LA COMPETENCIA.</t>
  </si>
  <si>
    <t>CONVENIO CON LA LIGA DE TENIS DE CAMPO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</si>
  <si>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RUGBY FÚTBOL PARA FORTALECER EL PROCESO DE ALTO RENDIMIENTO DE LOS ATLETAS QUE REPRESENTARÁN AL DEPARTAMENTO ANTIOQUIA EN LOS PRÓXIMOS JUEGOS NACIONALES 2027, CONTRIBUYENDO A LA EJECUCIÓN DEL PROGRAMA DESARROLLO DEPORTIVO PARA LA COMPETENCIA.</t>
  </si>
  <si>
    <t>CONVENIO CON LA LIGA ANTIOQUEÑA DE FÚTBOL  PARA FORTALECER EL PROCESO DE ALTO RENDIMIENTO DE LOS ATLETAS QUE REPRESENTARÁN AL DEPARTAMENTO ANTIOQUIA EN LOS PRÓXIMOS JUEGOS NACIONALES 2027, CONTRIBUYENDO A LA EJECUCIÓN DEL PROGRAMA DESARROLLO DEPORTIVO PARA LA COMPETENCIA.</t>
  </si>
  <si>
    <t>CONVENIO PARA CONTRIBUIR AL DESARROLLO DEL PROGRAMA DE ALTOS LOGROS Y LIDERAZGO DEPORTIVO CON LA PARTICIPACIÓN DE LOS DEPORTISTAS QUE CONFORMAN LA SELECCIÓN DE ANTIOQUIA  EN PREPARACIÓN Y COMPETENCIAS DEPORTIVAS DE CARÁCTER NACIONAL E INTERNACIONAL DE ACUERDO A LAS DIFERENTES DISCIPLINAS  DE LA LIGA ANTIOQUEÑA DE HAPKIDO</t>
  </si>
  <si>
    <t>CONVENIO CON LA LIGA ANTIOQUEÑA DE BÁDMINTON  PARA FORTALECER EL PROCESO DE ALTO RENDIMIENTO DE LOS ATLETAS QUE REPRESENTARÁN AL DEPARTAMENTO ANTIOQUIA EN LOS PRÓXIMOS JUEGOS NACIONALES 2027, CONTRIBUYENDO A LA EJECUCIÓN DEL PROGRAMA DESARROLLO DEPORTIVO PARA LA COMPETENCIA.</t>
  </si>
  <si>
    <t>CONVENIO CON LA LIGA DE SOFTBOL DE ANTIOQUIA  PARA FORTALECER EL PROCESO DE ALTO RENDIMIENTO DE LOS ATLETAS QUE REPRESENTARÁN AL DEPARTAMENTO ANTIOQUIA EN LOS PRÓXIMOS JUEGOS NACIONALES 2027, CONTRIBUYENDO A LA EJECUCIÓN DEL PROGRAMA DESARROLLO DEPORTIVO PARA LA COMPETENCIA.</t>
  </si>
  <si>
    <t>CONVENIO CON LA  LIGA DE BOXEO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</si>
  <si>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ARQUERÍA PARA FORTALECER EL PROCESO DE ALTO RENDIMIENTO DE LOS ATLETAS QUE REPRESENTARÁN AL DEPARTAMENTO ANTIOQUIA EN LOS PRÓXIMOS JUEGOS NACIONALES 2027, CONTRIBUYENDO A LA EJECUCIÓN DEL PROGRAMA DESARROLLO DEPORTIVO PARA LA COMPETENCIA.</t>
  </si>
  <si>
    <t xml:space="preserve">DISPONIBLES LIGAS DEPORTIVAS </t>
  </si>
  <si>
    <t>CONVENIO CON LA LIGA DE BÉISBOL DE ANTIOQUIA PARA FORTALECER EL PROCESO DE ALTO RENDIMIENTO DE LOS ATLETAS QUE REPRESENTARÁN AL DEPARTAMENTO ANTIOQUIA EN LOS PRÓXIMOS JUEGOS NACIONALES 2027, CONTRIBUYENDO A LA EJECUCIÓN DEL PROGRAMA DESARROLLO DEPORTIVO PARA LA COMPETENCIA.</t>
  </si>
  <si>
    <t>52010805-gestionar_operación_ad_tec_cent</t>
  </si>
  <si>
    <t>DISPONIBLE LIBERACIÓN SUBGERENCIA ALTOS LOGROS Y DEPORTE ASOCIADO 202501007568 DEL 8 DE JULIO DE 2025</t>
  </si>
  <si>
    <t>2.43.4302.87.0-101024.2.3.2.02.02.008.12.</t>
  </si>
  <si>
    <t>52010801-gestionar_operación_adm_con_org</t>
  </si>
  <si>
    <t>2.43.4301.02.0-205128.2.3.2.02.02.008.09.</t>
  </si>
  <si>
    <t>PRESTACIÓN DE SERVICIOS PROFESIONALES JURÍDICOS ESPECIALIZADOS PARA APOYAR LOS PROCESOS ADMINISTRATIVOS Y DE CONTRATACIÓN DE INDEPORTES ANTIOQUIA, EN ESPECIAL DE LA SUBGERENCIA DE DEPORTE ASOCIADO Y ALTOS LOGROS</t>
  </si>
  <si>
    <t>PRESTACIÓN DE SERVICIOS PROFESIONALES ESPECIALIZADOS  PARA EL APOYO EN LA PLANIFICACIÓN ADMINISTRATIVA Y EJECUCIÓN FINANCIERA DE LOS DIFERENTES PROYECTOS, PROGRMAS Y PROCESOS DE LA SUBGERENCIA DE DEPORTE ASOCIADO Y DE ALTOS LOGROS DE INDEPORTES ANTIOQUIA</t>
  </si>
  <si>
    <t>PRESTACIÓN DE SERVICIOS PROFESIONALES PARA EL APOYO A LA PLANEACIÓN Y  EJECUCION DESDE EL COMPONENTE ADMINISTRATIVO Y FINANCIERO A LOS  CONVENIOS Y CONTRATOS SUSCRITOS POR LA SUBGERENCIA DE DEPORTE ASOCIADO Y ALTOS LOGROS DE INDEPORTES ANTIOQUIA</t>
  </si>
  <si>
    <t xml:space="preserve">PRESTACIÓN DE SERVICIOS COMO ADMINISTRADORA DE NEGOCIOS  PARA INDEPORTES ANTIOQUIA </t>
  </si>
  <si>
    <t>PRESTACIÓN DE SERVICIOS PROFESIONALES PARA EL APOYO ADMINISTRATIVO Y FINANCIERO  A LOS PROGRAMAS Y PROYECTOS DE LA SUBGERENCIA DE DEPORTE ASOCIADO Y ALTOS LOGROS DE INDEPORTES ANTIOQUIA</t>
  </si>
  <si>
    <t>PRESTACIÓN DE SERVICIOS EN ALTA GERENCIA PARA INDEPORTES ANTIOQUIA</t>
  </si>
  <si>
    <t>2.43.4302.87.0-205128.2.3.2.02.02.008.13.</t>
  </si>
  <si>
    <t>PRESTACIÓN DE SERVICIOS PROFESIONALES PARA APOYAR LA GESTIÓN ADMINISTRATIVA DE LOS PROCESOS DE LA SUBGERENCIA DE DEPORTE ASOCIADO Y ALTOS LOGROS DE INDEPORTES ANTIOQUIA</t>
  </si>
  <si>
    <t>PRESTACIÓN DE SERVICIOS PROFESIONALES PARA EL APOYO ADMINISTRATIVO Y FINANCIERO A LOS PROYECTOS, PROCESOS, PROGRAMAS, CONTRATOS Y CONVENIOS DE LA SUBGERENCIA DE DEPORTE ASOCIADO Y ALTOS LOGROS DE INDEPORTES ANTIOQUIA</t>
  </si>
  <si>
    <t>PRESTACIÓN DE SERVICIOS DE APOYO A LA GESTIÓN PARA EL ACOMPAÑAMIENTO ADMINISTRATIVO EN LOS PROGRAMAS,  PROYECTOS Y MANEJO DE LAS DIFERENTES PLATAFORMAS UTILIZADAS EN LA SUBGERENCIA DE DEPORTE ASOCIADO Y ALTOS LOGROS DE INDEPORTES ANTIOQUIA</t>
  </si>
  <si>
    <t>PRESTACIÓN DE SERVICIOS PROFESIONALES PARA EL APOYO ADMINISTRATIVO Y SEGUIMIENTO FINANCIERO  EN LA PLANEACION, EJECUCION Y LIQUIDACION DE LOS DIFERENTES PROCESOS DE LA SUBGERENCIA DE DEPORTE ASOCIADO Y ALTOS LOGROS</t>
  </si>
  <si>
    <t>PRESTACIÓN DE SERVICIOS COMO APOYO A LA GESTIÓN ADMINISTRATIVA Y FINANCIERA DE LOS PROYECTOS DE LA SUBGERENCIA DE DEPORTE ASOCIADO Y ALTOS LOGROS.</t>
  </si>
  <si>
    <t xml:space="preserve">PRESTACIÓN DE SERVICIOS PROFESIONALES  JURÍDICOS EN LOS PROCESOS DE CONTRATACIÓN DE INDEPORTES ANTIOQUIA, EN ESPECIAL LOS DE LA OFICINA DE MEDICINA DEPORTIVA Y EN LA SUBGERENCIA DE DEPORTE ASOCIADO Y ALTOS LOGROS </t>
  </si>
  <si>
    <t xml:space="preserve">PRESTACIÓN DE SERVICIOS PROFESIONALES EN MATERIA JURÍDICA PARA LA ATENCIÓN DE SOLICITUDES REQUERIDAS POR LOS ORGANISMOS DEPORTIVOS </t>
  </si>
  <si>
    <t>PRESTACIÓN DE SERVICIOS PROFESIONALES COMO INGENIERO  PARA INDEPORTES ANTIOQUIA</t>
  </si>
  <si>
    <t>52010804-realizar_dotación_equ_sum_medi</t>
  </si>
  <si>
    <t>COMPRA DE INSUMOS Y MATERIALES ÚTILES PARA EL ÁREA DE READAPTACIÓN DEPORTIVA Y REHABILITACIÓN FÍSICA DE MEDICINA DEPORTIVA DE INDEPORTES ANTIOQUIA.</t>
  </si>
  <si>
    <t>2.43.4302.03.0-205128.2.3.2.02.01.003.02.</t>
  </si>
  <si>
    <t>52010804-realizar_mantenimiento_equ_medi</t>
  </si>
  <si>
    <t>CONTRATACIÓN DE MANTENIMIENTO CORRECTIVO Y PREVENTIVO DE LOS EQUIPOS DEL LABORATORIO DE FISIOLOGÍA DEL EJERCICIO DE LA OFICINA DE MEDICINA DEPORTIVA.</t>
  </si>
  <si>
    <t>2.43.4302.03.0-205128.2.3.2.02.02.008.10.</t>
  </si>
  <si>
    <t>CONTRATACIÓN SERVICIO DE CALIBRACIÓN DE LOS EQUIPOS E INSTRUMENTAL DE LOS CONSULTORIO EN EL ÁREA DE MEDICINA DEPORTIVA</t>
  </si>
  <si>
    <t>CONTRATACIÓN DEL SERVICIO DE MANTENIMIENTO PREVENTIVO Y/O CORRECTIVO Y SUMINISTRO DE REACTIVOS  INSUMOS Y REPUESTOS PARA EQUIPO AUTOMATIZADO DE MEDICIÓN DE LACTATO (BIOSEN C_LINE) DEL LABORATORIO CLÍNICO DE INDEPORTES ANTIOQUIA.</t>
  </si>
  <si>
    <t>CONTRATACIÓN DEL SERVICIO DE MANTENIMIENTO PREVENTIVO, PREDICTIVO Y/O CORRECTIVO DEL ÁREA DE READAPTACIÓN DEPORTIVA Y REHABILITACIÓN FÍSICA DE MEDICINA DEPORTIVA</t>
  </si>
  <si>
    <t>CONTRATACIÓN DEL SERVICIO DE MANTENIMIENTO CORRECTIVO Y PREVENTIVO DE LOS EQUIPOS DE LA UNIDAD DE FISIOTERAPIA DE INDEPORTES ANTIOQUIA</t>
  </si>
  <si>
    <t>CONTRATACIÓN SERVICIO DE MANTENIMIENTO CORRECTIVO Y PREVENTIVO DE LOS EQUIPOS ODONTOLÓGICOS UTILIZADOS DENTRO DEL CONSULTORIO EN EL ÁREA DE MEDICINA DEPORTIVA</t>
  </si>
  <si>
    <t>CONTRATACIÓN DEL SERVICIO DE MANTENIMIENTO PREVENTIVO Y/O CORRECTIVO DE LOS EQUIPOS SYSMEX Y ROCHE Y SUMINISTRO DEL KIT DE MANTENIMIENTO PREVENTIVO ANUAL PARA EL EQUIPO DE HEMATOLOGÍA SYSMEX XN 550 DEL LABORATORIO CLÍNICO DE INDEPORTES ANTIOQUIA.</t>
  </si>
  <si>
    <t>MANTENIMIENTO EQUIPO BIOIMPEDANCIA OCTOPOLAR - NUTRICIÓN</t>
  </si>
  <si>
    <t xml:space="preserve">MANTENIMIENTO DE LOS EQUIPOS DEL LABORATORIO CLÍNICO </t>
  </si>
  <si>
    <t xml:space="preserve">CONTRATACIÓN SERVICIO DE MANTENIMIENTO DE EQUIPOS DE MEDICINA, ENFERMERÍA, NUTRICIÓN Y PSICOLOGÍA </t>
  </si>
  <si>
    <t>52010804-gestionar_operación_adm_medi_ci</t>
  </si>
  <si>
    <t>PRESTACIÓN DE SERVICIOS PROFESIONALES COMO ADMINISTRADOR EN SALUD PARA INDEPORTES ANTIOQUIA EN ESPECIAL PARA LA OFICINA DE MEDICINA DEPORTIVA</t>
  </si>
  <si>
    <t>CONTRATO DE PRESTACIÓN DEL SERVICIO DE CONTROL DE CALIDAD EXTERNO PARA QUÍMICA CLÍNICA Y HEMATOLOGÍA Y DEL SERVICIO DE GENERACIÓN DE REPORTES DE COMPARACIÓN INTER-LABORATORIOS POR 12 MESES PARA EL LABORATORIO CLÍNICO</t>
  </si>
  <si>
    <t>2.43.4302.03.0-205128.2.3.2.02.02.009.02.</t>
  </si>
  <si>
    <t>PRESTACIÓN DE SERVICIOS PROFESIONALES COMO FISIOTERAPEUTA PARA INDEPORTES ANTIOQUIA EN LOS DEPORTES: VOLEIBOL PISO, VOLEIBOL PLAYA, PATINAJE, ESGRIMA, GIMNASIA, TENIS DE MESA Y CICLISMO</t>
  </si>
  <si>
    <t>PRESTACIÓN DE SERVICIOS PROFESIONALES COMO PSICÓLOGO CLÍNICO PARA INDEPORTES ANTIOQUIA EN ESPECIAL PARA LA OFICINA DE MEDICINA DEPORTIVA.</t>
  </si>
  <si>
    <t>PRESTACIÓN DE SERVICIOS PROFESIONALES COMO FISIOTERAPEUTA PARA INDEPORTES ANTIOQUIA EN LOS DEPORTES: FÚTBOL DE SALÓN, CANOTAJE, ARQUERÍA, TAEKWONDO, BÁDMINTON, LUCHA, ESQUÍ NÁUTICO, ESQUÍ BOARD, WAKE BOARD Y REMO.</t>
  </si>
  <si>
    <t>PRESTACIÓN DE SERVICIOS DE APOYO A LA GESTIÓN EN EL ÁREA DE MASOTERAPIA DE INDEPORTES ANTIOQUIA EN LOS DEPORTES CONVENCIONALES.</t>
  </si>
  <si>
    <t>PRESTACIÓN DE SERVICIOS PROFESIONALES COMO PSICÓLOGO DEPORTIVO PARA LA OFICINA DE MEDICINA DEPORTIVA DE INDEPORTES ANTIOQUIA</t>
  </si>
  <si>
    <t>PRESTACIÓN DE SERVICIOS PROFESIONALES COMO FISIOTERAPEUTA PARA INDEPORTES ANTIOQUIA EN LOS DEPORTES: BALONCESTO, KARATE, TENIS DE CAMPO, RUGBY, TIRO DEPORTIVO Y ACTIVIDADES SUBACUÁTICAS.</t>
  </si>
  <si>
    <t>PRESTACIÓN DE SERVICIOS PROFESIONALES COMO FISIOTERAPEUTA PARA INDEPORTES ANTIOQUIA EN LOS  DEPORTES: DE DISCAPACIDAD INTELECTUALES, AUDITIVOS, FÍSICOS SILLA DE RUEDAS, RUGBY EN SILLA DE RUEDAS YPARACYCLING.</t>
  </si>
  <si>
    <t>PRESTACIÓN DE SERVICIOS DE APOYO A LA GESTIÓN EN EL ÁREA DE MASOTERAPIA DE INDEPORTES ANTIOQUIA EN LOS DEPORTES DE DISCAPACIDAD.</t>
  </si>
  <si>
    <t>PRESTACIÓN DE SERVICIOS PROFESIONALES COMO FISIOTERAPEUTA PARA LA OFICINA DE MEDICINA DEPORTIVA DE INDEPORTES ANTIOQUIA, APOYANDO LAS DISCIPLINAS DE JUEGO CON PELOTA Y EL ÁREA DE RECOVERY.</t>
  </si>
  <si>
    <t>PRESTACIÓN DE SERVICIOS COMO AUXILIAR DE ODONTOLOGÍA PARA ACOMPAÑAR LA ATENCIÓN DE USUARIOS DE LA OFICINA DE MEDICINA DEPORTIVA DE INDEPORTES ANTIOQUIA.</t>
  </si>
  <si>
    <t>PRESTACIÓN DE SERVICIOS PROFESIONALES COMO ODONTOLOGA PARA ACOMPAÑAR LA ATENCION DE USUARIOS DE LA OFICINA DE MEDICINA DEPORTIVA DE INDEPORTES ANTIOQUIA.</t>
  </si>
  <si>
    <t>PRESTACIÓN DE SERVICIOS PROFESIONALES COMO MÉDICO ESPECIALIZADO PARA LA ATENCIÓN DE DEPORTES CONVENCIONALES Y ADAPTADOS PARA INDEPORTES ANTIOQUIA.</t>
  </si>
  <si>
    <t>PRESTACIÓN DE SERVICIOS PROFESIONALES COMO NUTRICIONISTA PARA INDEPORTES ANTIOQUIA</t>
  </si>
  <si>
    <t xml:space="preserve">PRESTACIÓN DE SERVICIOS PROFESIONALES ESPECIALIZADOS COMO MÉDICO DE ORTOPEDIA Y TRAUMATOLOGÍA PARA LA OFICINA DE MEDICINA DEPORTIVA DE INDEPORTES ANTIOQUIA. </t>
  </si>
  <si>
    <t>PRESTACIÓN DE SERVICIOS PROFESIONALES ESPECIALIZADOS COMO MÉDICO ECOGRAFISTA PARA LA OFICINA DE MEDICINA DEPORTIVA DE INDEPORTES ANTIOQUIA.</t>
  </si>
  <si>
    <t>PRESTACIÓN DE SERVICIOS PROFESIONALES COMO FISIOTERAPEUTA PARA INDEPORTES ANTIOQUIA EN LOS SIGUIENTES DEPORTES: PARA ATLETISMO, PARA NATACIÓN, BOCCIA, PARAPOWERLIFTING, PARA TENIS DE MESA, PARA JUDO VISUAL.</t>
  </si>
  <si>
    <t>52010802-gestionar_operación_adm_tec_pre</t>
  </si>
  <si>
    <t>PRESTACIÓN DE SERVICIOS DE UN ENTRENADOR PRINCIPAL PARA LA REALIZACIÓN DEL PROCESO DE SELECCIÓN, ENTRENAMIENTO DEPORTIVO Y PARTICIPACIÓN EN COMPETENCIAS EN LA LIGA ANTIOQUEÑA DE ARQUERÍA, EN LA MODALIDAD ARCO RECURVO, EN CATEGORÍAS DE JUEGOS NACIONALES.</t>
  </si>
  <si>
    <t>2.43.4302.84.0-205400.2.3.2.02.02.009.03.</t>
  </si>
  <si>
    <t>PRESTACIÓN DE SERVICIOS DE UN ENTRENADOR PRINCIPAL PARA LA REALIZACIÓN DEL PROCESO DE SELECCIÓN, ENTRENAMIENTO DEPORTIVO Y PARTICIPACIÓN EN COMPETENCIAS EN LA LIGA ANTIOQUEÑA DE ARQUERÍA, EN LA MODALIDAD ARCO COMPUESTO, EN CATEGORÍAS DE JUEGOS NACIONALES.</t>
  </si>
  <si>
    <t>PRESTACIÓN DE SERVICIOS DE UN ENTRENADOR ASISTENTE PARA LA REALIZACIÓN DEL PROCESO DE SELECCIÓN, ENTRENAMIENTO DEPORTIVO Y PARTICIPACIÓN EN COMPETENCIAS EN LA LIGA ANTIOQUEÑA DE ARQUERÍA, EN LA MODALIDAD ARCO COMPUESTO, EN CATEGORÍAS DE JUEGOS NACIONALES.</t>
  </si>
  <si>
    <t>PRESTACIÓN DE SERVICIOS DE UN ENTRENADOR ASISTENTE PARA LA REALIZACIÓN DEL PROCESO DE SELECCIÓN, ENTRENAMIENTO DEPORTIVO Y PARTICIPACIÓN EN COMPETENCIAS EN LA LIGA ANTIOQUEÑA DE ARQUERÍA, EN LA MODALIDAD ARCO RECURVO, EN CATEGORÍAS DE JUEGOS NACIONALES.</t>
  </si>
  <si>
    <t>PRESTACIÓN DE SERVICIOS DE UN ENTRENADOR ASISTENTE PARA LA REALIZACIÓN DEL PROCESO SELECCIÓN, ENTRENAMIENTO DEPORTIVO Y PARTICIPACIÓN EN COMPETENCIAS EN LA LIGA ANTIOQUEÑA DE BÁDMINTON, EN CATEGORÍAS DE JUEGOS NACIONALES.</t>
  </si>
  <si>
    <t>PRESTACIÓN DE SERVICIOS DE UN ENTRENADOR PRINCIPAL PARA LA REALIZACIÓN DEL PROCESO DE SELECCIÓN, ENTRENAMIENTO DEPORTIVO Y PARTICIPACIÓN EN COMPETENCIAS EN LA LIGA ANTIOQUEÑA DE BÁDMINTON, EN CATEGORÍAS DE JUEGOS NACIONALES.</t>
  </si>
  <si>
    <t>PRESTACIÓN DE SERVICIOS DE UN ENTRENADOR ASISTENTE PARA LA REALIZACIÓN DEL PROCESO SELECCIÓN, ENTRENAMIENTO DEPORTIVO Y PARTICIPACIÓN EN COMPETENCIAS EN LA LIGA ANTIOQUEÑA DE BALONCESTO, EN LA RAMA MASCULINA, EN CATEGORÍAS DE JUEGOS NACIONALES.</t>
  </si>
  <si>
    <t>PRESTACIÓN DE SERVICIOS DE UN ENTRENADOR PRINCIPAL PARA LA REALIZACIÓN DEL PROCESO DE SELECCIÓN, ENTRENAMIENTO DEPORTIVO Y PARTICIPACIÓN EN COMPETENCIAS EN LA LIGA ANTIOQUEÑA DE BALONCESTO, RAMA MASCULINA, EN CATEGORÍAS DE JUEGOS NACIONALES.</t>
  </si>
  <si>
    <t>PRESTACIÓN DE SERVICIOS DE UN ENTRENADOR PRINCIPAL PARA LA REALIZACIÓN DEL PROCESO DE SELECCIÓN, ENTRENAMIENTO DEPORTIVO Y PARTICIPACIÓN EN COMPETENCIAS EN LA LIGA ANTIOQUEÑA DE BALONCESTO, EN LA RAMA FEMENINA, EN CATEGORÍAS DE JUEGOS NACIONALES.</t>
  </si>
  <si>
    <t>PRESTACIÓN DE SERVICIOS DE UN ENTRENADOR ASISTENTE PARA LA REALIZACIÓN DEL PROCESO SELECCIÓN, ENTRENAMIENTO DEPORTIVO Y PARTICIPACIÓN EN COMPETENCIAS EN LA LIGA ANTIOQUEÑA DE BALONCESTO, EN LA RAMA FEMENINA, EN CATEGORÍAS DE JUEGOS NACIONALES.</t>
  </si>
  <si>
    <t>PRESTACIÓN DE SERVICIOS DE UN ENTRENADOR PRINCIPAL PARA LA REALIZACIÓN DEL PROCESO DE SELECCIÓN, ENTRENAMIENTO DEPORTIVO Y PARTICIPACIÓN EN COMPETENCIAS EN LA LIGA ANTIOQUEÑA DE BALONMANO, EN LA RAMA MASCULINA, EN CATEGORÍAS DE JUEGOS NACIONALES.</t>
  </si>
  <si>
    <t>PRESTACIÓN DE SERVICIOS DE UN ENTRENADOR ASISTENTE PARA LA REALIZACIÓN DEL PROCESO SELECCIÓN, ENTRENAMIENTO DEPORTIVO Y PARTICIPACIÓN EN COMPETENCIAS EN LA LIGA ANTIOQUEÑA DE BALONMANO, EN LA RAMA FEMENINA, EN CATEGORÍAS DE JUEGOS NACIONALES.</t>
  </si>
  <si>
    <t>PRESTACIÓN DE SERVICIOS DE UN ENTRENADOR ASISTENTE PARA LA REALIZACIÓN DEL PROCESO SELECCIÓN, ENTRENAMIENTO DEPORTIVO Y PARTICIPACIÓN EN COMPETENCIAS EN LA LIGA ANTIOQUEÑA DE BALONMANO, EN LA RAMA MASCULINA, EN CATEGORÍAS DE JUEGOS NACIONALES.</t>
  </si>
  <si>
    <t>PRESTACIÓN DE SERVICIOS DE UN ENTRENADOR PRINCIPAL PARA LA REALIZACIÓN DEL PROCESO DE SELECCIÓN, ENTRENAMIENTO DEPORTIVO Y PARTICIPACIÓN EN COMPETENCIAS EN LA LIGA ANTIOQUEÑA DE BALONMANO, EN LA RAMA FEMENINA, EN CATEGORÍAS DE JUEGOS NACIONALES.</t>
  </si>
  <si>
    <t>PRESTACIÓN DE SERVICIOS DE UN ENTRENADOR PRINCIPAL PARA LA REALIZACIÓN DEL PROCESO DE SELECCIÓN, ENTRENAMIENTO DEPORTIVO Y PARTICIPACIÓN EN COMPETENCIAS EN LA LIGA ANTIOQUEÑA DE FÚTBOL, EN LA MODALIDAD FÚTBOL SALA EN LAS RAMAS FEMENINA Y MASCULINA, EN CATEGORÍAS DE JUEGOS NACIONALES.</t>
  </si>
  <si>
    <t>PRESTACIÓN DE SERVICIOS DE UN ENTRENADOR PRINCIPAL PARA LA REALIZACIÓN DEL PROCESO DE SELECCIÓN, ENTRENAMIENTO DEPORTIVO Y PARTICIPACIÓN EN COMPETENCIAS EN LA LIGA ANTIOQUEÑA DE FÚTBOL, EN LA MODALIDAD FÚTBOL CÉSPED RAMA FEMENINA, EN CATEGORÍAS DE JUEGOS NACIONALES.</t>
  </si>
  <si>
    <t>PRESTACIÓN DE SERVICIOS DE UN ENTRENADOR PRINCIPAL PARA LA REALIZACIÓN DEL PROCESO DE SELECCIÓN, ENTRENAMIENTO DEPORTIVO Y PARTICIPACIÓN EN COMPETENCIAS EN LA LIGA ANTIOQUEÑA DE FÚTBOL, EN LA MODALIDAD FÚTBOL CÉSPED RAMA MASCULINA, EN CATEGORÍAS DE JUEGOS NACIONALES.</t>
  </si>
  <si>
    <t>PRESTACIÓN DE SERVICIOS DE UN ENTRENADOR ASISTENTE PARA LA REALIZACIÓN DEL PROCESO SELECCIÓN, ENTRENAMIENTO DEPORTIVO Y PARTICIPACIÓN EN COMPETENCIAS EN LA LIGA ANTIOQUEÑA DE FÚTBOL, EN LA MODALIDAD FÚTBOL CÉSPED, RAMA MASCULINA, EN CATEGORÍAS DE JUEGOS NACIONALES.</t>
  </si>
  <si>
    <t>PRESTACIÓN DE SERVICIOS DE UN ENTRENADOR PRINCIPAL PARA LA REALIZACIÓN DEL PROCESO DE SELECCIÓN, ENTRENAMIENTO DEPORTIVO Y PARTICIPACIÓN EN COMPETENCIAS EN LA LIGA ANTIOQUEÑA DE GIMNASIA, EN LA MODALIDAD ARTÍSTICA FEMENINA, EN CATEGORÍAS DE JUEGOS NACIONALES.</t>
  </si>
  <si>
    <t>PRESTACIÓN DE SERVICIOS DE UN ENTRENADOR PRINCIPAL PARA LA REALIZACIÓN DEL PROCESO DE SELECCIÓN, ENTRENAMIENTO DEPORTIVO Y PARTICIPACIÓN EN COMPETENCIAS EN LA LIGA ANTIOQUEÑA DE GIMNASIA, EN LA MODALIDAD RÍTMICA, EN CATEGORÍAS DE JUEGOS NACIONALES.</t>
  </si>
  <si>
    <t>PRESTACIÓN DE SERVICIOS DE UN ENTRENADOR ASISTENTE PARA LA REALIZACIÓN DEL PROCESO SELECCIÓN, ENTRENAMIENTO DEPORTIVO Y PARTICIPACIÓN EN COMPETENCIAS EN LA LIGA ANTIOQUEÑA DE GIMNASIA, EN LA MODALIDAD RÍTMICA Y COREOGRAFÍA, EN CATEGORÍAS DE JUEGOS NACIONALES.</t>
  </si>
  <si>
    <t>PRESTACIÓN DE SERVICIOS DE UN ENTRENADOR PRINCIPAL PARA LA REALIZACIÓN DEL PROCESO DE SELECCIÓN, ENTRENAMIENTO DEPORTIVO Y PARTICIPACIÓN EN COMPETENCIAS EN LA LIGA ANTIOQUEÑA DE GIMNASIA, MODALIDAD TRAMPOLÍN, EN CATEGORÍAS DE JUEGOS NACIONALES.</t>
  </si>
  <si>
    <t>PRESTACIÓN DE SERVICIOS DE UN ENTRENADOR PRINCIPAL PARA LA REALIZACIÓN DEL PROCESO DE SELECCIÓN, ENTRENAMIENTO DEPORTIVO Y PARTICIPACIÓN EN COMPETENCIAS EN LA LIGA ANTIOQUEÑA DE GIMNASIA, EN LA MODALIDAD ARTÍSTICA FEMENINA Y COREOGRAFÍA, EN CATEGORÍAS DE JUEGOS NACIONALES.</t>
  </si>
  <si>
    <t>PRESTACIÓN DE SERVICIOS DE UN ENTRENADOR PRINCIPAL PARA LA REALIZACIÓN DEL PROCESO DE SELECCIÓN, ENTRENAMIENTO DEPORTIVO Y PARTICIPACIÓN EN COMPETENCIAS EN LA LIGA ANTIOQUEÑA DE GIMNASIA, MODALIDAD ARTÍSTICA MASCULINA, EN CATEGORÍAS DE JUEGOS NACIONALES.</t>
  </si>
  <si>
    <t>PRESTACIÓN DE SERVICIOS DE UN ENTRENADOR PRINCIPAL PARA LA REALIZACIÓN DEL PROCESO DE SELECCIÓN, ENTRENAMIENTO DEPORTIVO Y PARTICIPACIÓN EN COMPETENCIAS EN LA LIGA ANTIOQUEÑA DE VOLEIBOL, EN LA MODALIDAD VOLEIBOL PISO RAMA MASCULINA, EN CATEGORÍAS DE JUEGOS NACIONALES.</t>
  </si>
  <si>
    <t>PRESTACIÓN DE SERVICIOS DE UN ENTRENADOR PRINCIPAL PARA LA REALIZACIÓN DEL PROCESO DE SELECCIÓN, ENTRENAMIENTO DEPORTIVO Y PARTICIPACIÓN EN COMPETENCIAS EN LA LIGA ANTIOQUEÑA DE VOLEIBOL, EN LA MODALIDAD VOLEIBOL PLAYA, EN CATEGORÍAS DE JUEGOS NACIONALES.</t>
  </si>
  <si>
    <t>PRESTACIÓN DE SERVICIOS DE UN ENTRENADOR ASISTENTE PARA LA REALIZACIÓN DEL PROCESO SELECCIÓN, ENTRENAMIENTO DEPORTIVO Y PARTICIPACIÓN EN COMPETENCIAS EN LA LIGA ANTIOQUEÑA DE VOLEIBOL, EN LA MODALIDAD VOLEIBOL PISO, RAMA MASCULINA, EN CATEGORÍAS DE JUEGOS NACIONALES.</t>
  </si>
  <si>
    <t>PRESTACIÓN DE SERVICIOS DE UN ENTRENADOR PRINCIPAL PARA LA REALIZACIÓN DEL PROCESO DE SELECCIÓN, ENTRENAMIENTO DEPORTIVO Y PARTICIPACIÓN EN COMPETENCIAS EN LA LIGA DE ATLETISMO DE ANTIOQUIA, EN LA MODALIDAD DE LANZAMIENTO DE BALA Y DE MARTILLO EN LAS CATEGORÍAS JUNIOR, JUVENILES Y MAYORES DE JUEGOS NACIONALES.</t>
  </si>
  <si>
    <t>PRESTACIÓN DE SERVICIOS DE UN ENTRENADOR PRINCIPAL PARA LA REALIZACIÓN DEL PROCESO DE SELECCIÓN, ENTRENAMIENTO DEPORTIVO Y PARTICIPACIÓN EN COMPETENCIAS EN LA LIGA DE ATLETISMO DE ANTIOQUIA, EN LA MODALIDAD DE LANZAMIENTO DE DISCO Y JABALINA, EN CATEGORÍAS DE JUEGOS NACIONALES.</t>
  </si>
  <si>
    <t>PRESTACIÓN DE SERVICIOS DE UN ENTRENADOR ASISTENTE PARA LA REALIZACIÓN DEL PROCESO SELECCIÓN, ENTRENAMIENTO DEPORTIVO Y PARTICIPACIÓN EN COMPETENCIAS EN LA LIGA DE ATLETISMO DE ANTIOQUIA, EN LAS MODALIDADES DE FONDO, SEMIFONDO Y MARCHA, EN CATEGORÍAS DE JUEGOS NACIONALES.</t>
  </si>
  <si>
    <t>PRESTACIÓN DE SERVICIOS DE UN ENTRENADOR PRINCIPAL PARA LA REALIZACIÓN DEL PROCESO DE SELECCIÓN, ENTRENAMIENTO DEPORTIVO Y PARTICIPACIÓN EN COMPETENCIAS EN LA LIGA DE ATLETISMO DE ANTIOQUIA, EN LAS MODALIDADES FONDO, SEMIFONDO Y MARCHA, EN CATEGORÍAS DE JUEGOS NACIONALES.</t>
  </si>
  <si>
    <t>PRESTACIÓN DE SERVICIOS DE UN ENTRENADOR ASISTENTE PARA LA REALIZACIÓN DEL PROCESO SELECCIÓN, ENTRENAMIENTO DEPORTIVO Y PARTICIPACIÓN EN COMPETENCIAS EN LA LIGA DE ATLETISMO DE ANTIOQUIA, EN LA MODALIDAD DE VELOCIDAD EN CATEGORÍAS JUVENILES DE JUEGOS NACIONALES.</t>
  </si>
  <si>
    <t>PRESTACIÓN DE SERVICIOS DE UN ENTRENADOR ASISTENTE EN DESARROLLO DEPORTIVO DE LOS ATLETAS EN LAS CATEGORÍAS JUNIOR, JUVENILES Y SUB 23 EN LA MODALIDAD DE SALTO DEL CENTRO DE DESARROLLO DE LA LIGA DE ATLETISMO DE ANTIOQUIA</t>
  </si>
  <si>
    <t>PRESTACIÓN DE SERVICIOS DE UN ENTRENADOR PRINCIPAL PARA LA REALIZACIÓN DEL PROCESO DE SELECCIÓN, ENTRENAMIENTO DEPORTIVO Y PARTICIPACIÓN EN COMPETENCIAS EN LA LIGA DE ATLETISMO DE ANTIOQUIA, EN LA MODALIDAD DE PRUEBAS MÚLTIPLES, EN CATEGORÍAS DE JUEGOS NACIONALES.</t>
  </si>
  <si>
    <t>PRESTACIÓN DE SERVICIOS DE UN ENTRENADOR ASISTENTE EN DESARROLLO DEPORTIVO DE LOS ATLETAS EN LAS CATEGORÍAS JUNIOR, JUVENILES Y SUB 23 EN LA MODALIDAD DE LANZAMIENTO DEL CENTRO DE DESARROLLO DE LA LIGA DE ATLETISMO DE ANTIOQUIA</t>
  </si>
  <si>
    <t>PRESTACIÓN DE SERVICIOS DE UN ENTRENADOR PRINCIPAL PARA LA REALIZACIÓN DEL PROCESO DE SELECCIÓN, ENTRENAMIENTO DEPORTIVO Y PARTICIPACIÓN EN COMPETENCIAS EN LA LIGA DE ATLETISMO DE ANTIOQUIA, EN LA MODALIDAD DE VELOCIDAD, EN CATEGORÍAS DE JUEGOS NACIONALES.</t>
  </si>
  <si>
    <t>PRESTACIÓN DE SERVICIOS DE UN ENTRENADOR PRINCIPAL PARA LA REALIZACIÓN DEL PROCESO DE SELECCIÓN, ENTRENAMIENTO DEPORTIVO Y PARTICIPACIÓN EN COMPETENCIAS EN LA LIGA DE ATLETISMO DE ANTIOQUIA, EN LA MODALIDAD DE SALTOS, EN CATEGORÍAS DE JUEGOS NACIONALES.</t>
  </si>
  <si>
    <t>PRESTACIÓN DE SERVICIOS DE UN ENTRENADOR PRINCIPAL PARA LA REALIZACIÓN DEL PROCESO SELECCIÓN, ENTRENAMIENTO DEPORTIVO Y PARTICIPACIÓN EN COMPETENCIAS EN LA LIGA DE TENIS DE MESA DE ANTIOQUIA, EN LAS CATEGORÍAS DE FORMACIÓN DEPORTIVA Y CATEGORÍAS DE JUEGOS NACIONALES.</t>
  </si>
  <si>
    <t>PRESTACIÓN DE SERVICIOS DE UN ENTRENADOR ASISTENTE PARA LA REALIZACIÓN DEL PROCESO SELECCIÓN, ENTRENAMIENTO DEPORTIVO Y PARTICIPACIÓN EN COMPETENCIAS EN LA LIGA DE TENIS DE MESA DE ANTIOQUIA, EN LOS DEPORTES Y CATEGORÍAS DE JUEGOS NACIONALES.</t>
  </si>
  <si>
    <t>PRESTACIÓN DE SERVICIOS DE UN ENTRENADOR ASISTENTE PARA LA REALIZACIÓN DEL PROCESO SELECCIÓN, ENTRENAMIENTO DEPORTIVO Y PARTICIPACIÓN EN COMPETENCIAS EN LA LIGA DE TENIS DE MESA DE ANTIOQUIA, EN LAS CATEGORÍAS DE FORMACIÓN DEPORTIVA Y CATEGORÍAS DE JUEGOS NACIONALES.</t>
  </si>
  <si>
    <t>PRESTACIÓN DE SERVICIOS DE UN ENTRENADOR  PARA  EL PROCESO DE  ENTRENAMIENTO DEPORTIVO  INTERNACIONAL DE LOS ATLETAS DE LA LIGA DE TENIS DE MESA DE ANTIOQUIA, EN LAS CATEGORÍAS DE JUEGOS NACIONALES.</t>
  </si>
  <si>
    <t>PRESTACIÓN DE SERVICIOS DE UN ENTRENADOR PARA LA REALIZACIÓN DEL PROCESO DE PREPARACIÓN FÍSICA Y CONDICIONAL EN LOS DEPORTES DE ATLETISMO, BALONMANO Y TENIS DE MESA EN LAS MODALIDADES Y CATEGORÍAS DE JUEGOS NACIONALES.</t>
  </si>
  <si>
    <t>PRESTACIÓN DE SERVICIOS DE UN ENTRENADOR PARA LA REALIZACIÓN DEL PROCESO DE PREPARACIÓN FÍSICA Y CONDICIONAL EN LOS DEPORTES DE BÁDMINTON, GIMNASIA Y ATLETISMO EN LAS MODALIDADES Y CATEGORÍAS DE JUEGOS NACIONALES.</t>
  </si>
  <si>
    <t>PRESTACIÓN DE SERVICIOS DE UN ENTRENADOR PARA LA REALIZACIÓN DEL PROCESO DE PREPARACIÓN FÍSICA Y CONDICIONAL EN LOS DEPORTES DE ATLETISMO, VOLEIBOL Y ARQUERÍA EN LAS MODALIDADES Y CATEGORÍAS DE JUEGOS NACIONALES.</t>
  </si>
  <si>
    <t>PRESTACIÓN DE SERVICIOS DE UN ENTRENADOR PARA LA REALIZACIÓN DEL PROCESO DE PREPARACIÓN FÍSICA Y CONDICIONAL EN LOS DEPORTES DE ATLETISMO, BALONCESTO Y ARQUERÍA EN LAS MODALIDADES Y CATEGORÍAS DE JUEGOS NACIONALES.</t>
  </si>
  <si>
    <t>PRESTACIÓN DE SERVICIOS DE UN ENTRENADOR PRINCIPAL PARA LA REALIZACIÓN DEL PROCESO DE SELECCIÓN, ENTRENAMIENTO DEPORTIVO Y PARTICIPACIÓN EN COMPETENCIAS EN LA LIGA ANTIOQUEÑA DE BOLO, EN LAS CATEGORÍAS JUVENILES Y MAYORES DE JUEGOS NACIONALES.</t>
  </si>
  <si>
    <t>PRESTACIÓN DE SERVICIOS DE UN ENTRENADOR DE INICIACIÓN Y DESARROLLO PARA LA REALIZACIÓN DEL PROCESO DE SELECCIÓN, ENTRENAMIENTO DEPORTIVO Y PARTICIPACIÓN EN COMPETENCIAS DE LA LIGA ANTIOQUEÑA DE BOLO, EN CATEGORÍAS MENORES.</t>
  </si>
  <si>
    <t>PRESTACIÓN DE SERVICIOS DE UN ENTRENADOR ASISTENTE ENLACE ENTRE LA BASE DEPORTIVA Y EL ALTO RENDIMIENTO PARA LA REALIZACIÓN DEL PROCESO DE SELECCIÓN, ENTRENAMIENTO DEPORTIVO Y PARTICIPACIÓN EN COMPETENCIAS EN LA LIGA ANTIOQUEÑA DE BOLO, EN LAS CATEGORÍAS DE JUEGOS NACIONALES.</t>
  </si>
  <si>
    <t>PRESTACIÓN DE SERVICIOS DE UN ENTRENADOR PRINCIPAL PARA LA REALIZACIÓN DEL PROCESO DE SELECCIÓN, ENTRENAMIENTO DEPORTIVO Y PARTICIPACIÓN EN COMPETENCIAS EN LA LIGA ANTIOQUEÑA DE RUGBY, EN LA MODALIDAD SEVENS Y QUINCES RAMA MASCULINA, EN CATEGORÍAS DE JUEGOS NACIONALES.</t>
  </si>
  <si>
    <t>PRESTACIÓN DE SERVICIOS DE UN ENTRENADOR DE INICIACIÓN Y DESARROLLO DEPORTIVO EN LA SUBREGIÓN DE URABÁ PARA LA CONSECUCIÓN DE NUEVOS TALENTOS PARA LA LIGA ANTIOQUEÑA DE RUGBY FÚTBOL, EN CATEGORÍAS DE JUEGOS NACIONALES.</t>
  </si>
  <si>
    <t>PRESTACIÓN DE SERVICIOS DE UN ENTRENADOR PRINCIPAL PARA LA REALIZACIÓN DEL PROCESO DE SELECCIÓN, ENTRENAMIENTO DEPORTIVO Y PARTICIPACIÓN EN COMPETENCIAS EN LA LIGA ANTIOQUEÑA DE RUGBY, EN LA MODALIDAD SEVENS Y QUINCES RAMA FEMENINA, EN CATEGORÍAS DE JUEGOS NACIONALES.</t>
  </si>
  <si>
    <t>PRESTACIÓN DE SERVICIOS DE UN ENTRENADOR ASISTENTE PARA LA REALIZACIÓN DEL PROCESO DE SELECCIÓN, ENTRENAMIENTO DEPORTIVO Y PARTICIPACIÓN EN COMPETENCIAS EN LA LIGA ANTIOQUEÑA DE RUGBY, EN LA MODALIDAD SEVENS Y QUINCES RAMA MASCULINA, EN CATEGORÍAS DE JUEGOS NACIONALES.</t>
  </si>
  <si>
    <t>PRESTACIÓN DE SERVICIOS DE UN ENTRENADOR ASISTENTE PARA LA REALIZACIÓN DEL PROCESO DE SELECCIÓN, ENTRENAMIENTO DEPORTIVO Y PARTICIPACIÓN EN COMPETENCIAS EN LA LIGA ANTIOQUEÑA DE RUGBY, EN LA MODALIDAD SEVENS Y QUINCES RAMA FEMENINA, EN CATEGORÍAS DE JUEGOS NACIONALES.</t>
  </si>
  <si>
    <t>PRESTACIÓN DE SERVICIOS DE UN ENTRENADOR ASISTENTE  PARA LA REALIZACIÓN DEL PROCESO DE SELECCIÓN, RESERVA DEPORTIVA, ENTRENAMIENTO Y PARTICIPACIÓN EN COMPETENCIAS EN LA LIGA DE TENIS DE CAMPO DE ANTIOQUIA, EN CATEGORÍAS DE JUEGOS NACIONALES.</t>
  </si>
  <si>
    <t>PRESTACIÓN DE SERVICIOS DE UN ENTRENADOR PARA EL PROCESO DE SELECCIÓN, ACOMPAÑAMIENTO DEPORTIVO Y PARTICIPACIÓN EN COMPETENCIAS DE LOS ATLETAS QUE SE PREPARAN EN EL EXTRANJERO EN LA LIGA ANTIOQUEÑA DE TENIS DE CAMPO, EN MODALIDADES Y CATEGORÍAS DE JUEGOS NACIONALES.</t>
  </si>
  <si>
    <t>PRESTACIÓN DE SERVICIOS DE UN ENTRENADOR PRINCIPAL PARA LA REALIZACIÓN DEL PROCESO DE SELECCIÓN, ENTRENAMIENTO DEPORTIVO Y PARTICIPACIÓN EN COMPETENCIAS EN LA LIGA ANTIOQUEÑA DE TENIS DE CAMPO, EN MODALIDADES Y CATEGORÍAS DE JUEGOS NACIONALES.</t>
  </si>
  <si>
    <t>PRESTACIÓN DE SERVICIOS DE UN ENTRENADOR DE INICIACIÓN Y DESARROLLO DEPORTIVO PARA LA CONSECUCIÓN DE NUEVOS TALENTOS PARA LA LIGA DE TENIS DE CAMPO DE ANTIOQUIA, EN CATEGORÍAS DE JUEGOS NACIONALES.</t>
  </si>
  <si>
    <t>PRESTACIÓN DE SERVICIOS DE UN ENTRENADOR ASISTENTE PARA LA REALIZACIÓN DEL PROCESO DE SELECCIÓN, ENTRENAMIENTO DEPORTIVO Y PARTICIPACIÓN EN COMPETENCIAS EN LA LIGA ANTIOQUEÑA DE SQUASH, EN LAS MODALIDADES Y CATEGORÍAS DE JUEGOS NACIONALES.</t>
  </si>
  <si>
    <t>PRESTACIÓN DE SERVICIOS DE UN ENTRENADOR PRINCIPAL PARA LA REALIZACIÓN DEL PROCESO DE SELECCIÓN, ENTRENAMIENTO DEPORTIVO Y PARTICIPACIÓN EN COMPETENCIAS EN LA LIGA ANTIOQUEÑA DE SQUASH, EN LAS MODALIDADES Y CATEGORÍAS DE JUEGOS NACIONALES.</t>
  </si>
  <si>
    <t>PRESTACIÓN DE SERVICIOS DE UN ENTRENADOR ASISTENTE PARA LA REALIZACIÓN DEL PROCESO DE SELECCIÓN, ENTRENAMIENTO DEPORTIVO Y PARTICIPACIÓN EN COMPETENCIAS EN LA LIGA ANTIOQUEÑA DE BÉISBOL, EN LA MODALIDAD BATEO EN CATEGORÍAS DE JUEGOS NACIONALES.</t>
  </si>
  <si>
    <t>PRESTACIÓN DE SERVICIOS DE UN ENTRENADOR PRINCIPAL PARA LA REALIZACIÓN DEL PROCESO DE SELECCIÓN, ENTRENAMIENTO DEPORTIVO Y PARTICIPACIÓN EN COMPETENCIAS EN LA LIGA ANTIOQUEÑA DE BÉISBOL, EN LAS MODALIDADES Y CATEGORÍAS DE JUEGOS NACIONALES.</t>
  </si>
  <si>
    <t>PRESTACIÓN DE SERVICIOS DE UN ENTRENADOR ASISTENTE PARA LA REALIZACIÓN DEL PROCESO DE SELECCIÓN, ENTRENAMIENTO DEPORTIVO Y PARTICIPACIÓN EN COMPETENCIAS EN LA LIGA ANTIOQUEÑA DE BÉISBOL, EN LA MODALIDAD PITHEO EN CATEGORÍAS DE JUEGOS NACIONALES.</t>
  </si>
  <si>
    <t>PRESTACIÓN DE SERVICIOS DE UN ENTRENADOR ASISTENTE PARA LA REALIZACIÓN DEL PROCESO DE SELECCIÓN, ENTRENAMIENTO DEPORTIVO Y PARTICIPACIÓN EN COMPETENCIAS EN LA LIGA ANTIOQUEÑA DE BÉISBOL, EN LAS MODALIDADES PREPARADOR DE TERCERA Y PREPARADOR DE INFILDERS EN CATEGORÍAS DE JUEGOS NACIONALES.</t>
  </si>
  <si>
    <t>PRESTACIÓN DE SERVICIOS DE UN ENTRENADOR PARA LA REALIZACIÓN DEL PROCESO DE SELECCIÓN, ENTRENAMIENTO DEPORTIVO EN LA SUBREGIÓN DE URABÁ ZONA NORTE Y PARTICIPACIÓN EN COMPETENCIAS EN LA LIGA ANTIOQUEÑA DE BÉISBOL, EN LOS DEPORTES Y CATEGORÍAS DE JUEGOS NACIONALES.</t>
  </si>
  <si>
    <t>PRESTACIÓN DE SERVICIOS DE UN ENTRENADOR PARA LA REALIZACIÓN DEL PROCESO DE SELECCIÓN, ENTRENAMIENTO DEPORTIVO EN LA SUBREGIÓN DE URABÁ ZONA SUR Y PARTICIPACIÓN EN COMPETENCIAS EN LA LIGA ANTIOQUEÑA DE BÉISBOL, EN LOS DEPORTES Y CATEGORÍAS DE JUEGOS NACIONALES.</t>
  </si>
  <si>
    <t>PRESTACIÓN DE SERVICIOS DE UN ENTRENADOR PRINCIPAL PARA LA REALIZACIÓN DEL PROCESO DE SELECCIÓN, ENTRENAMIENTO DEPORTIVO Y PARTICIPACIÓN EN COMPETENCIAS EN LA LIGA DE AJEDREZ DE ANTIOQUIA, EN LA RAMA MASCULINA, EN CATEGORÍAS DE JUEGOS NACIONALES.</t>
  </si>
  <si>
    <t>PRESTACIÓN DE SERVICIOS DE UN ENTRENADOR PRINCIPAL PARA LA REALIZACIÓN DEL PROCESO DE SELECCIÓN, ENTRENAMIENTO DEPORTIVO Y PARTICIPACIÓN EN COMPETENCIAS EN LA LIGA DE AJEDREZ DE ANTIOQUIA, EN LA RAMA FEMENINA, EN CATEGORÍAS DE JUEGOS NACIONALES.</t>
  </si>
  <si>
    <t>PRESTACIÓN DE SERVICIOS DE UN ENTRENADOR DE INICIACIÓN Y DESARROLLO DEPORTIVO PARA LA CONSECUCIÓN DE NUEVOS TALENTOS PARA LA  LIGA DE AJEDREZ DE ANTIOQUIA, EN CATEGORÍAS DE JUEGOS NACIONALES.</t>
  </si>
  <si>
    <t>PRESTACIÓN DE SERVICIOS DE UN ENTRENADOR ASISTENTE PARA LA REALIZACIÓN DEL PROCESO DE SELECCIÓN, ENTRENAMIENTO DEPORTIVO Y PARTICIPACIÓN EN COMPETENCIAS EN LA LIGA DE AJEDREZ DE ANTIOQUIA, EN LA RAMA FEMENINA, EN CATEGORÍAS DE JUEGOS NACIONALES.</t>
  </si>
  <si>
    <t>PRESTACIÓN DE SERVICIOS DE UN ENTRENADOR ASISTENTE PARA LA REALIZACIÓN DEL PROCESO DE SELECCIÓN, ENTRENAMIENTO DEPORTIVO Y PARTICIPACIÓN EN COMPETENCIAS EN LA LIGA DE AJEDREZ DE ANTIOQUIA, EN LA RAMA MASCULINA, EN CATEGORÍAS DE JUEGOS NACIONALES.</t>
  </si>
  <si>
    <t>PRESTACIÓN DE SERVICIOS DE UN ENTRENADOR PRINCIPAL PARA LA REALIZACIÓN DEL PROCESO DE SELECCIÓN, ENTRENAMIENTO DEPORTIVO Y PARTICIPACIÓN EN COMPETENCIAS EN LA LIGA ANTIOQUEÑA DE FUTBOL DE SALÓN, EN LA RAMA FEMENINA, EN CATEGORÍAS DE JUEGOS NACIONALES.</t>
  </si>
  <si>
    <t>PRESTACIÓN DE SERVICIOS DE UN ENTRENADOR PRINCIPAL PARA LA REALIZACIÓN DEL PROCESO DE SELECCIÓN, ENTRENAMIENTO DEPORTIVO Y PARTICIPACIÓN EN COMPETENCIAS EN LA LIGA ANTIOQUEÑA DE FUTBOL DE SALÓN, EN LA RAMA MASCULINA, EN CATEGORÍAS DE JUEGOS NACIONALES.</t>
  </si>
  <si>
    <t>PRESTACIÓN DE SERVICIOS DE UN ENTRENADOR ASISTENTE PARA LA REALIZACIÓN DEL PROCESO DE SELECCIÓN, ENTRENAMIENTO DEPORTIVO Y PARTICIPACIÓN EN COMPETENCIAS EN LA LIGA ANTIOQUEÑA DE FUTBOL DE SALÓN, EN LA RAMA MASCULINA, EN CATEGORÍAS DE JUEGOS NACIONALES.</t>
  </si>
  <si>
    <t>PRESTACIÓN DE SERVICIOS DE UN ENTRENADOR ASISTENTE PARA LA REALIZACIÓN DEL PROCESO DE SELECCIÓN, ENTRENAMIENTO DEPORTIVO Y PARTICIPACIÓN EN COMPETENCIAS EN LA LIGA ANTIOQUEÑA DE FUTBOL DE SALÓN, EN LA RAMA FEMENINA, EN CATEGORÍAS DE JUEGOS NACIONALES.</t>
  </si>
  <si>
    <t>PRESTACIÓN DE SERVICIOS DE UN ENTRENADOR DE INICIACIÓN Y DESARROLLO DEPORTIVO PARA LA CONSECUCIÓN DE NUEVOS TALENTOS PARA LA LIGA ANTIOQUEÑA DE FÚTBOL DE SALÓN, EN CATEGORÍAS DE JUEGOS NACIONALES.</t>
  </si>
  <si>
    <t>PRESTACIÓN DE SERVICIOS DE UN ENTRENADOR DE DESARROLLO DEPORTIVO PARA LA CONSECUCIÓN DE NUEVOS TALENTOS PARA LA LIGA ANTIOQUEÑA DE FÚTBOL DE SALÓN, EN CATEGORÍAS DE JUNIORS Y JUVENILES.</t>
  </si>
  <si>
    <t>PRESTACIÓN DE SERVICIOS DE UN ENTRENADOR PRINCIPAL PARA LA REALIZACIÓN DEL PROCESO DE SELECCIÓN, ENTRENAMIENTO DEPORTIVO Y PARTICIPACIÓN EN COMPETENCIAS EN LA LIGA ANTIOQUEÑA DE TIRO DEPORTIVO, EN LA MODALIDAD RIFLE, EN CATEGORÍAS DE JUEGOS NACIONALES.</t>
  </si>
  <si>
    <t>PRESTACIÓN DE SERVICIOS DE UN ENTRENADOR PRINCIPAL PARA LA REALIZACIÓN DEL PROCESO DE SELECCIÓN, ENTRENAMIENTO DEPORTIVO Y PARTICIPACIÓN EN COMPETENCIAS EN LA LIGA ANTIOQUEÑA DE TIRO DEPORTIVO, EN LA MODALIDAD PISTOLA, EN CATEGORÍAS DE JUEGOS NACIONALES.</t>
  </si>
  <si>
    <t>PRESTACIÓN DE SERVICIOS DE UN ENTRENADOR PRINCIPAL PARA LA REALIZACIÓN DEL PROCESO DE SELECCIÓN, ENTRENAMIENTO DEPORTIVO Y PARTICIPACIÓN EN COMPETENCIAS EN LA LIGA DE SOFTBOL DE ANTIOQUIA, EN LA RAMA FEMENINA, EN DEPORTES Y CATEGORÍAS DE JUEGOS NACIONALES.</t>
  </si>
  <si>
    <t>PRESTACIÓN DE SERVICIOS DE UN ENTRENADOR ASISTENTE PARA LA REALIZACIÓN DEL PROCESO DE SELECCIÓN, ENTRENAMIENTO DEPORTIVO Y PARTICIPACIÓN EN COMPETENCIAS EN LA LIGA DE SOFTBOL DE ANTIOQUIA, EN LA RAMA FEMENINA, EN DEPORTES Y CATEGORÍAS DE JUEGOS NACIONALES.</t>
  </si>
  <si>
    <t>PRESTACIÓN DE SERVICIOS DE UN ENTRENADOR PRINCIPAL PARA LA REALIZACIÓN DEL PROCESO DE SELECCIÓN, ENTRENAMIENTO DEPORTIVO Y PARTICIPACIÓN EN COMPETENCIAS EN LA LIGA DE SOFTBOL DE ANTIOQUIA, EN LA RAMA MASCULINA EN CATEGORÍAS DE JUEGOS NACIONALES.</t>
  </si>
  <si>
    <t>PRESTACIÓN DE SERVICIOS DE UN ENTRENADOR ASISTENTE PARA LA REALIZACIÓN DEL PROCESO DE SELECCIÓN, ENTRENAMIENTO DEPORTIVO Y PARTICIPACIÓN EN COMPETENCIAS EN LA LIGA DE SOFTBOL DE ANTIOQUIA, RAMA MASCULINA, EN DEPORTES Y CATEGORÍAS DE JUEGOS NACIONALES.</t>
  </si>
  <si>
    <t>PRESTACIÓN DE SERVICIOS DE UN ENTRENADOR DE INICIACIÓN Y DESARROLLO DEPORTIVO EN LA SUBREGIÓN DE URABÁ PARA LA CONSECUCIÓN DE NUEVOS TALENTOS PARA LA LIGA DE SÓFTBOL DE ANTIOQUIA, EN CATEGORÍAS DE JUEGOS NACIONALES.</t>
  </si>
  <si>
    <t>PRESTACIÓN DE SERVICIOS DE UN ENTRENADOR PARA LA REALIZACIÓN DEL PROCESO DE PREPARACIÓN FÍSICA Y CONDICIONAL EN LOS DEPORTES DE BOLO, BÉISBOL, SQUASH Y RUGBY O EN LAS MODALIDADES Y CATEGORÍAS DE JUEGOS NACIONALES.</t>
  </si>
  <si>
    <t>PRESTACIÓN DE SERVICIOS DE UN ENTRENADOR DE INICIACIÓN Y DESARROLLO EN LOS MUNICIPIOS DEL ÁREA METROPOLITANA PARA LA REALIZACIÓN DEL PROCESO DE SELECCIÓN, ENTRENAMIENTO DEPORTIVO Y PARTICIPACIÓN EN COMPETENCIAS DE LA LIGA DE BILLAR DE ANTIOQUIA.</t>
  </si>
  <si>
    <t>PRESTACIÓN DE SERVICIOS DE UN ENTRENADOR PRINCIPAL PARA LA REALIZACIÓN DEL PROCESO DE SELECCIÓN, ENTRENAMIENTO DEPORTIVO Y PARTICIPACIÓN EN COMPETENCIAS DE LOS ATLETAS DE PARA-NATACIÓN CARRERAS CON DISCAPACIDAD FÍSICA,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</si>
  <si>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NATACIÓN CARRERAS CON DISCAPACIDAD AUDITIVA,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</si>
  <si>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NATACIÓN CARRERAS, EN CATEGORÍAS DE JUEGOS PARANACIONALES.</t>
  </si>
  <si>
    <t>PRESTACIÓN DE SERVICIOS DE UN ENTRENADOR ASISTENTE PARA LA REALIZACIÓN DEL PROCESO DE SELECCIÓN, ENTRENAMIENTO DEPORTIVO Y PARTICIPACIÓN EN COMPETENCIAS, EN LA MODALIDAD DE PARA NATACIÓN EN LAS DIFERENTES DISCAPACIDADES EN LA SUBREGIÓN DE URABÁ EN CATEGORÍAS DE JUEGOS PARANACIONALES.</t>
  </si>
  <si>
    <t>PRESTACIÓN DE SERVICIOS DE UN ENTRENADOR PRINCIPAL PARA LA REALIZACIÓN DEL PROCESO DE SELECCIÓN, ENTRENAMIENTO DEPORTIVO Y PARTICIPACIÓN EN COMPETENCIAS DE LOS ATLETAS DE PARA-NATACIÓN CARRERAS CON DISCAPACIDAD VISUAL,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</si>
  <si>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FÚTBOL SALA,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</si>
  <si>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JUDO, EN CATEGORÍAS DE JUEGOS PARANACIONALES.</t>
  </si>
  <si>
    <t>PRESTACIÓN DE SERVICIOS DE UN ENTRENADOR ASISTENTE PARA LA REALIZACIÓN DEL PROCESO DE SELECCIÓN, ENTRENAMIENTO DEPORTIVO Y PARTICIPACIÓN EN COMPETENCIAS EN LA LIGA DE DEPORTISTAS CON DISCAPACIDAD VISUAL DE ANTIOQUIA -DIVISA, EN LA MODALIDAD PARA JUDO, EN CATEGORÍAS DE JUEGOS PARANACIONALES.</t>
  </si>
  <si>
    <t>PRESTACIÓN DE SERVICIOS DE UN INTÉRPRETE EN LENGUA DE SEÑAS PARA APOYAR A LOS PARA ATLETAS DE LA LIGA DEPORTIVA DE PERSONAS SORDAS DE ANTIOQUIA LISANT, EN LOS ENTRENAMIENTOS, LAS COMPETENCIAS Y ACOMPAÑAMIENTO EN EVENTOS PROPIOS DE LOS ATLETAS.</t>
  </si>
  <si>
    <t>PRESTACIÓN DE SERVICIOS DE UN ENTRENADOR PRINCIPAL PARA LA REALIZACIÓN DEL PROCESO DE SELECCIÓN, ENTRENAMIENTO DEPORTIVO Y PARTICIPACIÓN EN COMPETENCIAS DE LOS ATLETAS DE PARA-POWERLIFTING CON DISCAPACIDAD FÍSICA, EN CATEGORÍAS DE JUEGOS PARANACIONALES.</t>
  </si>
  <si>
    <t>PRESTACIÓN DE SERVICIOS DE UN ENTRENADOR PRINCIPAL PARA LA REALIZACIÓN DEL PROCESO DE SELECCIÓN, ENTRENAMIENTO DEPORTIVO Y PARTICIPACIÓN EN COMPETENCIAS EN LA LIGA DE TENIS DE MESA DE ANTIOQUIA, EN LA MODALIDAD PARA TENIS DE MESA DISCAPACIDAD FÍSICA,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</si>
  <si>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ATLETISMO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</si>
  <si>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FÚTBOL SALA RAMA MASCULINA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</si>
  <si>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FÚTBOL SALA RAMA FEMENINA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</si>
  <si>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TENIS DE MESA CON DISCAPACIDAD AUDITIVA, EN CATEGORÍAS DE JUEGOS PARANACIONALES.</t>
  </si>
  <si>
    <t>PRESTACIÓN DE SERVICIOS DE UN ENTRENADOR ASISTENTE PARA LA REALIZACIÓN DEL PROCESO DE SELECCIÓN, ENTRENAMIENTO DEPORTIVO Y PARTICIPACIÓN EN COMPETENCIAS, EN LA MODALIDAD DE PARA ATLETISMO EN LAS DIFERENTES DISCAPACIDADES EN LA SUBREGIÓN DE URABÁ EN CATEGORÍAS DE JUEGOS PARANACIONALES.</t>
  </si>
  <si>
    <t>PRESTACIÓN DE SERVICIOS DE UN ENTRENADOR PRINCIPAL PARA LA REALIZACIÓN DEL PROCESO DE SELECCIÓN, ENTRENAMIENTO DEPORTIVO Y PARTICIPACIÓN EN COMPETENCIAS EN LA LIGA DEPORTIVA DE PERSONAS SORDAS DE ANTIOQUIA, EN LA MODALIDAD PARA FÚTBOL   RAMA MASCULINA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</si>
  <si>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BALONCESTO CON DISCAPACIDAD AUDITIVA, EN CATEGORÍAS DE JUEGOS PARANACIONALES.</t>
  </si>
  <si>
    <t>PRESTACIÓN DE SERVICIOS DE UN ENTRENADOR PRINCIPAL PARA LA REALIZACIÓN DEL PROCESO DE SELECCIÓN, ENTRENAMIENTO DEPORTIVO Y PARTICIPACIÓN EN COMPETENCIAS EN LA LIGA ANTIOQUEÑA DE PARAATLETISMO DE LOS DEPORTISTAS CON PARÁLISIS CEREBRAL EN LAS PRUEBAS DE PISTA, CON LOS DEPORTISTAS CON DISCAPACIDAD VISUAL Y FÍSICA EN LAS PRUEBAS DE FONDO, EN CATEGORÍAS DE JUEGOS PARANACIONALES.</t>
  </si>
  <si>
    <t>PRESTACIÓN DE SERVICIOS DE UN ENTRENADOR PRINCIPAL PARA LA REALIZACIÓN DEL PROCESO DE SELECCIÓN, ENTRENAMIENTO DEPORTIVO Y PARTICIPACIÓN EN COMPETENCIAS EN LA LIGA ANTIOQUEÑA DE BOCCIA LABC, EN LAS CATEGORÍAS DE JUEGOS PARANACIONALES.</t>
  </si>
  <si>
    <t>PRESTACIÓN DE SERVICIOS DE UN ENTRENADOR PRINCIPAL PARA LA REALIZACIÓN DEL PROCESO DE SELECCIÓN, ENTRENAMIENTO DEPORTIVO Y PARTICIPACIÓN EN COMPETENCIAS DE LOS ATLETAS DE PARA- FÚTBOL 7 CON PARÁLISIS CEREBRAL,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</si>
  <si>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CYCLING,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</si>
  <si>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ATLETISMO,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</si>
  <si>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BALONCESTO, EN CATEGORÍAS DE JUEGOS PARANACIONALES.</t>
  </si>
  <si>
    <t>PRESTACIÓN DE SERVICIOS DE UN ENTRENADOR PRINCIPAL PARA LA REALIZACIÓN DEL PROCESO DE SELECCIÓN, ENTRENAMIENTO DEPORTIVO Y PARTICIPACIÓN EN COMPETENCIAS DE LOS ATLETAS DE TIRO PARADEPORTIVO CON DISCAPACIDAD FÍSICA, EN CATEGORÍAS DE JUEGOS PARANACIONALES.</t>
  </si>
  <si>
    <t>PRESTACIÓN DE SERVICIOS DE UN ENTRENADOR PRINCIPAL PARA LA REALIZACIÓN DEL PROCESO DE SELECCIÓN, ENTRENAMIENTO DEPORTIVO Y PARTICIPACIÓN EN COMPETENCIAS EN LA LIGA ANTIOQUEÑA DE PARAATLETISMO DE LOS ATLETAS CON DISCAPACIDAD FÍSICA Y PARÁLISIS CEREBRAL EN LA MODALIDAD DE LANZAMIENTOS, EN CATEGORÍAS DE JUEGOS PARANACIONALES.</t>
  </si>
  <si>
    <t>PRESTACIÓN DE SERVICIOS DE UN ENTRENADOR PRINCIPAL PARA LA REALIZACIÓN DEL PROCESO DE SELECCIÓN, ENTRENAMIENTO DEPORTIVO Y PARTICIPACIÓN EN COMPETENCIAS EN LA LIGA ANTIOQUEÑA DE PARAATLETISMO DE LOS ATLETAS CON DISCAPACIDAD VISUAL EN LAS PRUEBAS DE PISTA Y CAMPO Y LOS ATLETAS CON DISCAPACIDAD FÍSICA EN LAS PRUEBAS DE PISTA,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</si>
  <si>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AJEDREZ,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</si>
  <si>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BOWLING, EN CATEGORÍAS DE JUEGOS PARANACIONALES.</t>
  </si>
  <si>
    <t>PRESTACIÓN DE SERVICIOS DE UN ENTRENADOR PRINCIPAL PARA LA REALIZACIÓN DEL PROCESO DE SELECCIÓN, ENTRENAMIENTO DEPORTIVO Y PARTICIPACIÓN EN COMPETENCIAS DE LOS ATLETAS DE RUGBY EN SILLA DE RUEDAS CON DISCAPACIDAD FÍSICA, EN CATEGORÍAS DE JUEGOS PARANACIONALES.</t>
  </si>
  <si>
    <t>PRESTACIÓN DE SERVICIOS DE UN ENTRENADOR PRINCIPAL PARA LA REALIZACIÓN DEL PROCESO DE SELECCIÓN, ENTRENAMIENTO DEPORTIVO Y PARTICIPACIÓN EN COMPETENCIAS DE LOS ATLETAS DE BALONCESTO EN SILLA DE RUEDAS CON DISCAPACIDAD FÍSICA,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</si>
  <si>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FÚTBOL 5,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</si>
  <si>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GOALLBALL, EN CATEGORÍAS DE JUEGOS PARANACIONALES.</t>
  </si>
  <si>
    <t>PRESTACIÓN DE SERVICIOS DE UN ENTRENADOR PRINCIPAL PARA LA REALIZACIÓN DEL PROCESO DE SELECCIÓN, ENTRENAMIENTO DEPORTIVO Y PARTICIPACIÓN EN COMPETENCIAS DE LOS ATLETAS DE TENIS EN SILLA DE RUEDAS CON DISCAPACIDAD FÍSICA, EN CATEGORÍAS DE JUEGOS PARANACIONALES.</t>
  </si>
  <si>
    <t>PRESTACIÓN DE SERVICIOS DE UN ENTRENADOR PARA LA REALIZACIÓN DEL PROCESO DE PREPARACIÓN FÍSICA Y CONDICIONAL EN LOS DEPORTES DE PARA FÚTBOL SALA, PARA BALONCESTO Y RUGBY EN SILLA DE RUEDAS EN LAS MODALIDADES Y CATEGORÍAS DE JUEGOS PARANACIONALES.</t>
  </si>
  <si>
    <t>PRESTACIÓN DE SERVICIOS DE UN ENTRENADOR PARA LA REALIZACIÓN DEL PROCESO DE PREPARACIÓN FÍSICA Y CONDICIONAL EN LOS DEPORTES DE PARA POWERLIFTING, TIRO PARADEPORTIVO Y PARATENIS DE MESA EN LAS MODALIDADES Y CATEGORÍAS DE JUEGOS PARANACIONALES.</t>
  </si>
  <si>
    <t>PRESTACIÓN DE SERVICIOS DE UN ENTRENADOR PRINCIPAL PARA LA REALIZACIÓN DEL PROCESO DE DESARROLLO, SELECCIÓN, ENTRENAMIENTO DEPORTIVO Y PARTICIPACIÓN EN COMPETENCIAS DE ESQUÍ NÁUTICO, EN MODALIDADES Y CATEGORÍAS DE JUEGOS NACIONALES.</t>
  </si>
  <si>
    <t>PRESTACIÓN DE SERVICIOS DE UN ENTRENADOR PRINCIPAL PARA LA REALIZACIÓN DEL PROCESO DE DESARROLLO, SELECCIÓN, ENTRENAMIENTO DEPORTIVO Y PARTICIPACIÓN EN COMPETENCIAS EN LA LIGA DE CANOTAJE DE ANTIOQUIA, EN LA MODALIDAD CANOA, EN CATEGORÍAS DE JUEGOS NACIONALES.</t>
  </si>
  <si>
    <t>PRESTACIÓN DE SERVICIOS DE UN ENTRENADOR PRINCIPAL PARA LA REALIZACIÓN DEL PROCESO DE DESARROLLO, SELECCIÓN, ENTRENAMIENTO DEPORTIVO Y PARTICIPACIÓN EN COMPETENCIAS EN LA LIGA DE CANOTAJE DE ANTIOQUIA, EN LA MODALIDAD KAYAK, EN CATEGORÍAS DE JUEGOS NACIONALES.</t>
  </si>
  <si>
    <t>PRESTACIÓN DE SERVICIOS DE UN ENTRENADOR DE INICIACIÓN Y DESARROLLO DEPORTIVO PARA LA CONSECUCIÓN DE NUEVOS TALENTOS PARA LA LIGA DE CANOTAJE DE ANTIOQUIA, EN CATEGORÍAS DE JUEGOS NACIONALES.</t>
  </si>
  <si>
    <t>PRESTACIÓN DE SERVICIOS DE UN ENTRENADOR ASISTENTE PARA LA REALIZACIÓN DEL PROCESO DE DESARROLLO, SELECCIÓN, ENTRENAMIENTO DEPORTIVO Y PARTICIPACIÓN EN COMPETENCIAS EN LA LIGA ANTIOQUEÑA DE LEVANTAMIENTO DE PESAS, RAMA MASCULINA, EN LAS MODALIDADES Y CATEGORÍAS DE JUEGOS NACIONALES.</t>
  </si>
  <si>
    <t xml:space="preserve">PRESTACIÓN DE SERVICIOS DE UN ENTRENADOR PRINCIPAL PARA LA REALIZACIÓN DEL PROCESO DE SELECCIÓN, ENTRENAMIENTO DEPORTIVO Y PARTICIPACIÓN EN COMPETENCIAS EN LA LIGA ANTIOQUEÑA DE LEVANTAMIENTO DE PESAS, RAMA MASCULINA, EN LAS MODALIDADES Y CATEGORÍAS DE JUEGOS NACIONALES. </t>
  </si>
  <si>
    <t>PRESTACIÓN DE SERVICIOS DE UN ENTRENADOR ASISTENTE PARA LA REALIZACIÓN DEL PROCESO DE DESARROLLO, SELECCIÓN, ENTRENAMIENTO DEPORTIVO Y PARTICIPACIÓN EN COMPETENCIAS EN LA LIGA ANTIOQUEÑA DE LEVANTAMIENTO DE PESAS, RAMA FEMENINA, EN LAS MODALIDADES Y CATEGORÍAS DE JUEGOS NACIONALES.</t>
  </si>
  <si>
    <t>PRESTACIÓN DE SERVICIOS DE UN ENTRENADOR PRINCIPAL PARA LA REALIZACIÓN DEL PROCESO DE SELECCIÓN, ENTRENAMIENTO DEPORTIVO Y PARTICIPACIÓN EN COMPETENCIAS EN LA LIGA ANTIOQUEÑA DE LEVANTAMIENTO DE PESAS, EN LA RAMA FEMENINA, EN DEPORTES Y CATEGORÍAS DE JUEGOS NACIONALES.</t>
  </si>
  <si>
    <t>PRESTACIÓN DE SERVICIOS DE UN ENTRENADOR PRINCIPAL PARA LA REALIZACIÓN DEL PROCESO DE DESARROLLO, SELECCIÓN, ENTRENAMIENTO DEPORTIVO Y PARTICIPACIÓN EN COMPETENCIAS EN LA LIGA DE CICLISMO DE ANTIOQUIA, EN LA MODALIDAD PISTA, FONDO Y SEMIFONDO, EN CATEGORÍAS DE JUEGOS NACIONALES.</t>
  </si>
  <si>
    <t>PRESTACIÓN DE SERVICIOS DE UN ENTRENADOR ASISTENTE PARA LA REALIZACIÓN DEL PROCESO DE DESARROLLO, SELECCIÓN, ENTRENAMIENTO DEPORTIVO Y PARTICIPACIÓN EN COMPETENCIAS EN LA LIGA DE CICLISMO DE ANTIOQUIA, EN LA MODALIDAD BMX Y CATEGORÍAS DE JUEGOS NACIONALES.</t>
  </si>
  <si>
    <t>PRESTACIÓN DE SERVICIOS DE UN ENTRENADOR PRINCIPAL PARA LA REALIZACIÓN DEL PROCESO DE DESARROLLO, SELECCIÓN, ENTRENAMIENTO DEPORTIVO Y PARTICIPACIÓN EN COMPETENCIAS EN LA LIGA DE CICLISMO DE ANTIOQUIA, EN LA MODALIDAD MTB, EN CATEGORÍAS DE JUEGOS NACIONALES.</t>
  </si>
  <si>
    <t>PRESTACIÓN DE SERVICIOS DE UN ENTRENADOR PRINCIPAL PARA LA REALIZACIÓN DEL PROCESO DE DESARROLLO, SELECCIÓN, ENTRENAMIENTO DEPORTIVO Y PARTICIPACIÓN EN COMPETENCIAS EN LA LIGA DE CICLISMO DE ANTIOQUIA, EN LA MODALIDAD PISTA VELOCIDAD, EN CATEGORÍAS DE JUEGOS NACIONALES.</t>
  </si>
  <si>
    <t>PRESTACIÓN DE SERVICIOS DE UN ENTRENADOR PRINCIPAL PARA LA REALIZACIÓN DEL PROCESO DE DESARROLLO, SELECCIÓN, ENTRENAMIENTO DEPORTIVO Y PARTICIPACIÓN EN COMPETENCIAS EN LA LIGA DE CICLISMO DE ANTIOQUIA, EN LA MODALIDAD BMX, EN CATEGORÍAS DE JUEGOS NACIONALES.</t>
  </si>
  <si>
    <t xml:space="preserve">PRESTACIÓN DE SERVICIOS DE UN ENTRENADOR PRINCIPAL PARA EL DESARROLLO DEPORTIVO DE LOS ATLETAS DE LA LIGA DE CICLISMO DE ANTIOQUIA EN LA MODALIDAD DE PISTA Y RUTA DEL CENTRO DE DESARROLLO. </t>
  </si>
  <si>
    <t xml:space="preserve">PRESTACIÓN DE SERVICIOS DE UN ENTRENADOR ASISTENTE PARA EL DESARROLLO DEPORTIVO DE LOS ATLETAS DE LA LIGA DE CICLISMO DE ANTIOQUIA EN LA MODALIDAD DE PISTA Y RUTA DEL CENTRO DE DESARROLLO. </t>
  </si>
  <si>
    <t xml:space="preserve">PRESTACIÓN DE SERVICIOS DE UN ENTRENADOR PARA EL DESARROLLO DEPORTIVO DE LOS ATLETAS DE LA LIGA DE CICLISMO DE ANTIOQUIA EN LA MODALIDAD DE PISTA Y RUTA DEL CENTRO DE DESARROLLO. </t>
  </si>
  <si>
    <t xml:space="preserve">PRESTACIÓN DE SERVICIOS DE UN ENTRENADOR PARA EL DESARROLLO DEPORTIVO DE LOS ATLETAS DE LA LIGA DE CICLISMO DE ANTIOQUIA EN LA MODALIDAD DE PISTA DEL CENTRO DE DESARROLLO. </t>
  </si>
  <si>
    <t>PRESTACIÓN DE SERVICIOS DE UN ENTRENADOR PRINCIPAL PARA LA REALIZACIÓN DEL PROCESO DE DESARROLLO, SELECCIÓN, ENTRENAMIENTO DEPORTIVO Y PARTICIPACIÓN EN COMPETENCIAS EN LA LIGA ANTIOQUEÑA DE TRIATLÓN, EN LA MODALIDADES Y CATEGORÍAS DE JUEGOS NACIONALES.</t>
  </si>
  <si>
    <t>PRESTACIÓN DE SERVICIOS DE UN ENTRENADOR ASISTENTE PARA LA REALIZACIÓN DEL PROCESO DE DESARROLLO, SELECCIÓN, ENTRENAMIENTO DEPORTIVO Y PARTICIPACIÓN EN COMPETENCIAS EN LA LIGA ANTIOQUEÑA DE TRIATLÓN, EN LAS MODALIDADES Y CATEGORÍAS DE JUEGOS NACIONALES.</t>
  </si>
  <si>
    <t>PRESTACIÓN DE SERVICIOS DE UN ENTRENADOR PRINCIPAL PARA LA REALIZACIÓN DEL PROCESO DE DESARROLLO, SELECCIÓN, ENTRENAMIENTO DEPORTIVO Y PARTICIPACIÓN EN COMPETENCIAS DE LA LIGA ANTIOQUEÑA DE ACTIVIDADES SUBACUÁTICAS, EN CATEGORÍAS DE JUEGOS NACIONALES.</t>
  </si>
  <si>
    <t>PRESTACIÓN DE SERVICIOS DE UN ENTRENADOR ASISTENTE PARA LA REALIZACIÓN DEL PROCESO DE DESARROLLO, SELECCIÓN, ENTRENAMIENTO DEPORTIVO Y PARTICIPACIÓN EN COMPETENCIAS EN LA LIGA DE NATACIÓN DE ANTIOQUIA, EN LA MODALIDAD ARTÍSTICA, EN CATEGORÍAS DE JUEGOS NACIONALES.</t>
  </si>
  <si>
    <t>PRESTACIÓN DE SERVICIOS DE UN ENTRENADOR ASISTENTE PARA LA REALIZACIÓN DEL PROCESO DE DESARROLLO, SELECCIÓN, ENTRENAMIENTO DEPORTIVO Y PARTICIPACIÓN EN COMPETENCIAS EN LA LIGA DE NATACIÓN DE ANTIOQUIA, EN LA MODALIDAD CARRERAS, EN CATEGORÍAS DE JUEGOS NACIONALES.</t>
  </si>
  <si>
    <t>PRESTACIÓN DE SERVICIOS DE UN ENTRENADOR PRINCIPAL PARA LA REALIZACIÓN DEL PROCESO DE DESARROLLO, SELECCIÓN, ENTRENAMIENTO DEPORTIVO Y PARTICIPACIÓN EN COMPETENCIAS EN LA LIGA DE NATACIÓN DE ANTIOQUIA, EN LA MODALIDAD DE NATACIÓN ARTÍSTICA, EN CATEGORÍAS DE JUEGOS NACIONALES</t>
  </si>
  <si>
    <t>PRESTACIÓN DE SERVICIOS DE UN ENTRENADOR ASISTENTE PARA LA REALIZACIÓN DEL PROCESO DE DESARROLLO, SELECCIÓN, ENTRENAMIENTO DEPORTIVO Y PARTICIPACIÓN EN COMPETENCIAS EN LA LIGA DE NATACIÓN DE ANTIOQUIA, EN LA MODALIDAD CLAVADOS, EN CATEGORÍAS DE JUEGOS NACIONALES.</t>
  </si>
  <si>
    <t>PRESTACIÓN DE SERVICIOS DE UN ENTRENADOR ASISTENTE PARA LA REALIZACIÓN DEL PROCESO DE DESARROLLO, SELECCIÓN, ENTRENAMIENTO DEPORTIVO Y PARTICIPACIÓN EN COMPETENCIAS EN LA LIGA DE NATACIÓN DE ANTIOQUIA, EN LA MODALIDAD POLO ACUÁTICO, EN CATEGORÍAS DE JUEGOS NACIONALES.</t>
  </si>
  <si>
    <t>PRESTACIÓN DE SERVICIOS DE UN ENTRENADOR ASISTENTE PARA LA REALIZACIÓN DEL PROCESO DE DESARROLLO, SELECCIÓN Y RECLUTAMIENTO DE ATLETAS, ENTRENAMIENTO DEPORTIVO Y PARTICIPACIÓN EN COMPETENCIAS EN LA LIGA DE NATACIÓN DE ANTIOQUIA, EN LA MODALIDAD POLO ACUÁTICO, EN CATEGORÍAS DE JUEGOS NACIONALES.</t>
  </si>
  <si>
    <t>PRESTACIÓN DE SERVICIOS DE UN ENTRENADOR PRINCIPAL PARA LA REALIZACIÓN DEL PROCESO DE DESARROLLO, SELECCIÓN, ENTRENAMIENTO DEPORTIVO Y PARTICIPACIÓN EN COMPETENCIAS EN LA LIGA DE NATACIÓN DE ANTIOQUIA, EN LA MODALIDAD NATACIÓN CARRERAS SEMIFONDO, EN CATEGORÍAS DE JUEGOS NACIONALES</t>
  </si>
  <si>
    <t>PRESTACIÓN DE SERVICIOS DE UN ENTRENADOR PRINCIPAL PARA LA REALIZACIÓN DEL PROCESO DE DESARROLLO, SELECCIÓN, ENTRENAMIENTO DEPORTIVO Y PARTICIPACIÓN EN COMPETENCIAS EN LA LIGA DE NATACIÓN DE ANTIOQUIA, EN LA MODALIDAD NATACIÓN CARRERAS FONDO, EN CATEGORÍAS DE JUEGOS NACIONALES.</t>
  </si>
  <si>
    <t>PRESTACIÓN DE SERVICIOS DE UN ENTRENADOR PRINCIPAL PARA LA REALIZACIÓN DEL PROCESO DE DESARROLLO, SELECCIÓN, ENTRENAMIENTO DEPORTIVO Y PARTICIPACIÓN EN COMPETENCIAS EN LA LIGA DE NATACIÓN DE ANTIOQUIA, EN LA MODALIDAD DE NATACIÓN CLAVADOS, EN CATEGORÍAS DE JUEGOS NACIONALES</t>
  </si>
  <si>
    <t>PRESTACIÓN DE SERVICIOS DE UN ENTRENADOR PARA LA REALIZACIÓN DEL PROCESO DE PREPARACIÓN FÍSICA Y CONDICIONAL EN EL DEPORTE DE NATACIÓN, MODALIDADES CARRERAS Y POLO ACUÁTICO EN CATEGORÍAS DE JUEGOS NACIONALES.</t>
  </si>
  <si>
    <t>PRESTACIÓN DE SERVICIOS DE UN ENTRENADOR PARA LA REALIZACIÓN DEL PROCESO DE PLANIFICACIÓN Y PREPARACIÓN FÍSICA Y CONDICIONAL EN LOS DEPORTES DE CICLISMO, LEVANTAMIENTO DE PESAS Y ACTIVIDADES SUBACUÁTICAS EN LAS MODALIDADES Y CATEGORÍAS DE JUEGOS NACIONALES.</t>
  </si>
  <si>
    <t>PRESTACIÓN DE SERVICIOS DE UN ENTRENADOR PRINCIPAL PARA LA REALIZACIÓN DEL PROCESO DE SELECCIÓN, ENTRENAMIENTO DEPORTIVO Y PARTICIPACIÓN EN COMPETENCIAS EN LA LIGA ANTIOQUEÑA DE ESGRIMA, EN LA MODALIDAD ESPADA, EN CATEGORÍAS DE JUEGOS NACIONALES.</t>
  </si>
  <si>
    <t>PRESTACIÓN DE SERVICIOS DE UN ENTRENADOR PRINCIPAL PARA LA REALIZACIÓN DEL PROCESO DE SELECCIÓN, ENTRENAMIENTO DEPORTIVO Y PARTICIPACIÓN EN COMPETENCIAS EN LA LIGA ANTIOQUEÑA DE ESGRIMA, EN LA MODALIDAD SABLE, EN CATEGORÍAS DE JUEGOS NACIONALES.</t>
  </si>
  <si>
    <t>PRESTACIÓN DE SERVICIOS DE UN ENTRENADOR DE INICIACIÓN Y DESARROLLO DEPORTIVO PARA LA CONSECUCIÓN DE NUEVOS TALENTOS PARA LA LIGA ANTIOQUEÑA DE ESGRIMA, EN CATEGORÍAS MENORES DE JUEGOS NACIONALES.</t>
  </si>
  <si>
    <t>PRESTACIÓN DE SERVICIOS DE UN ENTRENADOR ASISTENTE PARA LA REALIZACIÓN DEL PROCESO DE SELECCIÓN, ENTRENAMIENTO DEPORTIVO Y PARTICIPACIÓN EN COMPETENCIAS EN LA LIGA ANTIOQUEÑA DE LUCHA EN LA MODALIDAD LIBRE, EN CATEGORÍAS DE JUEGOS NACIONALES.</t>
  </si>
  <si>
    <t>PRESTACIÓN DE SERVICIOS DE UN ENTRENADOR PRINCIPAL PARA LA REALIZACIÓN DEL PROCESO DE SELECCIÓN, ENTRENAMIENTO DEPORTIVO Y PARTICIPACIÓN EN COMPETENCIAS EN LA LIGA ANTIOQUEÑA DE LUCHA EN LA MODALIDAD GRECO, EN CATEGORÍAS DE JUEGOS NACIONALES.</t>
  </si>
  <si>
    <t>PRESTACIÓN DE SERVICIOS DE UN ENTRENADOR ASISTENTE PARA LA REALIZACIÓN DEL PROCESO DE SELECCIÓN, ENTRENAMIENTO DEPORTIVO Y PARTICIPACIÓN EN COMPETENCIAS EN LA LIGA ANTIOQUEÑA DE LUCHA EN LAS MODALIDADES LIBRE Y GRECO, EN CATEGORÍAS DE JUEGOS NACIONALES.</t>
  </si>
  <si>
    <t>PRESTACIÓN DE SERVICIOS DE UN ENTRENADOR PRINCIPAL PARA LA REALIZACIÓN DEL PROCESO DE SELECCIÓN, ENTRENAMIENTO DEPORTIVO Y PARTICIPACIÓN EN COMPETENCIAS EN LA LIGA ANTIOQUEÑA DE LUCHA EN LA MODALIDAD LIBRE, EN CATEGORÍAS DE JUEGOS NACIONALES.</t>
  </si>
  <si>
    <t>PRESTACIÓN DE SERVICIOS DE UN ENTRENADOR PRINCIPAL PARA LA REALIZACIÓN DEL PROCESO DE SELECCIÓN, ENTRENAMIENTO DEPORTIVO Y PARTICIPACIÓN EN COMPETENCIAS EN LA LIGA DE BOXEO DE ANTIOQUIA, EN CATEGORÍAS DE JUEGOS NACIONALES.</t>
  </si>
  <si>
    <t>PRESTACIÓN DE SERVICIOS DE UN ENTRENADOR PRINCIPAL PARA LA REALIZACIÓN DEL PROCESO SELECCIÓN, ENTRENAMIENTO DEPORTIVO Y PARTICIPACIÓN EN COMPETENCIAS, EN EL VALLE DE ABURRÁ DE LA LIGA DE BOXEO DE ANTIOQUIA, EN CATEGORÍAS DE JUEGOS NACIONALES.</t>
  </si>
  <si>
    <t>PRESTACIÓN DE SERVICIOS DE UN ENTRENADOR ASISTENTE PARA LA REALIZACIÓN DEL PROCESO DE SELECCIÓN, ENTRENAMIENTO DEPORTIVO Y PARTICIPACIÓN EN COMPETENCIAS EN LA LIGA DE BOXEO DE ANTIOQUIA, EN CATEGORÍAS DE JUEGOS NACIONALES.</t>
  </si>
  <si>
    <t>PRESTACIÓN DE SERVICIOS DE UN ENTRENADOR PRINCIPAL PARA LA REALIZACIÓN DEL PROCESO DE SELECCIÓN, ENTRENAMIENTO DEPORTIVO Y PARTICIPACIÓN EN COMPETENCIAS EN LA LIGA ANTIOQUEÑA DE JUDO, EN LA MODALIDAD COMBATE, EN CATEGORÍAS DE JUEGOS NACIONALES.</t>
  </si>
  <si>
    <t>PRESTACIÓN DE SERVICIOS DE UN ENTRENADOR DE INICIACIÓN Y DESARROLLO DEPORTIVO DE LA LIGA ANTIOQUEÑA DE JUDO, EN LAS MODALIDADES DE JUEGOS NACIONALES.</t>
  </si>
  <si>
    <t>PRESTACIÓN DE SERVICIOS DE UN ENTRENADOR PRINCIPAL PARA LA REALIZACIÓN DEL PROCESO SELECCIÓN, ENTRENAMIENTO DEPORTIVO Y PARTICIPACIÓN EN COMPETENCIAS DE LA LIGA ANTIOQUEÑA DE JUDO, EN LA MODALIDAD KATAS, EN CATEGORÍAS DE JUEGOS NACIONALES.</t>
  </si>
  <si>
    <t>PRESTACIÓN DE SERVICIOS DE UN ENTRENADOR PARA DESARROLLAR Y FORTALECER LAS TÉCNICAS DE PISO EN COMBATE PARA LA LIGA ANTIOQUEÑA DE JUDO, EN CATEGORÍAS DE JUEGOS NACIONALES.</t>
  </si>
  <si>
    <t>PRESTACIÓN DE SERVICIOS DE UN ENTRENADOR DE INICIACIÓN Y DESARROLLO DEPORTIVO EN LA MODALIDAD DE KATA DE LA LIGA ANTIOQUEÑA DE JUDO, EN LAS MODALIDADES DE JUEGOS NACIONALES.</t>
  </si>
  <si>
    <t>PRESTACIÓN DE SERVICIOS DE UN ENTRENADOR PRINCIPAL PARA LA REALIZACIÓN DEL PROCESO DE SELECCIÓN, ENTRENAMIENTO DEPORTIVO Y PARTICIPACIÓN EN COMPETENCIAS EN LA LIGA ANTIOQUEÑA DE KARATE -DO, MODALIDAD COMBATE CON JUNIORS   JUVENILES, CATEGORÍAS DE JUEGOS NACIONALES.</t>
  </si>
  <si>
    <t>PRESTACIÓN DE SERVICIOS DE UN ENTRENADOR PRINCIPAL PARA LA REALIZACIÓN DEL PROCESO DE SELECCIÓN, ENTRENAMIENTO DEPORTIVO Y PARTICIPACIÓN EN COMPETENCIAS EN LA LIGA ANTIOQUEÑA DE KARATE -DO, MODALIDAD KATA, EN CATEGORÍAS DE JUEGOS NACIONALES.</t>
  </si>
  <si>
    <t>2.43.4302.84.0-205128.2.3.2.02.02.009.04.</t>
  </si>
  <si>
    <t>PRESTACIÓN DE SERVICIOS DE UN ENTRENADOR ASISTENTE PARA LA REALIZACIÓN DEL PROCESO DE SELECCIÓN, ENTRENAMIENTO DEPORTIVO Y PARTICIPACIÓN EN COMPETENCIAS EN LA LIGA ANTIOQUEÑA DE KARATE -DO, MODALIDAD COMBATE CON JUVENILES Y MAYORES, EN CATEGORÍAS DE JUEGOS NACIONALES.</t>
  </si>
  <si>
    <t>PRESTACIÓN DE SERVICIOS DE UN ENTRENADOR ASISTENTE PARA LA REALIZACIÓN DEL PROCESO DE SELECCIÓN, ENTRENAMIENTO DEPORTIVO Y PARTICIPACIÓN EN COMPETENCIAS EN LA LIGA ANTIOQUEÑA DE TAEKWONDO, MODALIDAD COMBATE, EN CATEGORÍAS DE JUEGOS NACIONALES.</t>
  </si>
  <si>
    <t>PRESTACIÓN DE SERVICIOS DE UN ENTRENADOR PRINCIPAL PARA LA REALIZACIÓN DEL PROCESO DE SELECCIÓN, ENTRENAMIENTO DEPORTIVO Y PARTICIPACIÓN EN COMPETENCIAS EN LA LIGA ANTIOQUEÑA DE TAEKWONDO, EN LA MODALIDAD COMBATE JUVENILES Y MAYORES, EN CATEGORÍAS DE JUEGOS NACIONALES.</t>
  </si>
  <si>
    <t>PRESTACIÓN DE SERVICIOS DE UN ENTRENADOR DE INICIACIÓN EN ATLETAS JUNIORS DE LA LIGA ANTIOQUEÑA DE TAEKWONDO, EN CATEGORÍAS DE JUEGOS NACIONALES.</t>
  </si>
  <si>
    <t>PRESTACIÓN DE SERVICIOS DE UN ENTRENADOR PRINCIPAL PARA LA REALIZACIÓN DEL PROCESO DE SELECCIÓN, ENTRENAMIENTO DEPORTIVO Y PARTICIPACIÓN EN COMPETENCIAS EN LA LIGA ANTIOQUEÑA DE TAEKWONDO, EN LA MODALIDAD POOMSAE, EN CATEGORÍAS DE JUEGOS NACIONALES.</t>
  </si>
  <si>
    <t>PRESTACIÓN DE SERVICIOS DE UN ENTRENADOR ASISTENTE PARA LA REALIZACIÓN DEL PROCESO DE SELECCIÓN, ENTRENAMIENTO DEPORTIVO Y PARTICIPACIÓN EN COMPETENCIAS EN LA LIGA ANTIOQUEÑA DE TAEKWONDO, EN LA MODALIDAD FREESTYLE, EN CATEGORÍAS DE JUEGOS NACIONALES.</t>
  </si>
  <si>
    <t>PRESTACIÓN DE SERVICIOS DE UN ENTRENADOR DE INICIACIÓN Y DESARROLLO DEPORTIVO EN LA LIGA ANTIOQUEÑA DE TAEKWONDO, EN LA MODALIDAD POOMSAES, EN CATEGORÍAS DE JUEGOS NACIONALES.</t>
  </si>
  <si>
    <t>PRESTACIÓN DE SERVICIOS DE UN ENTRENADOR PRINCIPAL PARA LA PREPARACIÓN Y PROCESO DE SELECCIÓN, ENTRENAMIENTO DEPORTIVO Y PARTICIPACIÓN EN COMPETENCIAS EN LA LIGA DE PATINAJE DE ANTIOQUIA, MODALIDAD VELOCIDAD, EN CATEGORÍAS DE JUEGOS NACIONALES.</t>
  </si>
  <si>
    <t xml:space="preserve">PRESTACIÓN DE SERVICIOS DE UN ENTRENADOR PRINCIPAL PARA LA PREPARACIÓN DE LOS ATLETAS DE LAS CATEGORÍAS JUNIOR, PREJUVENILES Y JUVENILES DE LA LIGA DE PATINAJE DE ANTIOQUIA EN LA MODALIDAD VELOCIDAD.  </t>
  </si>
  <si>
    <t>PRESTACIÓN DE SERVICIOS DE UN ENTRENADOR PRINCIPAL PARA LA REALIZACIÓN DEL PROCESO DE SELECCIÓN, ENTRENAMIENTO DEPORTIVO Y PARTICIPACIÓN EN COMPETENCIAS EN LA LIGA DE PATINAJE DE ANTIOQUIA, MODALIDAD SKATEBOARDING, EN CATEGORÍAS DE JUEGOS NACIONALES.</t>
  </si>
  <si>
    <t>PRESTACIÓN DE SERVICIOS DE UN ENTRENADOR PRINCIPAL PARA LA REALIZACIÓN DEL PROCESO DE SELECCIÓN, ENTRENAMIENTO DEPORTIVO Y PARTICIPACIÓN EN COMPETENCIAS EN LA LIGA DE PATINAJE DE ANTIOQUIA, MODALIDAD ARTÍSTICO FIGURAS Y LIBRE, EN CATEGORÍAS DE JUEGOS NACIONALES.</t>
  </si>
  <si>
    <t>PRESTACIÓN DE SERVICIOS DE UN ENTRENADOR PRINCIPAL PARA LA REALIZACIÓN DEL PROCESO DE SELECCIÓN, ENTRENAMIENTO DEPORTIVO Y PARTICIPACIÓN EN COMPETENCIAS EN LA LIGA DE PATINAJE DE ANTIOQUIA, MODALIDAD ARTÍSTICO SOLO DANZA, EN CATEGORÍAS DE JUEGOS NACIONALES.</t>
  </si>
  <si>
    <t xml:space="preserve">PRESTACIÓN DE SERVICIOS DE UN ENTRENADOR DE INICIACIÓN Y DESARROLLO PARA LA REALIZACIÓN DEL PROCESO DE SELECCIÓN, ENTRENAMIENTO DEPORTIVO Y PARTICIPACIÓN EN COMPETENCIAS DE LA LIGA DE PATINAJE DE ANTIOQUIA, EN LA MODALIDAD DE PATINAJE ARTÍSTICO. </t>
  </si>
  <si>
    <t>PRESTACIÓN DE SERVICIOS DE UN ENTRENADOR ASISTENTE PARA LA REALIZACIÓN DEL PROCESO SELECCIÓN, ENTRENAMIENTO DEPORTIVO Y PARTICIPACIÓN EN COMPETENCIAS EN LA LIGA ANTIOQUEÑA DE VOLEIBOL, EN LA MODALIDAD VOLEIBOL PISO, RAMA FEMENINA, EN CATEGORÍAS DE JUEGOS NACIONALES.</t>
  </si>
  <si>
    <t>PRESTACIÓN DE SERVICIOS DE UN ENTRENADOR ASISTENTE EN DESARROLLO DEPORTIVO DE LOS ATLETAS EN LAS CATEGORÍAS INFANTIL Y JUNIOR EN LA MODALIDAD DE VELOCIDAD DEL CENTRO DE DESARROLLO DE LA LIGA DE ATLETISMO DE ANTIOQUIA</t>
  </si>
  <si>
    <t>PRESTACIÓN DE SERVICIOS DE UN ENTRENADOR ASISTENTE PARA LA REALIZACIÓN DE PROCESOS DE SELECCIÓN SUBREGIONALES Y PARTICIPACIÓN EN COMPETENCIAS EN LA LIGA DE TENIS DE MESA DE ANTIOQUIA, EN LAS CATEGORÍAS DE FORMACIÓN DEPORTIVA Y CATEGORÍAS DE JUEGOS NACIONALES.</t>
  </si>
  <si>
    <t>PRESTACIÓN DE SERVICIOS DE UN ENTRENADOR DE INICIACIÓN Y DESARROLLO DEPORTIVO PARA LA CONSECUCIÓN DE NUEVOS TALENTOS PARA DEPORTES DE CONJUNTO EN LA SUBREGIÓN DEL SUROESTE ANTIOQUEÑO, EN CATEGORÍAS DE JUEGOS NACIONALES.</t>
  </si>
  <si>
    <t xml:space="preserve">PRESTACIÓN DE SERVICIOS DE UN ENTRENADOR PRINCIPAL PARA LA REALIZACIÓN DEL PROCESO DE SELECCIÓN, ENTRENAMIENTO DEPORTIVO Y PARTICIPACIÓN EN COMPETENCIAS EN LA LIGA ANTIOQUEÑA DE RUGBY, EN LA MODALIDAD QUINCES RAMA FEMENINA Y MASCULINA, EN CATEGORÍAS MAYORES Y JUVENILES. </t>
  </si>
  <si>
    <t xml:space="preserve">PRESTACIÓN DE SERVICIOS DE UN ENTRENADOR DE INICIACIÓN Y DESARROLLO DEPORTIVO PARA LA CONSECUCIÓN DE NUEVOS TALENTOS PARA LA LIGA ANTIOQUEÑA DE TEJO, QUE PUEDAN LLEGAR A LAS SELECCIONES DE ANTIOQUIA. </t>
  </si>
  <si>
    <t>PRESTACIÓN DE SERVICIOS DE UN ENTRENADOR PARA LA REALIZACIÓN DEL PROCESO DE SELECCIÓN, ENTRENAMIENTO DEPORTIVO Y PARTICIPACIÓN EN COMPETENCIAS EN LA LIGA ANTIOQUEÑA DE TEJO, EN LA RAMA FEMENINA, EN CATEGORÍAS DE JUEGOS NACIONALES.</t>
  </si>
  <si>
    <t>PRESTACIÓN DE SERVICIOS DE UN ENTRENADOR PARA LA REALIZACIÓN DEL PROCESO DE SELECCIÓN, ENTRENAMIENTO DEPORTIVO Y PARTICIPACIÓN EN COMPETENCIAS EN LA LIGA ANTIOQUEÑA DE TEJO, EN LA RAMA MASCULINA, EN CATEGORÍAS DE JUEGOS NACIONALES.</t>
  </si>
  <si>
    <t>PRESTACIÓN DE SERVICIOS PROFESIONALES ESPECIALIZADOS PARA EL ACOMPAÑAMIENTO DE LOS PROCESOS METODOLÓGICOS PARA LA PREPARACIÓN, PARTICIPACIÓN Y FORTALECIMIENTO TÉCNICO  DE LOS PARA-ATLETAS Y DE LOS ORGANISMOS DEPORTIVOS QUE APOYA INDEPORTES ANTIOQUIA</t>
  </si>
  <si>
    <t>PRESTACIÓN DE SERVICIOS PROFESIONALES PARA EL ACOMPAÑAMIENTO DE LOS PROCESOS METODOLÓGICOS PARA LA PREPARACIÓN, PARTICIPACIÓN Y FORTALECIMIENTO TÉCNICO DE LOS ATLETAS QUE APOYA INDEPORTES ANTIOQUIA</t>
  </si>
  <si>
    <t>52010803-otorgar_estímulos_aliment</t>
  </si>
  <si>
    <t xml:space="preserve">ENTREGAR ESTÍMULO ALIMENTACIÓN PARA LOS ATLETAS Y PARA-ATLETAS </t>
  </si>
  <si>
    <t xml:space="preserve">RESOLUCIÓN </t>
  </si>
  <si>
    <t>2.43.4302.85.4-205128.2.3.3.08.06.</t>
  </si>
  <si>
    <t>2.43.4302.85.0-205128.2.3.3.08.06.</t>
  </si>
  <si>
    <t>2.43.4302.85.0-205400.2.3.3.08.06.</t>
  </si>
  <si>
    <t>52010803-Otorgar estímulos a los atletas y para-atletas para la participación en eventos</t>
  </si>
  <si>
    <t xml:space="preserve">ENTREGAR ESTÍMULO ECONÓMICO A LOS ATLETAS Y PARA-ATLETAS PARA LA PARTICIPACIÓN EN EVENTOS </t>
  </si>
  <si>
    <t>52010803-otorgar_estímulos_part_even</t>
  </si>
  <si>
    <t>52010803-gestionar_ope_psic_adm_seg_est</t>
  </si>
  <si>
    <t>PRESTACIÓN DE SERVICIOS DE APOYO A LA GESTIÓN ADMINISTRATIVA  DE LOS DIFERENTES PROGRAMAS DE LA SUBGERENCIA DE DEPORTE ASOCIADO Y ALTOS LOGROS DE INDEPORTES ANTIOQUIA</t>
  </si>
  <si>
    <t>2.43.4302.85.0-205128.2.3.2.02.02.008.11.</t>
  </si>
  <si>
    <t xml:space="preserve">PRESTACIÓN DE SERVICIOS DE APOYO A LA GESTIÓN EN LOS PROCESOS ADMINISTRATIVOS Y DE OPERACIÓN PARA EL FUNCIONAMIENTO DE LAS DIFERENTES SEDES DE INDEPORTES ANTIOQUIA </t>
  </si>
  <si>
    <t>PRESTACIÓN DE SERVICIOS DE APOYO A LA GESTIÓN OPERATIVA Y DE MANTENIMIENTO DE LA SEDE VILLA DEPORTIVA DE INDEPORTES ANTIOQUIA</t>
  </si>
  <si>
    <t>PRESTACIÓN DE SERVICIOS PROFESIONALES PARA EL ACOMPAÑAMIENTO PSICOSOCIAL Y PARA LA CLASIFICACIÓN FUNCIONAL DE LOS PARA-ATLETAS ATENDIDOS POR LA SUBGERENCIA DE DEPORTE ASOCIADO Y ALTOS LOGROS DE INDEPORTES ANTIOQUIA</t>
  </si>
  <si>
    <t>2.43.4302.85.0-205128.2.3.2.02.02.009.05.</t>
  </si>
  <si>
    <t>52010805-realizar_seguimiento_ope_cent</t>
  </si>
  <si>
    <t>2.43.4302.87.0-205128.2.3.3.09.17.</t>
  </si>
  <si>
    <t>2.43.4302.87.0-101024.2.3.3.09.17.</t>
  </si>
  <si>
    <t>PRESTACIÓN DE SERVICIOS DE APOYO A LA GESTIÓN EN LOS PROCESOS ADMINISTRATIVOS Y DE OPERACIÓN NECESARIOS PARA EL DESARROLLO Y FUNCIONAMIENTO DEL CENTRO DE DESARROLLO DEPORTIVO "CEDEP" DE URABÁ DE INDEPORTES ANTIOQUIA</t>
  </si>
  <si>
    <t>PRESTACIÓN DE SERVICIOS DE APOYO A LA GESTIÓN EN LOS PROCESOS ADMINISTRATIVOS DE LA SUBGERENCIA DE DEPORTE ASOCIADO Y ALTOS LOGROS, NECESARIOS PARA ACOMPAÑAR LA OPERACIÓN Y DESARROLLO DE LAS ACTIVIDADES EN LAS INSTALACIONES DEPORTIVAS DE LA VILLA NÁUTICA EN GUATAPÉ.</t>
  </si>
  <si>
    <t>DISPONIBLE LIBERACIÓN OFICINA SISTEMAS 202501008067 DEL 21 DE JULIO DE 2025</t>
  </si>
  <si>
    <t>1.45.4599.77.0-205128.2.3.2.02.02.008.05.</t>
  </si>
  <si>
    <t>1.45.4599.77.0-205128.2.3.2.02.02.008.06.</t>
  </si>
  <si>
    <t>81111800; 81161801;81112101</t>
  </si>
  <si>
    <t>PRESTACIÓN DE SERVICIOS DE INFRAESTRUCTURA TECNOLOGICA  PARA INDEPORTES ANTIOQUIA</t>
  </si>
  <si>
    <t>1.45.4599.77.0-205618.2.3.2.02.02.008.29.</t>
  </si>
  <si>
    <t>81111800; 81111811;43231602</t>
  </si>
  <si>
    <t>PRESTACIÓN DE SERVICIOS DE SICOF ERP EN MODALIDAD CLOUD COMPUTING  PARA INDEPORTES ANTIOQUIA, ASI COMO EL SOPORTE Y MANTENIMIENTO, ACOMPAÑAMIENTO EN SITIO Y HORAS DE DESARROLLO</t>
  </si>
  <si>
    <t>52011001-estructurar_política_sistem_inf</t>
  </si>
  <si>
    <t>SOPORTE TÉCNICO, ACTUALIZACIÓN Y MANTENIMIENTO DEL SISTEMA DE GESTIÓN DOCUMENTAL MERCURIO</t>
  </si>
  <si>
    <t>44103125;
81101707;
44103100;
43212100</t>
  </si>
  <si>
    <t>SUMINISTRO Y SERVICIO DE MANTENIMIENTO DE EQUIPOS DE IMPRESIÓN, ESCÁNERES Y/O MULTIMEDIA DE INDEPORTES ANTIOQUIA</t>
  </si>
  <si>
    <t xml:space="preserve">LICENCIAMIENTO DE SOFTWARE DE MESA DE AYUDA  PARA INDEPORTES ANTIOQUIA EN MODALIDAD DE SOFTWARE COMO SERVICIO (SAAS). </t>
  </si>
  <si>
    <t>DISPONIBLE LIBERACIÓN OFICINA SISTEMAS 202501008727 DEL 25 DE JULIO DE 2025</t>
  </si>
  <si>
    <t xml:space="preserve">43233200;81111801  </t>
  </si>
  <si>
    <t>PRESTACIÓN DE SERVICIOS DE SEGURIDAD DE LA INFORMACIÓN PARA INDEPORTES ANTIOQUIA</t>
  </si>
  <si>
    <t>PRESTACIÓN DE SERVICIOS PROFESIONALES PARA LA GESTIÓN DE LA POLÍTICA DE GOBIERNO DIGITAL EN INDEPORTES ANTIOQUIA</t>
  </si>
  <si>
    <t>PRESTACIÓN DE SERVICIOS DE APOYO A LA GESTIÓN PARA LA ADMINISTRACIÓN DE LA PLATAFORMA DEPORTESANT DE INDEPORTES ANTIOQUIA</t>
  </si>
  <si>
    <t>PRESTACIÓN DE SERVICIOS PROFESIONALES COMO DESARROLLADOR WEB DE INDEPORTES ANTIOQUIA.</t>
  </si>
  <si>
    <t>PRESTACIÓN DE SERVICIOS PROFESIONALES PARA APOYAR LA EJECUCIÓN DE ACTIVIDADES RELACIONADAS CON  DESARROLLOS WEB EN INDEPORTES ANTIOQUIA.</t>
  </si>
  <si>
    <t>PRESTACIÓN DE SERVICIOS PROFESIONALES ESPECIALIZADOS PARA LA IMPLEMENTACIÓN TÉCNICA Y NORMATIVA DEL SISTEMA DE GESTIÓN DE PROTECCIÓN DE DATOS PERSONALES (SGPDP) EN INDEPORTES ANTIOQUIA</t>
  </si>
  <si>
    <t>1.45.4599.77.4-101124.2.3.2.02.02.008.30.</t>
  </si>
  <si>
    <t>PRESTACIÓN DE SERVICIOS DE APOYO PARA EL SOPORTE TÉCNICO Y LA GESTIÓN DE LA OFICINA DE SISTEMAS E INFORMÁTICA DE INDEPORTES ANTIOQUIA.</t>
  </si>
  <si>
    <t xml:space="preserve">PRESTACIÓN DE SERVICIOS PROFESIONALES PARA APOYAR LA GESTIÓN DE SEGURIDAD DE LA INFORMACIÓN EN  INDEPORTES ANTIOQUIA. </t>
  </si>
  <si>
    <t>PRESTACIÓN DE SERVICIOS DE INFRAESTRUCTURA TECNOLOGICA  PARA INDEPORTES ANTIOQUIA VF</t>
  </si>
  <si>
    <t>PRESTACIÓN DE SERVICIOS DE SICOF ERP EN MODALIDAD CLOUD COMPUTING, SOPORTE Y MANTENIMIENTO, ACOMPAÑAMIENTO EN SITIO Y HORAS DE DESARROLLO. VF - CONTRATO 612 DE 2024</t>
  </si>
  <si>
    <t>80141607; 80141902</t>
  </si>
  <si>
    <t>PRESTACIÓN DE SERVICIOS PARA LA REALIZACIÓN DE LA CELEBRACIÓN ESPECIAL DEL DÍA DEPARTAMENTAL DEL DEPORTISTA ANTIOQUEÑO 2024.</t>
  </si>
  <si>
    <t>PRESTACIÓN DE SERVICIOS DE APOYO A LA GESTIÓN PARA LA IMPLEMENTACIÓN DEL PROCESO DE SERVICIO AL CIUDADANO DE INDEPORTES ANTIOQUIA.</t>
  </si>
  <si>
    <t>PRESTACIÓN DE SERVICIOS PROFESIONALES ESPECIALIZADOS, PARA APOYAR LOS PROCESOS ADMINISTRATIVOS, FINANCIERO Y DE GESTIÓN CONTRACTUAL DE INDEPORTES ANTIOQUIA.</t>
  </si>
  <si>
    <t>PRESTACIÓN DE SERVICIOS PROFESIONALES ESPECIALIZADOS, PARA APOYAR LOS PROCESOS ADMINISTRATIVOS, FINANCIERO Y DE GESTIÓN  CALIDAD DE INDEPORTES ANTIOQUIA.</t>
  </si>
  <si>
    <t>DISPONIBLE LIBERACIÓN SUBGERENCIA ADMINISTRATIVA Y FINANCIERA 202501007957 DEL 16 DE JULIO DE 2025</t>
  </si>
  <si>
    <t>PRESTACIÓN DE SERVICIOS PROFESIONALES ESPECIALIZADOS EN ESTRATEGIA GERENCIAL, PROSPECTIVA, ADMINISTRATIVA Y FINANCIERA PARA EL APOYO, ASESORÍA Y ACOMPAÑAMIENTO EN LAS ACTIVIDADES RELACIONADAS CON LA ESTRUCTURACIÓN Y PLANIFICACIÓN TÉCNICA Y ADMINISTRATIVA DE LOS CONTRATOS, PROYECTOS Y PROGRAMAS PROPIOS INDEPORTES ANTIOQUIA.</t>
  </si>
  <si>
    <t>PRESTACIÓN DE SERVICIOS PROFESIONALES PARA APOYAR LOS PROCESOS ADMINISTRATIVOS Y FINANCIEROS DE INDEPORTES ANTIOQUIA.</t>
  </si>
  <si>
    <t>PRESTACIÓN DE SERVICIOS PROFESIONALES PARA EL ACOMPAÑAMIENTO A LOS PROCESOS ADMINISTRATIVOS, TRIBUTARIOS Y FINANCIEROS DE INDEPORTES ANTIOQUIA.</t>
  </si>
  <si>
    <t>PRESTACIÓN DE SERVICIOS DE APOYO A LA GESTIÓN PARA LAS LABORES OPERATIVAS Y DEL PLAN DE MANTENIMIENTO DE INDEPORTES ANTIOQUIA.</t>
  </si>
  <si>
    <t>PRESTACIÓN DE SERVICIOS PROFESIONALES PARA APOYAR LA IMPLEMENTACIÓN DE PROCEDIMIENTOS ADMINISTRATIVOS Y/O FINANCIEROS DE LA OFICINA DE TALENTO HUMANO</t>
  </si>
  <si>
    <t>PRESTACIÓN DE SERVICIOS DE APOYO A LA GESTIÓN EN EL SISTEMA DE GESTIÓN DE SEGURIDAD Y SALUD EN EL TRABAJO (SGSST) Y APOYO A LAS ACTIVIDADES QUE SE REALIZAN DESDE LA OFICINA DE TALENTO HUMANO DE INDEPORTES ANTIOQUIA.</t>
  </si>
  <si>
    <t>PRESTACIÓN DE SERVICIOS DE APOYO PARA EL ACOMPAÑAMIENTO EN LA PLANIFICACIÓN, APLICACIÓN, DESARROLLO, EVALUACIÓN, AUDITORIA Y ACCIONES DE MEJORA DEL SISTEMA DE GESTIÓN DE SEGURIDAD Y SALUD EN EL TRABAJO (SG-SST) Y SISTEMA INTEGRADO DE GESTIÓN (SIG).</t>
  </si>
  <si>
    <t>PRESTACIÓN DE SERVICIOS PROFESIONALES JURÍDICOS PARA INDEPORTES ANTIOQUIA</t>
  </si>
  <si>
    <t>PRESTACIÓN DE SERVICIOS PROFESIONALES ESPECIALIZADOS EN CONTADURÍA PÚBLICA PARA LLEVAR A CABO LA VERIFICACIÓN Y EVALUACIÓN CONTINUA DEL SISTEMA DE CONTROL INTERNO DE INDEPORTES ANTIOQUIA.</t>
  </si>
  <si>
    <t>PRESTACIÓN DE SERVICIOS PROFESIONALES ESPECIALIZADOS FINANCIEROS PARA APOYAR LOS PROCEDIMIENTOS ADMINISTRATIVOS Y FINANCIEROS DE LOS PROYECTOS DE LA SUBGERENCIA DE ESCENARIOS DEPORTIVOS Y EQUIPAMIENTOS DE INDEPORTES ANTIOQUIA</t>
  </si>
  <si>
    <t>PRESTACIÓN DE SERVICIOS PROFESIONALES EN MATERIA AMBIENTAL  PARA APOYAR LOS TEMAS AMBIENTALES DE LOS PROYECTOS DE INFRAESTRUCTURA  LA SUBGERENCIA DE ESCENARIOS DEPORTIVOS Y EQUIPAMIENTOS DE INDEPORTES ANTIOQUIA</t>
  </si>
  <si>
    <t>PRESTACIÓN DE SERVICIOS PROFESIONALES PARA APOYAR LA GESTIÓN TÉCNICA  DE LOS PROYECTOS DE INFRAESTRUCTURA DE LA SUBGERENCIA DE ESCENARIOS DEPORTIVOS Y EQUIPAMIENTOS DE INDEPORTES ANTIOQUIA</t>
  </si>
  <si>
    <t>PRESTACIÓN DE SERVICIOS DE APOYO A LA GESTIÓN EN LA ORGANIZACIÓN DEL ARCHIVO DE INDEPORTES ANTIOQUIA</t>
  </si>
  <si>
    <t>PRESTACIÓN DE SERVICIOS PROFESIONALES EN INGENIERÍA CIVIL PARA REALIZAR LAS EVALUACIONES Y SEGUIMIENTO TÉCNICO EN EL MARCO DE LAS POLÍTICAS DE VIGILANCIA Y CONTROL IMPLEMENTADAS POR LA OFICINA DE CONTROL INTERNO A LOS PROCESOS DE COFINANCIACIÓN E INFRAESTRUCTURA DE LA SUBGERENCIA DE ESCENARIOS DEPORTIVOS Y EQUIPAMIENTOS.</t>
  </si>
  <si>
    <t>PRESTACIÓN DE SERVICIOS PROFESIONALES PARA APOYAR LAS ACTIVIDADES COMUNICATIVAS   Y   PERIODÍSTICAS CON EL FIN DE DIVULGAR LAS ACCIONES MISIONALES DE INDEPORTES ANTIOQUIA.</t>
  </si>
  <si>
    <t>PRESTACIÓN DE SERVICIOS DE APOYO A LA GESTIÓN PARA DISEÑO GRÁFICO Y PRODUCCIÓN AUDIO VISUAL EN INDEPORTES ANTIOQUIA.</t>
  </si>
  <si>
    <t>PRESTACIÓN DE SERVICIOS PROFESIONALES ESPECIALIZADOS JURÍDICOS PARA APOYAR LOS PROCESOS DE CONTRATACIÓN DE INDEPORTES ANTIOQUIA EN ESPECIAL DE LA SUBGERENCIA DE ESCENARIOS DEPORTIVOS Y EQUIPAMIENTO DE INDEPORTES ANTIOQUIA.</t>
  </si>
  <si>
    <t>PRESTACION DE SERVICIOS DE APOYO A LA GESTION ADMINISTRATIVA, JURIDICA Y CONTRACTUAL PARA LOS PROYECTOS DE LA SUBGERENCIA DE FOMENTO Y DESARROLLO DEPORTIVO.</t>
  </si>
  <si>
    <t>PRESTACIÓN DE SERVICIOS PROFESIONALES PARA LA GESTIÓN ESTRATÉGICA Y TÁCTICA Y EL SEGUIMIENTO A LOS PLANES INDICATIVOS Y DE ACCIÓN DE LOS PROYECTOS DE LA SUBGERENCIA DE FOMENTO Y DESARROLLO DEPORTIVO DE INDEPORTES ANTIOQUIA.</t>
  </si>
  <si>
    <t>DISPONIBLE ALIMENTACIÓN FINAL JUEGOS INTERCOLEGIADOS (CONVENIO MINISTERIO)</t>
  </si>
  <si>
    <t>3.43.4301.73.0-493484.2.3.2.02.02.009.23.</t>
  </si>
  <si>
    <t>DISPONIBLE SERVICIOS MÉDICOS FINAL JUEGOS INTERCOLEGIADOS (CONVENIO MINISTERIO)</t>
  </si>
  <si>
    <t>3.43.4301.73.0-493484.2.3.2.02.02.009.24.</t>
  </si>
  <si>
    <t>AUNAR ESFUERZOS TÉCNICOS, ADMINISTRATIVOS Y FINANCIEROS ENTRE EL MINISTERIO DEL DEPORTE Y EL ENTE DEPORTIVO TERRITORIAL PARA LA EJECUCIÓN DEL PROGRAMA JUEGOS INTERCOLEGIADOS.</t>
  </si>
  <si>
    <t>PRESTACIÓN DE SERVICIOS PROFESIONALES PARA LA PLANEACIÓN E IMPLEMENTACIÓN DEL PLAN DE CAPACITACIONES Y DE LA ESTRATEGIA DE FORMACIÓN Y CAPACITACIÓN DE INDEPORTES ANTIOQUIA PARA LA VIGENCIA 2025</t>
  </si>
  <si>
    <t>PRESTACIÓN DE SERVICIOS PROFESIONALES PARA LA IMPLEMENTACIÓN Y SISTEMATIZACIÓN DEL PLAN DE CAPACITACIONES Y DE LA ESTRATEGIA DE FORMACIÓN Y CAPACITACIÓN DE INDEPORTES ANTIOQUIA PARA LA VIGENCIA 2025</t>
  </si>
  <si>
    <t>PRESTACIÓN DE SERVICIOS PROFESIONALES PARA LA PLANEACIÓN, EJECUCIÓN Y SEGUIMIENTO DEL PLAN DE CAPACITACIÓN EN DEPORTE, RECREACIÓN Y ACTIVIDAD FÍSICA DE INDEPORTES ANTIOQUIA PARA LA VIGENCIA 2025</t>
  </si>
  <si>
    <t>PRESTACIÓN DE SERVICIOS PROFESIONALES PARA LA PROMOCIÓN Y EJECUCIÓN DEL PROGRAMA DE DEPORTE FORMATIVO EN LAS SUBREGIONES DEL DEPARTAMENTO DE ANTIOQUIA.</t>
  </si>
  <si>
    <t>PRESTACIÓN DE SERVICIOS DE APOYO A LA GESTIÓN PARA LA ACTIVACIÓN EN TERRITORIO DEL PROGRAMA DE RECREACIÓN DE LA SUBGERENCIA DE FOMENTO Y DESARROLLO DEPORTIVO.</t>
  </si>
  <si>
    <t>PRESTACIÓN DE SERVICIOS PROFESIONALES COMO PROMOTOR EN LA SUBREGIÓN DEL ORIENTE,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</si>
  <si>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COMO PROMOTOR EN LA SUBREGIÓN DEL OCCIDENTE,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</si>
  <si>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COMO PROMOTOR EN LAS SUBREGIONES DEL NORTE Y DEL BAJO CAUCA,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</si>
  <si>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COMO PROMOTOR EN LA SUBREGIÓN DEL SUROESTE, PARA LA PLANEACIÓN Y ACOMPAÑAMIENTO EN LA EJECUCIÓN DE LOS JUEGOS DEPORTIVOS INSTITUCIONALES DE INDEPORTES ANTIOQUIA Y EL ACOMPAÑAMIENTO A LA PARTICIPACIÓN A NIVEL NACIONAL DE LOS DIFERENTES JUEGOS ORGANIZADOS POR EL MINISTERIO DEL DEPORTE.</t>
  </si>
  <si>
    <t>PRESTACIÓN DE SERVICIOS DE APOYO A LA GESTIÓN EN EL DESARROLLO DE ACTIVIDADES LOGÍSTICAS Y OPERATIVAS DE LOS JUEGOS DEPORTIVOS INSTITUCIONALES.</t>
  </si>
  <si>
    <t>PRESTACIÓN DE SERVICIOS DE APOYO A LA GESTIÓN EN EL DESARROLLO DE ACTIVIDADES RELACIONADAS CON LA IMAGEN INSTITUCIONAL Y PROTOCOLARIA EN LA EJECUCIÓN DE LOS JUEGOS DEPORTIVOS INSTITUCIONALES.</t>
  </si>
  <si>
    <t>PRESTACIÓN DE SERVICIOS DE APOYO A LA GESTIÓN EN LA PLATAFORMA DEPORTESANT Y APOYO LOGÍSTICO Y OPERATIVO EN LA EJECUCIÓN DE LOS JUEGOS DEPORTIVOS INSTITUCIONALES DE LA SUBGERENCIA DE FOMENTO Y DESARROLLO DEPORTIVO.</t>
  </si>
  <si>
    <t>PRESTACIÓN DE SERVICIOS DE APOYO PARA LA PARAMETRIZACIÓN Y SISTEMATIZACIÓN DE LA INFORMACIÓN, PRODUCTO DEL ACOMPAÑAMIENTO INSTITUCIONAL DE LA SUBGERENCIA DE FOMENTO Y DESARROLLO DEPORTIVO</t>
  </si>
  <si>
    <t>PRESTACIÓN DE SERVICIOS PROFESIONALES DE APOYO A LOS PROCESOS ADMINISTRATIVOS Y GESTIÓN DE PAGOS DE INDEPORTES ANTIOQUIA</t>
  </si>
  <si>
    <t>PRESTACIÓN DE SERVICIOS PROFESIONALES PARA LA PROMOCIÓN Y EJECUCIÓN DEL PROGRAMA DEPARTAMENTAL DE ACTIVIDAD FÍSICA, DESDE EL COMPONENTE DE LA FUERZA EN EL CICLO VITAL.</t>
  </si>
  <si>
    <t>PRESTACIÓN DE SERVICIOS PROFESIONALES PARA LA PROMOCIÓN Y EJECUCIÓN DEL PROGRAMA DEPARTAMENTAL DE ACTIVIDAD FÍSICA, DESDE EL COMPONENTE NUTRICIONAL, PARA PROMOVER HABITOS DE VIDA ALIMENTARIOS SALUDABLES EN LA POBLACIÓN ANTIOQUEÑA.</t>
  </si>
  <si>
    <t>PRESTACIÓN DE SERVICIOS PROFESIONALES PARA LA PLANEACIÓN TÉCNICA Y EJECUCIÓN DEL PROYECTO DE DESARROLLO Y PROMOCIÓN DE LA SUBGERENCIA DE FOMENTO Y DESARROLLO DEPORTIVO DE INDEPORTES ANTIOQUIA</t>
  </si>
  <si>
    <t>PRESTACIÓN DE SERVICIOS PROFESIONALES COMO PROMOTOR EN LA SUBREGIÓN DEL VALLE DE ABURRÁ,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</si>
  <si>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PARA LA PROMOCIÓN Y EJECUCIÓN DEL PROGRAMA DEPARTAMENTAL DE ACTIVIDAD FÍSICA, DESDE EL COMPONENTE DEL USO DE LA BICICLETA.</t>
  </si>
  <si>
    <t>PRESTACIÓN DE SERVICIOS PROFESIONALES PARA LA PROMOCIÓN Y DIVULGACIÓN DE LAS ACTIVIDADES DE LOS PROGRAMAS DE LA SUBGERENCIA DE FOMENTO Y DESARROLLO DEPORTIVO DE INDEPORTES ANTIOQUIA</t>
  </si>
  <si>
    <t>PRESTACIÓN DE SERVICIOS PROFESIONALES ESPECIALIZADOS, PARA APOYAR EL SEGUIMIENTO A LA EJECUCIÓN DE LOS PLANES, PROGRAMAS Y PROYECTOS ENMARCADOS DEL PLAN DE DESARROLLO 2024 - 2027 Y LA IMPLEMENTACIÓN DE POLÍTICAS PÚBLICAS PARA PROMOVER LA RECREACIÓN, LA ACTIVIDAD FÍSICA Y EL DEPORTE EN INDEPORTES ANTIOQUIA.</t>
  </si>
  <si>
    <t>PRESTACIÓN DE SERVICIOS DE APOYO A LA GESTIÓN EN ACTIVIDADES ADMINISTRATIVAS Y OPERATIVAS DE INDEPORTES ANTIOQUIA, EN ESPECIAL EN LA SUBGERENCIA ADMINISTRATIVA Y FINANCIERA</t>
  </si>
  <si>
    <t>PRESTACIÓN DE SERVICIOS PROFESIONALES COMO ABOGADO, PARA APOYAR LOS PROCESOS DISCIPLINARIOS Y JURÍDICOS DE LA OFICINA DE TALENTO HUMANO PARA INDEPORTES ANTIOQUIA.</t>
  </si>
  <si>
    <t>PRESTACIÓN DE SERVICIOS PROFESIONALES PARA REALIZAR ACTIVIDADES DE DIAGNÓSTICO, ASESORAMIENTO, INTERVENCIÓN Y DESARROLLO ORGANIZACIONAL EN INDEPORTES ANTIOQUIA</t>
  </si>
  <si>
    <t>PRESTACIÓN DE SERVICIOS DE APOYO A LA GESTIÓN EN LA ORGANIZACIÓN DEL ARCHIVO DE INDEPORTES ANTIOQUIA, EN ESPECIAL EN LA OFICINA DE TALENTO HUMANO</t>
  </si>
  <si>
    <t>DISPONIBLE LIBERACIÓN SUBGERENCIA ADMINISTRATIVA Y FINANCIERA 202501004954 DEL 19 DE MAYO DE 2025</t>
  </si>
  <si>
    <t>CONTRATO DE PRESTACIÓN DE SERVICIOS PROFESIONALES PARA REPRESENTAR JUDICIAL Y EXTRAJUDICIALMENTE A INDEPORTES ANTIOQUIA, PRESTAR ASESORÍA JURÍDICA Y RENDIR CONCEPTOS</t>
  </si>
  <si>
    <t>PRESTACIÓN DE SERVICIOS DE APOYO A LA GESTIÓN EN EL DESARROLLO DE LOS EVENTOS DEPORTIVOS DE INDEPORTES ANTIOQUIA.</t>
  </si>
  <si>
    <t>PRESTACIÓN DE SERVICIOS PARA CAPACITACIONES VIRTUALES EN ADMINISTRACIÓN, MARKETING, GESTIÓN Y PLANIFICACIÓN DEPORTIVA</t>
  </si>
  <si>
    <t>PRESTACIÓN DE SERVICIOS PARA CAPACITACIONES E INICIACIÓN Y DESARROLLO DEPORTIVO, MOTRICIDAD Y NUTRICIÓN EN EL DEPARTAMENTO DE ANTIOQUIA</t>
  </si>
  <si>
    <t>PRESTACIÓN DE SERVICIOS PARA CAPACITACIONES PARA EL FORTALECIMIENTO DE COMPETENCIAS Y DESARROLLO HUMANO Y COMPETENCIAS DIRIGIDA A LOS ACTORES DEL SECTOR DEPORTE, RECREACIÓN Y ACTIVIDAD FÍSICA EN EL DEPARTAMENTO DE ANTIOQUIA </t>
  </si>
  <si>
    <t>52010702-Realizar apoyo al desarrollo deportivo municipal</t>
  </si>
  <si>
    <t>PRESTACIÓN DE SERVICIOS PROFESIONALES COMO ABOGADO PARA APOYAR EL PROCESO DE CONTRATACIÓN Y EL PROCESO LEGAL DE INDEPORTES ANTIOQUIA, EN ESPECIAL DE LA SUBGERENCIA DE ESCENARIOS DEPORTIVOS Y DE EQUIPAMIENTO</t>
  </si>
  <si>
    <t>MODIFICACIÓN 2, Y ADICIÓN 1 AL CONTRATO 653 DE 2023 CON OBJETO: AUNAR ESFUERZOS PARA COFINANCIAR LAS OBRAS DE ADECUACIÓN DE LA PISCINA Y EL COLISEO MUNICIPAL EN EL MUNICIPIO DE SAN ANDRÉS DE CUERQUIA, ANTIOQUIA</t>
  </si>
  <si>
    <t xml:space="preserve">CONVENIO INTERADMINISTRATIVO </t>
  </si>
  <si>
    <t>PRESTACIÓN DE SERVICIOS PROFESIONALES PARA LA PROMOCIÓN Y EJECUCIÓN DEL PROGRAMA DEPARTAMENTAL DE ACTIVIDAD FÍSICA, DESDE EL COMPONENTE DE LA DISCAPACIDAD.</t>
  </si>
  <si>
    <t>PRESTACIÓN DE SERVICIOS DE APOYO A LA GESTIÓN PARA LA PROMOCIÓN DEL USO DE LA BICICLETA EN EL DEPARTAMENTO DE ANTIOQUIA</t>
  </si>
  <si>
    <t>PRESTACIÓN DE SERVICIOS PROFESIONALES PARA EL APOYO A LA PLANIFICACIÓN ADMINISTRATIVA DE LOS DIFERENTES PROYECTOS, PROGRAMAS Y PROCESOS DE LA OFICINA ASESORA DE COMUNICACIONES.</t>
  </si>
  <si>
    <t>CONTRATO INTERADMINISTRATIVO DE MANDATO SIN REPRESENTACIÓN PARA LA PRESTACIÓN DEL SERVICIO DE TRANSPORTE TERRESTRE Y 
EL ALQUILER DE VEHÍCULOS PARA INDEPORTES ANTIOQUIA</t>
  </si>
  <si>
    <t>4.43.4302.75.0-205128.2.3.2.02.02.006.04.</t>
  </si>
  <si>
    <t>CONTRATO INTERADMINISTRATIVO DE MANDATO SIN REPRESENTACIÓN PARA LA PRESTACIÓN DEL SERVICIO DE TRANSPORTE TERRESTRE Y EL ALQUILER DE VEHÍCULOS PARA INDEPORTES ANTIOQUIA</t>
  </si>
  <si>
    <t>52010702-realizar_desplazamientos_seg_of</t>
  </si>
  <si>
    <t>3.43.4301.01.0-205400.2.3.2.02.02.006.01.</t>
  </si>
  <si>
    <t>52010704-realizar_desplazamiento_seg_ofe</t>
  </si>
  <si>
    <t>3.43.4301.72.0-205128.2.3.2.02.02.006.02.</t>
  </si>
  <si>
    <t>52010703-realizar_desplazamiento_seg_jue</t>
  </si>
  <si>
    <t>3.43.4301.73.0-205128.2.3.2.02.02.006.03.</t>
  </si>
  <si>
    <t>52010702-Realizar_apoyo_des_rs_mun</t>
  </si>
  <si>
    <t>CONVENIO INTERADMINISTRATIVO PARA FOMENTAR LA ACTIVIDAD FÍSICA EN EL MUNICIPIO DE EL RETIRO</t>
  </si>
  <si>
    <t>PRESTACIÓN DE SERVICIOS DE UN ENTRENADOR PARA EL DESARROLLO DEPORTIVO DE LOS ATLETAS DE LA LIGA DE CANOTAJE DE ANTIOQUIA  DEL CENTRO DE DESARROLLO DEPORTIVO EN LA SUBREGIÓN ORIENTE.</t>
  </si>
  <si>
    <t>PRESTACIÓN DE SERVICIOS DE UN ENTRENADOR PARA LA REALIZACIÓN DEL PROCESO DE PREPARACIÓN FÍSICA Y CONDICIONAL EN LOS DEPORTES DE JUDO, LUCHA, KARATE, ESGRIMA Y TAEKWONDO EN LAS MODALIDADES Y CATEGORÍAS DE JUEGOS NACIONALES.</t>
  </si>
  <si>
    <t>PRESTACIÓN DE SERVICIOS DE UN ENTRENADOR PRINCIPAL PARA LA REALIZACIÓN DEL PROCESO DE SELECCIÓN, ENTRENAMIENTO DEPORTIVO Y PARTICIPACIÓN EN COMPETENCIAS EN LA LIGA ANTIOQUEÑA DE ESGRIMA, EN LA MODALIDAD FLORETE, EN CATEGORÍAS DE JUEGOS NACIONALES.</t>
  </si>
  <si>
    <t>DISPONIBLE LIBERACIÓN SUBGERENCIA DE FOMENTO Y DESARROLLO DEPORTIVO 202501008022 DEL 9 DE JULIO DE 2025</t>
  </si>
  <si>
    <t>PRESTACIÓN DE SERVICIOS DE APOYO A LA GESTIÓN EN LA INTERVENCIÓN DEL ACERVO DOCUMENTAL DE INDEPORTES ANTIOQUIA.</t>
  </si>
  <si>
    <t>ADICIÓN 1 AL CONTRATO 061 DE 2025 CUYO OBJETO ES: PRESTACIÓN DE SERVICIOS PROFESIONALES ESPECIALIZADOS, PARA APOYAR EL SEGUIMIENTO A LA EJECUCIÓN DE LOS PLANES, PROGRAMAS Y PROYECTOS ENMARCADOS DEL PLAN DE DESARROLLO 2024 - 2027 Y LA IMPLEMENTACIÓN DE POLÍTICAS PÚBLICAS PARA PROMOVER LA RECREACIÓN, LA ACTIVIDAD FÍSICA Y EL DEPORTE EN INDEPORTES ANTIOQUIA.</t>
  </si>
  <si>
    <t>52010703-Ejecutar_Juegos_Indigenas</t>
  </si>
  <si>
    <t>REALIZAR LOS JUEGOS DEPORTIVOS INDÍGENAS DEL DEPARTAMENTO DE ANTIOQUIA VERSIÓN 2025 EN EL MARCO DEL PLAN DE DESARROLLO “POR ANTIOQUIA FIRME 2024-2027” PARA PROMOVER LA IDENTIDAD CULTURAL, EL DEPORTE SOCIAL COMUNITARIO Y LAS PRÁCTICAS AUTÓCTONAS TRADICIONALES DE LAS COMUNIDADES INDÍGENAS</t>
  </si>
  <si>
    <t>PRESTACIÓN DE SERVICIOS DE APOYO A LA GESTIÓN EN LA ORGANIZACIÓN DEL ARCHIVO DE INDEPORTES ANTIOQUIA.</t>
  </si>
  <si>
    <t>PRESTACIÓN DE SERVICIOS PROFESIONALES JURÍDICOS PARA REALIZAR LA VERIFICACIÓN Y EVALUACIÓN CONTINUA DEL SISTEMA DE CONTROL INTERNO DE INDEPORTES ANTIOQUIA DESDE UNA PERSPECTIVA JURÍDICA.</t>
  </si>
  <si>
    <t>52010803-Otorgar estimulos a atletas y para atletas por proyeccion, talento, reserva deportiva</t>
  </si>
  <si>
    <t xml:space="preserve">ENTREGAR ESTÍMULO ECONÓMICO PARA LOS ATLETAS Y PARA-ATLETAS </t>
  </si>
  <si>
    <t>2.43.4302.85.4-101124.2.3.3.08.06.</t>
  </si>
  <si>
    <t xml:space="preserve">52010803-Otorgar estimulos de aseguramiento a los atletas y para atletas </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</si>
  <si>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t>
  </si>
  <si>
    <t>2.43.4302.85.4-101124.2.3.2.02.02.007.01.</t>
  </si>
  <si>
    <t>AÑO</t>
  </si>
  <si>
    <t>SEPTIEMBRE</t>
  </si>
  <si>
    <t>52010803-Otorgar estimulos economicos a los atletas y para atletas por los resultados obtenidos en competencias oficiales</t>
  </si>
  <si>
    <t>2.43.4302.85.4-205400.2.3.3.08.06.</t>
  </si>
  <si>
    <t>2.43.4302.85.4-492015.2.3.3.08.06.</t>
  </si>
  <si>
    <t>2.43.4302.85.4-492148.2.3.3.08.06.</t>
  </si>
  <si>
    <t>2.43.4302.85.4-492448.2.3.3.08.06.</t>
  </si>
  <si>
    <t>2.43.4302.85.0-205618.2.3.3.08.06.</t>
  </si>
  <si>
    <t>2.43.4302.85.0-101024.2.3.3.08.06.</t>
  </si>
  <si>
    <t>84131600;
85101500;
85101600;
85121500</t>
  </si>
  <si>
    <t>CONTRATAR EL SERVICIO DE ÁREA PROTEGIDA PARA LAS SEDES DE INDEPORTES ANTIOQUIA.</t>
  </si>
  <si>
    <t>1.00.0000.00.0-205616.2.1.2.02.02.009.03.</t>
  </si>
  <si>
    <t>RENOVACIÓN LICENCIAMIENTO ARCGIS PARA INDEPORTES ANTIOQUIA</t>
  </si>
  <si>
    <t>CONTRATO INTERADMINISTRATIVO PARA LA REALIZACIÓN DEL ENCUENTRO DEPARTAMENTAL DE GERENTES, DIRECTORES O COORDINADORES DE ENTES DEPORTIVOS MUNICIPALES 2025</t>
  </si>
  <si>
    <t>ENTREGAR EN COMODATO, PARA SU USO GRATUITO Y CON CARGO A RESTITUIRLO, EL INMUEBLE CASA HUÉSPEDES, UBICADO EN LA CARRERA 69 # 49 A – 27 DE LA CIUDAD DE MEDELLÍN</t>
  </si>
  <si>
    <t>COMODATO</t>
  </si>
  <si>
    <t>PRESTACIÓN DE SERVICIOS DE APOYO A LA GESTIÓN EN EL DESARROLLO DE ACTIVIDADES NECESARIAS PARA EL FUNCIONAMIENTO DE LAS INSTALACIONES DE LA VILLA DEPORTIVA ANTONIO ROLDÁN BETANCUR DE INDEPORTES ANTIOQUIA.</t>
  </si>
  <si>
    <t>ADICIÓN 1 AL CONTRATO 210 DE 2025 CUYO OBJETO ES: PRESTACIÓN DE SERVICIOS DE UN ENTRENADOR PRINCIPAL PARA LA REALIZACIÓN DEL PROCESO DE SELECCIÓN, ENTRENAMIENTO DEPORTIVO Y PARTICIPACIÓN EN COMPETENCIAS EN LA LIGA ANTIOQUEÑA DE LUCHA EN LA MODALIDAD LIBRE, EN CATEGORÍAS DE JUEGOS NACIONALES.</t>
  </si>
  <si>
    <t>PRESTACIÓN DE SERVICIOS DE APOYO LOGÍSTICO PARA LAS ATIVIDADES EN TERRITORIO DEL PROGRAMA DE RECREACIÓN DE LA SUBGERENCIA DE FOMENTO Y DESARROLLO DEPORTIVO.</t>
  </si>
  <si>
    <t>CONVENIO CON LA LIGA DE NATACIÓN DE ANTIOQUIA PARA FORTALECER EL PROCESO DE ALTO RENDIMIENTO DE LOS ATLETAS QUE REPRESENTARÁN AL DEPARTAMENTO ANTIOQUIA EN LOS PRÓXIMOS JUEGOS NACIONALES 2027, CONTRIBUYENDO A LA EJECUCIÓN DEL PROGRAMA DESARROLLO DEPORTIVO PARA LA COMPETENCIA.</t>
  </si>
  <si>
    <t xml:space="preserve">MARZO </t>
  </si>
  <si>
    <t>CONVENIO CON LA LIGA DEPORTIVA DE PERSONAS SORDAS DE ANTIOQUIA -LISANT PARA FORTALECER EL PROCESO DE ALTO RENDIMIENTO DE LOS ATLETAS QUE REPRESENTARÁN AL DEPARTAMENTO ANTIOQUIA EN LOS PRÓXIMOS JUEGOS PARANACIONALES 2027, CONTRIBUYENDO A LA EJECUCIÓN DEL PROGRAMA DESARROLLO DEPORTIVO PARA LA COMPETENCIA.</t>
  </si>
  <si>
    <t>CONVENIO CON LA LIGA DE LIMITACIÓN MENTAL DE ANTIOQUIA LIDIMANT PARA FORTALECER EL PROCESO DE ALTO RENDIMIENTO DE LOS ATLETAS QUE REPRESENTARÁN AL DEPARTAMENTO ANTIOQUIA EN LOS PRÓXIMOS JUEGOS PARANACIONALES 2027, CONTRIBUYENDO A LA EJECUCIÓN DEL PROGRAMA DESARROLLO DEPORTIVO PARA LA COMPETENCIA.</t>
  </si>
  <si>
    <t>CONVENIO CON LA LIGA ANTIOQUEÑA DE VOLEIBOL  PARA FORTALECER EL PROCESO DE ALTO RENDIMIENTO DE LOS ATLETAS QUE REPRESENTARÁN AL DEPARTAMENTO ANTIOQUIA EN LOS PRÓXIMOS JUEGOS NACIONALES 2027, CONTRIBUYENDO A LA EJECUCIÓN DEL PROGRAMA DESARROLLO DEPORTIVO PARA LA COMPETENCIA.</t>
  </si>
  <si>
    <t>52010803-Otorgar estimulos de educacion a los atletas y para atletas y/o entrenadores</t>
  </si>
  <si>
    <t>ESTÍMULO EDUCATIVO PARA ATLETAS, PARA-ATLETAS Y ENTRENADORES</t>
  </si>
  <si>
    <t>CONVENIO CON LA LIGA ANTIOQUEÑA DE LEVANTAMIENTO DE PESAS PARA EL FORTALECIMIENTO DEL DESARROLLO Y LA CONSOLIDACIÓN DE LA RESERVA DEPORTIVA CON PROYECCIÓN AL ALTO RENDIMIENTO EN EL DEPARTAMENTO DE ANTIOQUIA</t>
  </si>
  <si>
    <t>2.43.4302.87.0-205400.2.3.3.09.17.</t>
  </si>
  <si>
    <t>CONVENIO CON LA LIGA DE ATLETISMO DE ANTIOQUIA PARA EL FORTALECIMIENTO DEL DESARROLLO Y LA CONSOLIDACIÓN DE LA RESERVA DEPORTIVA CON PROYECCIÓN AL ALTO RENDIMIENTO EN EL DEPARTAMENTO DE ANTIOQUIA</t>
  </si>
  <si>
    <t>PRESTACIÓN DE SERVICIOS DE UN ENTRENADOR ASISTENTE PARA LA REALIZACIÓN DEL PROCESO DE SELECCIÓN, ENTRENAMIENTO DEPORTIVO Y PARTICIPACIÓN EN COMPETENCIAS EN LA LIGA DE PATINAJE DE ANTIOQUIA, MODALIDAD VELOCIDAD, EN CATEGORÍAS DE JUEGOS NACIONALES.</t>
  </si>
  <si>
    <t xml:space="preserve">ABRIL </t>
  </si>
  <si>
    <t>PRESTACIÓN DE SERVICIOS DE UN ENTRENADOR PRINCIPAL PARA LA REALIZACIÓN DEL PROCESO DE SELECCIÓN, ENTRENAMIENTO DEPORTIVO Y PARTICIPACIÓN EN COMPETENCIAS DE LOS ATLETAS DE VOLEIBOL SENTADO CON DISCAPACIDAD FÍSICA, EN CATEGORÍAS DE JUEGOS PARANACIONALES.</t>
  </si>
  <si>
    <t xml:space="preserve">PRESTACIÓN DE SERVICIOS PROFESIONALES COMO FINANCIERO PARA APOYAR LOS PROCESOS ADMINISTRATIVOS Y FINANCIEROS
DE LOS PROYECTOS DE LA SUBGERENCIA DE ESCENARIOS DEPORTIVOS Y EQUIPAMIENTOS DE INDEPORTES ANTIOQUIA. 
</t>
  </si>
  <si>
    <t>PRESTACIÓN DE SERVICIOS PROFESIONALES COMO FISIOTERAPEUTA PARA INDEPORTES ANTIOQUIA EN LOS SIGUIENTES DEPORTES: PARA ESGRIMA, PARA ARQUERÍA, TIRO PARADEPORTIVO, PARA FUTBOL 11, PARA FUTBOL 5, PARA FUTBOL 7 Y PARA FUTBOL SALA.</t>
  </si>
  <si>
    <t>CONVENIO INTERADMINISTRATIVO PARA EL APOYO EN EL DESARROLLO DE LOS JUEGOS DEPORTIVOS ESCOLARES DE INDEPORTES ANTIOQUIA, EN LA SUBREGIÓN DEL ORIENTE</t>
  </si>
  <si>
    <t>CONVENIO INTERADMINISTRATIVO PARA EL APOYO EN EL DESARROLLO DE LOS JUEGOS DEPORTIVOS ESCOLARES DE INDEPORTES ANTIOQUIA, EN LA SUBREGIÓN DEL ORIENTE (TASA PRODEPORTE)</t>
  </si>
  <si>
    <t>CONVENIO INTERADMINISTRATIVO PARA EL APOYO EN EL DESARROLLO DE LOS JUEGOS DEPORTIVOS ESCOLARES DE INDEPORTES ANTIOQUIA, EN LA SUBREGIÓN DEL URABÁ</t>
  </si>
  <si>
    <t>CONVENIO INTERADMINISTRATIVO PARA EL APOYO EN EL DESARROLLO DE LOS JUEGOS DEPORTIVOS ESCOLARES DE INDEPORTES ANTIOQUIA, EN LA SUBREGIÓN DEL URABÁ (TASA PRODEPORTE)</t>
  </si>
  <si>
    <t>CONVENIO INTERADMINISTRATIVO PARA EL APOYO EN EL DESARROLLO DE LOS JUEGOS DEPORTIVOS ESCOLARES DE INDEPORTES ANTIOQUIA, EN LA SUBREGIÓN DEL NORTE Y BAJO CAUCA</t>
  </si>
  <si>
    <t>CONVENIO INTERADMINISTRATIVO PARA EL APOYO EN EL DESARROLLO DE LOS JUEGOS DEPORTIVOS ESCOLARES DE INDEPORTES ANTIOQUIA, EN LA SUBREGIÓN DEL NORTE Y BAJO CAUCA (TASA PRODEPORTE)</t>
  </si>
  <si>
    <t>CONVENIO INTERADMINISTRATIVO PARA EL APOYO EN EL DESARROLLO DE LOS JUEGOS DEPORTIVOS ESCOLARES DE INDEPORTES ANTIOQUIA, EN LA SUBREGIÓN DEL NORDESTE Y MAGDALENA MEDIO</t>
  </si>
  <si>
    <t>CONVENIO INTERADMINISTRATIVO PARA EL APOYO EN EL DESARROLLO DE LOS JUEGOS DEPORTIVOS ESCOLARES DE INDEPORTES ANTIOQUIA, EN LA SUBREGIÓN DEL NORDESTE Y MAGDALENA MEDIO (TASA PRODEPORTE)</t>
  </si>
  <si>
    <t>CONVENIO INTERADMINISTRATIVO PARA EL APOYO EN EL DESARROLLO DE LOS JUEGOS DEPORTIVOS ESCOLARES DE INDEPORTES ANTIOQUIA, EN LA SUBREGIÓN DEL NORDESTE Y MAGDALENA MEDIO - SUBSEDE YOLOMBÓ</t>
  </si>
  <si>
    <t>CONVENIO INTERADMINISTRATIVO PARA EL APOYO EN EL DESARROLLO DE LOS JUEGOS DEPORTIVOS ESCOLARES DE INDEPORTES ANTIOQUIA, EN LA SUBREGIÓN DEL NORDESTE Y MAGDALENA MEDIO - SUBSEDE YOLOMBÓ (TASA PRODEPORTE)</t>
  </si>
  <si>
    <t>DISPONIBLE LIBERACIÓN SUBGERENCIA DE FOMENTO Y DESARROLLO DEPORTIVO 202501008173 DEL 23 DE JULIO DE 2025</t>
  </si>
  <si>
    <t>CONVENIO INTERADMINISTRATIVO PARA EL APOYO EN EL DESARROLLO DE LOS  JUEGOS DEPORTIVOS ESCOLARES DE INDEPORTES ANTIOQUIA, EN LA SUBREGIÓN DEL OCCIDENTE</t>
  </si>
  <si>
    <t>CONVENIO INTERADMINISTRATIVO PARA EL APOYO EN EL DESARROLLO DE LOS  JUEGOS DEPORTIVOS ESCOLARES DE INDEPORTES ANTIOQUIA, EN LA SUBREGIÓN DEL OCCIDENTE (TASA PRODEPORTE)</t>
  </si>
  <si>
    <t>CONVENIO INTERADMINISTRATIVO PARA EL APOYO EN EL DESARROLLO DE LOS JUEGOS DEPORTIVOS ESCOLARES DE INDEPORTES ANTIOQUIA, EN LA SUBREGIÓN DEL SUROESTE</t>
  </si>
  <si>
    <t>CONVENIO INTERADMINISTRATIVO PARA EL APOYO EN EL DESARROLLO DE LOS JUEGOS DEPORTIVOS ESCOLARES DE INDEPORTES ANTIOQUIA, EN LA SUBREGIÓN DEL SUROESTE (TASA PRODEPORTE)</t>
  </si>
  <si>
    <t>PAGOS TRÁMITES AMBIENTALES</t>
  </si>
  <si>
    <t>4.43.4302.76.0-205128.2.3.2.02.02.005.04.</t>
  </si>
  <si>
    <t>80141607
84101600</t>
  </si>
  <si>
    <t>CONVENIO INTERADMINISTRATIVO PARA EL APOYO EN EL DESARROLLO DE LOS JUEGOS DEPORTIVOS ESCOLARES DE INDEPORTES ANTIOQUIA, EN EL VALLE DE ABURRÁ</t>
  </si>
  <si>
    <t>CONVENIO INTERADMINISTRATIVO PARA EL APOYO EN EL DESARROLLO DE LOS JUEGOS DEPORTIVOS ESCOLARES DE INDEPORTES ANTIOQUIA, EN EL VALLE DE ABURRÁ (TASA PRODEPORTE)</t>
  </si>
  <si>
    <t>PRIMERA TRANSFERENCIA DE LOS RECURSOS DE CONFORMIDAD CON LO DISPUESTO EN LA LEY 1289 DE 2009, PARA LA VIGENCIA 2025, A LOS MUNICIPIOS Y ENTES DEPORTIVOS DESCENTRALIZADOS AUTORIZADOS</t>
  </si>
  <si>
    <t>ADICIÓN 1 AL CONTRATO 241 DE 2025 CUYO OBJETO CONTRACTUAL ES: PRESTACIÓN DE SERVICIOS PROFESIONALES ESPECIALIZADOS PARA EL ACOMPAÑAMIENTO DE LOS PROCESOS METODOLÓGICOS PARA LA PREPARACIÓN, PARTICIPACIÓN Y FORTALECIMIENTO TÉCNICO DE LOS PARA-ATLETAS Y DE LOS ORGANISMOS DEPORTIVOS QUE APOYA INDEPORTES ANTIOQUIA.</t>
  </si>
  <si>
    <t>PRESTACIÓN DE SERVICIOS DE UN ENTRENADOR PARA LA REALIZACIÓN DEL PROCESO DE PREPARACIÓN FÍSICA Y CONDICIONAL EN LOS DEPORTES EN LAS MODALIDADES Y CATEGORÍAS DE JUEGOS NACIONALES.</t>
  </si>
  <si>
    <t>PRESTACIÓN DE SERVICIOS DE UN ENTRENADOR ASISTENTE PARA LA REALIZACIÓN DEL PROCESO SELECCIÓN, ENTRENAMIENTO DEPORTIVO Y PARTICIPACIÓN EN COMPETENCIAS EN LA LIGA ANTIOQUEÑA DE GIMNASIA, EN LA MODALIDAD ARTÍSTICA MASCULINO, EN CATEGORÍAS DE JUEGOS NACIONALES.</t>
  </si>
  <si>
    <t>PRESTACIÓN DE SERVICIOS DE UN ENTRENADOR ASISTENTE PARA LA REALIZACIÓN DEL PROCESO DE SELECCIÓN, ENTRENAMIENTO DEPORTIVO Y PARTICIPACIÓN EN COMPETENCIAS EN LA LIGA ANTIOQUEÑA DE ARQUERÍA, EN LA MODALIDAD DE PARA ARQUERÍA, EN CATEGORÍAS DE JUEGOS PARANACIONALES.</t>
  </si>
  <si>
    <t>PRESTACIÓN DE SERVICIOS PROFESIONALES ESPECIALIZADOS COMO APOYO A LOS PROCESOS ADMINISTRATIVOS Y JURÍDICOS, ASESORÍA Y ACOMPAÑAMIENTO EN LAS ACTIVIDADES RELACIONADAS CON LA ESTRUCTURACIÓN Y PLANEACIÓN DE LOS CONTRATOS, PROYECTOS Y PROGRAMAS PROPIOS DE LA SUBGERENCIA ADMINISTRATIVA Y FINANCIERA DE INDEPORTES ANTIOQUIA.</t>
  </si>
  <si>
    <t xml:space="preserve">PRESTACIÓN DE SERVICIOS PROFESIONALES PARA REALIZAR EVALUACIONES Y SEGUIMIENTO TÉCNICO EN EL MARCO DE LAS POLÍTICAS DE VIGILANCIA Y CONTROL IMPLEMENTADAS POR LA OFICINA DE CONTROL INTERNO A LOS PROCESOS DE JUEGOS DEPORTIVOS INSTITUCIONALES Y APOYO TÉCNICO, CIENTÍFICO Y PSICOSOCIAL PARA EL ALTO RENDIMIENTO DE LAS SUBGERENCIAS DE FOMENTO Y DEPORTE ASOCIADO Y ALTOS LOGROS
</t>
  </si>
  <si>
    <t>MODIFICACIÓN 1 AL CONTRATO NO.014 DE 2025 CUYO OBJETO ES  PRESTACIÓN DE SERVICIOS DE APOYO PARA EL SOPORTE TÉCNICO Y LA GESTIÓN DE LA OFICINA DE SISTEMAS E INFORMÁTICA DE INDEPORTES ANTIOQUIA.</t>
  </si>
  <si>
    <t>PRESTACIÓN DE SERVICIOS DE UN ENTRENADOR PARA LA REALIZACIÓN DEL PROCESO DE PREPARACIÓN FÍSICA Y CONDICIONAL EN LOS DEPORTES DE BOXEO, PATINAJE EN LA MODALIDAD DE SKATEBOARDING Y VELOCIDAD Y JUDO EN LA MODALIDAD DE KATA,  EN LAS  CATEGORÍAS DE JUEGOS NACIONALES.</t>
  </si>
  <si>
    <t>PRESTACIÓN DE SERVICIOS PROFESIONALES PARA LA PROMOCIÓN Y EJECUCIÓN DEL PROGRAMA DEPARTAMENTAL DE ACTIVIDAD FÍSICA, DESDE EL COMPONENTE DEL ADULTO MAYOR.</t>
  </si>
  <si>
    <t>PRESTACIÓN DE SERVICIOS DE APOYO A LA GESTIÓN PARA EL FOMENTO DE LA PRÁCTICA DEL CICLISMO EN TODAS LAS ETAPAS DE FORMACIÓN EN EL DEPARTAMENTO DE ANTIOQUIA.</t>
  </si>
  <si>
    <t>DISPONIBLE LIBERACIÓN SUBGERENCIA DE FOMENTO Y DESARROLLO DEPORTIVO 202501008089 DEL 9 DE JULIO DE 2025</t>
  </si>
  <si>
    <t>CONVENIO INTERADMINISTRATIVO PARA EL APOYO EN EL DESARROLLO DE LA FINAL DE LOS JUEGOS DEPORTIVOS ESCOLARES DE INDEPORTES ANTIOQUIA</t>
  </si>
  <si>
    <t>3.43.4301.73.0-205400.2.3.2.02.02.009.12.</t>
  </si>
  <si>
    <t>CONVENIO INTERADMINISTRATIVO PARA EL APOYO EN EL DESARROLLO DE LA FINAL DE LOS JUEGOS DEPORTIVOS ESCOLARES DE INDEPORTES ANTIOQUIA (TASA PRODEPORTE)</t>
  </si>
  <si>
    <t>PRESTACIÓN DE SERVICIOS PROFESIONALES PARA LA EJECUCIÓN Y FINALIZACIÓN DEL PROGRAMA DE ARQUEOLOGÍA PREVENTIVA, CONFORME A LA AUTORIZACIÓN DE INTERVENCIÓN ARQUEOLÓGICA NO. 8451 DE NOVIEMBRE 8 DE 2019 Y SUS ADENDAS EXPEDIDAS POR EL ICANH, EN EL PROYECTO PARQUE METROPOLITANO DE DEPORTES TULIO OSPINA, BELLO, ANTIOQUIA</t>
  </si>
  <si>
    <t>PAGOS TRÁMITES AMBIENTALES (OCUPACION DE CAUCE-AMVA)</t>
  </si>
  <si>
    <t>PAGO RENOVACIÓN LICENCIA DE CONSTRUCCIÓN URBANISMO PARQUE METROPOLITANO DE DEPORTES DEL MUNICIPIO DE BELLO</t>
  </si>
  <si>
    <t>DISPONIBLE PARA CONTRATOS Y/O CONVENIOS PARA LA CONSTRUCCIÓN DE ESCENARIOS DEPORTIVOS</t>
  </si>
  <si>
    <t>PRESTACIÓN DE SERVICIOS PROFESIONALES PARA APOYAR LA GESTIÓN TÉCNICA Y CONTRACTUAL DE LOS PROYECTOS DE INFRAESTRUCTURA DE INDEPORTES ANTIOQUIA, EN ESPECIAL DE LA SUBGERENCIA DE ESCENARIOS DEPORTIVOS Y EQUIPAMIENTOS</t>
  </si>
  <si>
    <t>PRESTACIÓN DE SERVICIOS PROFESIONALES EN MATERIA AMBIENTAL PARA APOYAR LOS TEMAS AMBIENTALES DE LOS PROYECTOS DE INFRAESTRUCTURA DE INDEPORTES ANTIOQUIA, EN ESPECIAL DE LA SUBGERENCIA DE ESCENARIOS DEPORTIVOS Y DE EQUIPAMIENTO</t>
  </si>
  <si>
    <t>TASA DE SEGURIDAD Y CONVIVENCIA CIUDADANA</t>
  </si>
  <si>
    <t>1.00.0000.00.0-101024.2.1.8.03.04.</t>
  </si>
  <si>
    <t>IMPUESTO SOBRE VEHÍCULOS AUTOMOTORES</t>
  </si>
  <si>
    <t>1.00.0000.00.0-205616.2.1.8.01.51.</t>
  </si>
  <si>
    <t>MODIFICACIÓN NO. 1 AL COMODATO NO. 766 DE 2023 CUYO OBJETO ES: INDEPORTES ANTIOQUIA HACE ENTREGA REAL Y MATERIAL AL FONDO DE EMPLEADOS DEL DEPORTE ANTIOQUEÑO - FEDAN, A TÍTULO DE COMODATO, PARA SU USO GRATUITO Y CON CARGO A RESTITUIRLO, UNA OFICINA UBICADA EN LA SEDE PRINCIPAL DE INDEPORTES ANTIOQUIA.</t>
  </si>
  <si>
    <t>52011002-gestionar_operación_tec_adm_Man_Sed</t>
  </si>
  <si>
    <t>PRESTACION DE SERVICIOS PROFESIONALES PARA EL APOYO EN TEMAS AMBIENTALES DE INDEPORTES ANTIOQUIA EN ESPECIAL PARA  LA  SUBGERENCIA ADMINISTRATIVA Y FINANCIERA</t>
  </si>
  <si>
    <t>52011001-realizar_seguimiento_eval_gest</t>
  </si>
  <si>
    <t>81111800;
81161801;
81112101</t>
  </si>
  <si>
    <t>PRESTACIÓN DE SERVICIOS PROFESIONALES COMO NUTRICIONISTA PARA EL ACOMPAÑAMIENTO AL SERVICIO DE ALIMENTACIÓN DE INDEPORTES ANTIOQUIA.</t>
  </si>
  <si>
    <t>CONVENIO INTERADMINISTRATIVO PARA EL APOYO EN EL DESARROLLO DE LOS JUEGOS DEPORTIVOS CAMPESINOS DE INDEPORTES ANTIOQUIA, EN LA SUBREGIÓN DEL NORTE Y BAJOCAUCA.</t>
  </si>
  <si>
    <t>CONVENIO INTERADMINISTRATIVO PARA EL APOYO EN EL DESARROLLO DE LOS JUEGOS DEPORTIVOS CAMPESINOS DE INDEPORTES ANTIOQUIA, EN LA SUBREGIÓN DEL OCCIDENTE.</t>
  </si>
  <si>
    <t xml:space="preserve">CONVENIO INTERADMINISTRATIVO PARA EL APOYO EN EL DESARROLLO DE LOS JUEGOS DEPORTIVOS CAMPESINOS DE INDEPORTES ANTIOQUIA, EN LA SUBREGIÓN DEL URABÁ. </t>
  </si>
  <si>
    <t>CONVENIO INTERADMINISTRATIVO PARA EL APOYO EN EL DESARROLLO DE LOS JUEGOS DEPORTIVOS CAMPESINOS DE INDEPORTES ANTIOQUIA, EN LA SUBREGIÓN DEL NORDESTE Y MAGDALENA MEDIO.</t>
  </si>
  <si>
    <t>CONVENIO INTERADMINISTRATIVO PARA EL APOYO EN EL DESARROLLO DE LOS JUEGOS DEPORTIVOS CAMPESINOS DE INDEPORTES ANTIOQUIA, EN LA SUBREGIÓN DEL ORIENTE.</t>
  </si>
  <si>
    <t>CONVENIO INTERADMINISTRATIVO PARA EL APOYO EN EL DESARROLLO DE LOS JUEGOS DEPORTIVOS CAMPESINOS DE INDEPORTES ANTIOQUIA, EN LA SUBREGIÓN DEL SUROESTE.</t>
  </si>
  <si>
    <t>SANCIONES TRIBUTARIAS</t>
  </si>
  <si>
    <t>1.00.0000.00.0-101024.2.1.8.05.01.005.</t>
  </si>
  <si>
    <t>PRESTACIÓN DE SERVICIOS PROFESIONALES PARA ACOMPAÑAR LA GESTIÓN ADMINISTRATIVA, PLANEACIÓN Y SEGUIMIENTO DESDE EL COMPONENTE FINANCIERO DE LOS CONVENIOS Y CONTRATOS SUSCRITOS POR LA SUBGERENCIA DE DEPORTE ASOCIADO Y ALTOS LOGROS DE INDEPORTES ANTIOQUIA</t>
  </si>
  <si>
    <t>PRESTACIÓN DE SERVICIOS PROFESIONALES PARA ACOMPAÑAR LA GESTIÓN ADMINISTRATIVA DENTRO DEL DESARROLLO DE LOS PROGRAMAS, PROYECTOS Y MANEJO DE LAS PLATAFORMAS UTILIZADAS EN LA SUBGERENCIA DE DEPORTE ASOCIADO Y ALTOS LOGROS DE INDEPORTES ANTIOQUIA</t>
  </si>
  <si>
    <t>PRESTACIÓN DE SERVICIOS PROFESIONALES JURÍDICOS ESPECIALIZADOS PARA ACOMPAÑAR LA GESTIÓN ADMINISTRATIVA, CONTRACTUAL Y ASESORAMIENTO JURÍDICO DE INDEPORTES ANTIOQUIA, EN ESPECIAL DE LA SUBGERENCIA DE DEPORTE ASOCIADO Y ALTOS LOGROS.</t>
  </si>
  <si>
    <t>PRESTACIÓN DE SERVICIOS PROFESIONALES ESPECIALIZADOS PARA ACOMPAÑAR LA GESTIÓN ADMINISTRATIVA, FINANCIERA, DE PLANIFICACIÓN Y EJECUCIÓN DE LOS PROYECTOS, PROGRAMAS DE INDEPORTES ANTIOQUIA, EN ESEPCIAL DE LA SUBGERENCIA DE DEPORTE ASOCIADO Y DE ALTOS LOGROS</t>
  </si>
  <si>
    <t>1.00.0000.00.0-101024.2.1.2.02.02.008.05.</t>
  </si>
  <si>
    <t>PRESTACIÓN DE SERVICIOS DE APOYO A LA GESTIÓN EN LAS ACTIVIDADES RELACIONADAS CON EL PROCESO DE "GESTIÓN FINANCIERA" EN INDEPORTES ANTIOQUIA</t>
  </si>
  <si>
    <t>PRESTACIÓN DE SERVICIOS PROFESIONALES PARA APOYAR LOS PROCESOS ADMINISTRATIVOS Y DE GESTIÓN CALIDAD DE INDEPORTES ANTIOQUIA.</t>
  </si>
  <si>
    <t>PRESTACIÓN DE SERVICIOS PROFESIONALES EN INGENIERÍA CIVIL PARA REALIZAR LAS EVALUACIONES Y SEGUIMIENTO TÉCNICO EN EL MARCO DE LAS POLÍTICAS DE VIGILANCIA Y CONTROL IMPLEMENTADAS POR LA OFICINA DE CONTROL INTERNO A LOS PROCESOS DE COFINANCIACIÓN E INFRAESTRUCTURA DE LA SUBGERENCIA DE ESCENARIOS DEPORTIVOS Y EQUIPAMIENTOS</t>
  </si>
  <si>
    <t>PRESTACIÓN DE SERVICIOS PROFESIONALES ESPECIALIZADOS FINANCIEROS PARA APOYAR LOS PROCEDIMIENTOS ADMINISTRATIVOS Y FINANCIEROS DE LOS PROYECTOS DE LA SUBGERENCIA DE ESCENARIOS DEPORTIVOS Y EQUIPAMIENTOS DE INDEPORTES ANTIOQUIA.</t>
  </si>
  <si>
    <t>PRESTACIÓN DE SERVICIOS PROFESIONALES EN MATERIA AMBIENTAL PARA APOYAR LOS TEMAS AMBIENTALES DE LOS PROYECTOS DE INFRAESTRUCTURA LA SUBGERENCIA DE
ESCENARIOS DEPORTIVOS Y EQUIPAMIENTOS DE INDEPORTES ANTIOQUIA.</t>
  </si>
  <si>
    <t>ADICION 1 Y PRORROGA 1 AL CONTRATO INTERADMINISTRATIVO PARA LAS OBRAS COMPLEMENTARIAS EN EL PARQUE METROPOLITANO DE DEPORTES TULIO OSPINA DEL MUNICIPIO DE BELLO, ANTIOQUIA Y LA INTERVENTORÍA TÉCNICA, ADMINISTRATIVA, AMBIENTAL, FINANCIERA, SOCIAL, SEGURIDAD EN EL TRABAJO Y LEGAL DE LAS OBRAS COMPLEMENTARIAS EN EL PARQUE METROPOLITANO DE DEPORTES TULIO OSPINA DEL MUNICIPIO DE BELLO, ANTIOQUIA</t>
  </si>
  <si>
    <t>PRESTACIÓN DE SERVICIOS PROFESIONALES PARA APOYAR LA GESTIÓN TÉCNICA Y CONTRACTUAL DE LOS PROYECTOS DE INFRAESTRUCTURA DE INDEPORTES ANTIOQUIA, EN ESPECIAL DE LA SUBGERENCIA DE ESCENARIOS DEPORTIVOS Y EQUIPAMIENTOS</t>
  </si>
  <si>
    <t>PRESTACIÓN DE SERVICIOS PROFESIONALES PARA APOYAR LA GESTIÓN TÉCNICA DE LOS PROYECTOS DE INFRAESTRUCTURA DE LA SUBGERENCIA DE ESCENARIOS DEPORTIVOS Y EQUIPAMIENTOS DE INDEPORTES ANTIOQUIA.</t>
  </si>
  <si>
    <t>PRESTACIÓN DE SERVICIOS PROFESIONALES ESPECIALIZADOS PARA APOYAR LA GESTIÓN TÉCNICA DE LOS PROYECTOS DE NFRAESTRUCTURA DE LA  SUBGERENCIA DE ESCENARIOS DEPORTIVOS Y EQUIPAMIENTOS DE INDEPORTES ANTIOQUIA.</t>
  </si>
  <si>
    <t>CONVENIO CON LA LIGA DE DEPORTISTAS CON DISCAPACIDAD VISUAL DE ANTIOQUIA - DIVISA PARA FORTALECER EL PROCESO DE ALTO RENDIMIENTO DE LOS PARA ATLETAS QUE REPRESENTARÁN AL DEPARTAMENTO ANTIOQUIA EN LOS PRÓXIMOS JUEGOS PARANACIONALES 2027, CONTRIBUYENDO A LA EJECUCIÓN DEL PROGRAMA DESARROLLO DEPORTIVO PARA LA COMPETENCIA.</t>
  </si>
  <si>
    <t>CONVENIO CON LA LIGA ANTIOQUEÑA DE SQUASH  PARA FORTALECER EL PROCESO DE ALTO RENDIMIENTO DE LOS ATLETAS QUE REPRESENTARÁN AL DEPARTAMENTO ANTIOQUIA EN LOS PRÓXIMOS JUEGOS NACIONALES 2027, CONTRIBUYENDO A LA EJECUCIÓN DEL PROGRAMA DESARROLLO DEPORTIVO PARA LA COMPETENCIA.</t>
  </si>
  <si>
    <t>CONVENIO CON LA LIGA ECUESTRE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</si>
  <si>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TAEKWONDO PARA APOYAR LA PARTICIPACIÓN DE LOS DEPORTISTAS ANTIOQUEÑOS EN EL EVENTO XII CAMPEONATO RANKING NACIONAL G1 Y OPEN INTERNACIONAL DE TAEKWONDO GRAND PRIX “FERIA DE LAS FLORES” 2025</t>
  </si>
  <si>
    <t>MODIFICACIÓN NO. 1 AL CONTRATO 256 DE 2025 CUYO OBJETO ES  "PRESTACIÓN DE SERVICIOS DE INFRAESTRUCTURA TECNOLÓGICA PARA INDEPORTES ANTIOQUIA."</t>
  </si>
  <si>
    <t xml:space="preserve">PRESTACIÓN DE SERVICIOS DE APOYO A LA GESTIÓN DE SEGURIDAD Y SALUD EN EL TRABAJO (SG-SST) Y APOYO A LAS ACTIVIDADES QUE SE REALIZAN DESDE LA OFICINA DE TALENTO HUMANO DE INDEPORTES ANTIOQUIA. </t>
  </si>
  <si>
    <t xml:space="preserve">PRESTACIÓN DE SERVICIOS PROFESIONALES COMO ABOGADO, PARA APOYAR LOS PROCESOS DISCIPLINARIOS Y JURÍDICOS DE LA OFICINA DE TALENTO HUMANO PARA INDEPORTES ANTIOQUIA </t>
  </si>
  <si>
    <t>PRESTACIÓN DE SERVICIOS DE APOYO PARA EL ACOMPAÑAMIENTO EN LA PLANIFICACIÓN, APLICACIÓN, DESARROLLO, EVALUACIÓN, AUDITORIA Y ACCIONES DE MEJORA DEL SISTEMA DE GESTIÓN DE SEGURIDAD Y SALUD EN EL TRABAJO (SG-SST) Y SISTEMA INTEGRADO DE GESTIÓN (SIG)</t>
  </si>
  <si>
    <t xml:space="preserve">MODIFICACIÓN No.1 DE ADICIÓN Y PRÓRROGA AL CONTRATO No.016 DE 2025, QUE TIENE POR OBJETO “PRESTACIÓN DE SERVICIOS DE APOYO A LA GESTIÓN PARA LA IMPLEMENTACIÓN DEL PROCESO DE SERVICIO AL CIUDADANO DE INDEPORTES ANTIOQUIA”.  </t>
  </si>
  <si>
    <t>PRESTACIÓN DE SERVICIOS DE INFRAESTRUCTURA TECNOLÓGICA PARA INDEPORTES ANTIOQUIA</t>
  </si>
  <si>
    <t>PRESTACIÓN DE SERVICIOS PROFESIONALES PARA LA GESTIÓN DE LA POLÍTICA DE GOBIERNO DIGITAL EN INDEPORTES ANTIOQUIA.</t>
  </si>
  <si>
    <t xml:space="preserve"> PRESTACIÓN DE SERVICIOS DE APOYO PARA EL SOPORTE TÉCNICO Y LA GESTIÓN DE LA  OFICINA DE SISTEMAS E INFORMÁTICA DE INDEPORTES ANTIOQUIA.</t>
  </si>
  <si>
    <t>PRESTACIÓN DE SERVICIOS DE APOYO COMO TECNÓLOGO PARA LA GESTIÓN TÉCNICA Y CONTRACTUAL DE LOS PROYECTOS DE INFRAESTRUCTURA DEPORTIVA DE INDEPORTES
ANTIOQUIA, EJECUTADOS POR LA SUBGERENCIA DE ESCENARIOS DEPORTIVOS Y EQUIPAMIENTOS</t>
  </si>
  <si>
    <t>PRESTACIÓN DE SERVICIOS PROFESIONALES PARA APOYAR LA GESTIÓN TÉCNICA Y CONTRACTUAL DE LOS PROYECTOS DE INFRAESTRUCTURA DE INDEPORTES ANTIOQUIA, EN ESPECIAL DE LA SUBGERENCIA DE ESCEN ARIOS DEPORTIVOS Y EQUIPAMIENTOS.</t>
  </si>
  <si>
    <t>SEGUNDA TRANSFERENCIA DE LOS RECURSOS DE CONFORMIDAD CON LO DISPUESTO EN LA LEY 1289 DE 2009, PARA LA VIGENCIA 2025, A LOS MUNICIPIOS Y ENTES DEPORTIVOS DESCENTRALIZADOS AUTORIZADOS</t>
  </si>
  <si>
    <t>PRESTACIÓN DE SERVICIOS DE APOYO COMO TECNÓLOGO A LA GESTIÓN DE LA SUBGERENCIA DE ESCENARIOS DEPORTIVOS Y EQUIPAMIENTOS DEL PROCESO DE GESTIÓN DOCUMENTAL DE INDEPORTES ANTIOQUIA</t>
  </si>
  <si>
    <t>PRESTACIÓN DE SERVICIOS PROFESIONALES JURÍDICOS PARA APOYAR EL PROCESO DE
CONTRATACIÓN Y EL PROCESO LEGAL DE INDEPORTES ANTIOQUIA, EN ESPECIAL DE LA
SUBGERENCIA DE ESCENARIOS DEPORTIVOS Y DE EQUIPAMIENTO.</t>
  </si>
  <si>
    <t>ADICIÓN 1  AL CONTRATO 337 DE 2025 CUYO OBJETO ES: PRESTACIÓN DE SERVICIOS PROFESIONALES COMO FISIOTERAPEUTA PARA INDEPORTES ANTIOQUIA EN LOS SIGUIENTES DEPORTES: PARA ATLETISMO, PARA NATACIÓN, BOCCIA, PARAPOWERLIFTING, PARA TENIS DE MESA, PARA JUDO VISUAL.</t>
  </si>
  <si>
    <t>ADICIÓN 1  AL CONTRATO 275 DE 2025 CUYO OBJETO ES: PRESTACIÓN DE SERVICIOS PROFESIONALES COMO PSICÓLOGO DEPORTIVO PARA LA OFICINA DE MEDICINA DEPORTIVA DE INDEPORTES ANTIOQUIA</t>
  </si>
  <si>
    <t>ADICIÓN 1  AL CONTRATO 276 DE 2025 CUYO OBJETO ES: PRESTACIÓN DE SERVICIOS PROFESIONALES COMO FISIOTERAPEUTA PARA INDEPORTES ANTIOQUIA EN LOS DEPORTES: BALONCESTO, KARATE, TENIS DE CAMPO, RUGBY, TIRO DEPORTIVO Y ACTIVIDADES SUBACUÁTICAS.</t>
  </si>
  <si>
    <t>ADICIÓN 1  AL CONTRATO 252 DE 2025 CUYO OBJETO ES: PRESTACIÓN DE SERVICIOS DE APOYO A LA GESTIÓN EN EL ÁREA DE MASOTERAPIA DE INDEPORTES ANTIOQUIA EN LOS DEPORTES CONVENCIONALES.</t>
  </si>
  <si>
    <t>ADICIÓN 1  AL CONTRATO 052 DE 2025 CUYO OBJETO ES: PRESTACIÓN DE SERVICIOS PROFESIONALES COMO PSICÓLOGO CLÍNICO PARA INDEPORTES ANTIOQUIA EN ESPECIAL PARA LA OFICINA DE MEDICINA DEPORTIVA.</t>
  </si>
  <si>
    <t>ADICIÓN 1  AL CONTRATO 271 DE 2025 CUYO OBJETO ES:  PRESTACIÓN DE SERVICIOS PROFESIONALES COMO FISIOTERAPEUTA PARA INDEPORTES ANTIOQUIA EN LOS DEPORTES: FÚTBOL DE SALÓN, CANOTAJE, ARQUERÍA, TAEKWONDO, BÁDMINTON, LUCHA, ESQUÍ NÁUTICO, ESQUÍ BOARD, WAKE BOARD Y REMO.</t>
  </si>
  <si>
    <t>ADICIÓN 1  AL CONTRATO 253 DE 2025 CUYO OBJETO ES: PRESTACIÓN DE SERVICIOS PROFESIONALES COMO FISIOTERAPEUTA PARA INDEPORTES ANTIOQUIA EN LOS  DEPORTES: DE DISCAPACIDAD INTELECTUALES, AUDITIVOS, FÍSICOS SILLA DE RUEDAS, RUGBY EN SILLA DE RUEDAS Y PARACYCLING.</t>
  </si>
  <si>
    <t>ADICIÓN 1  AL CONTRATO 339 DE 2025 CUYO OBJETO ES: PRESTACIÓN DE SERVICIOS PROFESIONALES COMO NUTRICIONISTA PARA INDEPORTES ANTIOQUIA</t>
  </si>
  <si>
    <t>ADICIÓN 1  AL CONTRATO 240 DE 2025 CUYO OBJETO ES: PRESTACIÓN DE SERVICIOS PROFESIONALES COMO FISIOTERAPEUTA PARA INDEPORTES ANTIOQUIA EN LOS DEPORTES: VOLEIBOL PISO, VOLEIBOL PLAYA, PATINAJE, ESGRIMA, GIMNASIA, TENIS DE MESA Y CICLISMO</t>
  </si>
  <si>
    <t>ADICIÓN 1  AL CONTRATO 269 DE 2025 CUYO OBJETO ES: PRESTACIÓN DE SERVICIOS DE APOYO A LA GESTIÓN EN EL ÁREA DE MASOTERAPIA DE INDEPORTES ANTIOQUIA EN LOS DEPORTES DE DISCAPACIDAD.</t>
  </si>
  <si>
    <t>ADICIÓN 1  AL CONTRATO 277 DE 2025 CUYO OBJETO ES: PRESTACIÓN DE SERVICIOS PROFESIONALES COMO FISIOTERAPEUTA PARA LA OFICINA DE MEDICINA DEPORTIVA DE INDEPORTES ANTIOQUIA, APOYANDO LAS DISCIPLINAS DE JUEGO CON PELOTA Y EL ÁREA DE RECOVERY.</t>
  </si>
  <si>
    <t>CONVENIO INTERADMINISTRATIVO PARA EL APOYO EN EL DESARROLLO DE LOS JUEGOS INTERCOLEGIADOS PARA LA FASE SUBREGIONAL DEL VALLE DE ABURRÁ</t>
  </si>
  <si>
    <t>3.43.4301.73.4-271130.2.3.2.02.02.009.21.</t>
  </si>
  <si>
    <t>CONVENIO INTERADMINISTRATIVO PARA EL APOYO EN EL DESARROLLO DE LOS JUEGOS INTERCOLEGIADOS PARA LA FASE SUBREGIONAL DEL VALLE DE ABURRÁ (TASA PRODEPORTE)</t>
  </si>
  <si>
    <t>CONVENIO INTERADMINISTRATIVO PARA EL APOYO EN EL DESARROLLO DE LOS JUEGOS INTERCOLEGIADOS PARA LA FASE SUBREGIONAL DEL ORIENTE</t>
  </si>
  <si>
    <t>CONVENIO INTERADMINISTRATIVO PARA EL APOYO EN EL DESARROLLO DE LOS JUEGOS INTERCOLEGIADOS PARA LA FASE SUBREGIONAL DEL ORIENTE (TASA PRODEPORTE)</t>
  </si>
  <si>
    <t>CONVENIO INTERADMINISTRATIVO PARA EL APOYO EN EL DESARROLLO DE LOS JUEGOS INTERCOLEGIADOS PARA LA FASE SUBREGIONAL DEL OCCIDENTE</t>
  </si>
  <si>
    <t>CONVENIO INTERADMINISTRATIVO PARA EL APOYO EN EL DESARROLLO DE LOS JUEGOS INTERCOLEGIADOS PARA LA FASE SUBREGIONAL DEL OCCIDENTE (TASA PRODEPORTE)</t>
  </si>
  <si>
    <t>CONVENIO INTERADMINISTRATIVO PARA EL APOYO EN EL DESARROLLO DE LOS JUEGOS INTERCOLEGIADOS PARA LA FASE SUBREGIONAL DEL NORDESTE Y MAGDALENA MEDIO</t>
  </si>
  <si>
    <t>CONVENIO INTERADMINISTRATIVO PARA EL APOYO EN EL DESARROLLO DE LOS JUEGOS INTERCOLEGIADOS PARA LA FASE SUBREGIONAL DEL NORDESTE Y MAGDALENA MEDIO (TASA PRODEPORTE)</t>
  </si>
  <si>
    <t>CONTRATO DE ADMINISTRACIÓN DELEGADA PARA LA REALIZACIÓN DE LOS MEGA EVENTOS DE LA SUBGERENCIA DE FOMENTO Y DESARROLLO DEPORTIVO DE INDEPORTES ANTIOQUIA</t>
  </si>
  <si>
    <t>3.43.4301.01.4-101124.2.3.2.02.02.009.15.</t>
  </si>
  <si>
    <t>3.43.4301.01.4-205128.2.3.2.02.02.009.16.</t>
  </si>
  <si>
    <t>PRESTACIÓN DE SERVICIOS PROFESIONALES JURÍDICOS PARA ACOMPAÑAR LA GESTIÓN ADMINISTRATIVA, CONTRACTUAL Y ASESORAMIENTO JURÍDICO DE INDEPORTES ANTIOQUIA, EN ESPECIAL DE LA OFICINA DE MEDICINA DEPORTIVA Y DE LA SUBGERENCIA DE DEPORTE ASOCIADO Y ALTOS LOGROS</t>
  </si>
  <si>
    <t>2.43.4302.85.0-101024.2.3.2.02.02.008.36.</t>
  </si>
  <si>
    <t>PRESTACIÓN DE SERVICIOS PROFESIONALES ESPECIALIZADOS DE APOYO A LA EJECUCIÓN DEL PROGRAMA JUEGOS DEPORTIVOS INSTITUCIONALES DE LA SUBGERENCIA DE FOMENTO Y DESARROLLO DEPORTIVO</t>
  </si>
  <si>
    <t>CONVENIO INTERADMINISTRATIVO PARA EL APOYO EN EL DESARROLLO DE LOS JUEGOS INTERCOLEGIADOS PARA LA FASE SUBREGIONAL DEL NORTE Y BAJO CAUCA</t>
  </si>
  <si>
    <t>3.43.4301.73.4-101124.2.3.2.02.02.009.18.</t>
  </si>
  <si>
    <t>CONVENIO INTERADMINISTRATIVO PARA EL APOYO EN EL DESARROLLO DE LOS JUEGOS INTERCOLEGIADOS PARA LA FASE SUBREGIONAL DEL NORTE Y BAJO CAUCA (TASA PRODEPORTE)</t>
  </si>
  <si>
    <t>CONVENIO INTERADMINISTRATIVO PARA EL APOYO EN EL DESARROLLO DE LOS JUEGOS INTERCOLEGIADOS PARA LA FASE SUBREGIONAL DEL SUROESTE</t>
  </si>
  <si>
    <t>CONVENIO INTERADMINISTRATIVO PARA EL APOYO EN EL DESARROLLO DE LOS JUEGOS INTERCOLEGIADOS PARA LA FASE SUBREGIONAL DEL SUROESTE (TASA PRODEPORTE)</t>
  </si>
  <si>
    <t>CONVENIO INTERADMINISTRATIVO PARA EL APOYO EN EL DESARROLLO DE LOS JUEGOS INTERCOLEGIADOS PARA LA FASE SUBREGIONAL DEL URABÁ</t>
  </si>
  <si>
    <t>CONVENIO INTERADMINISTRATIVO PARA EL APOYO EN EL DESARROLLO DE LOS JUEGOS INTERCOLEGIADOS PARA LA FASE SUBREGIONAL DEL URABÁ (TASA PRODEPORTE)</t>
  </si>
  <si>
    <t>3.43.4301.73.4-205400.2.3.2.02.02.009.20.</t>
  </si>
  <si>
    <t>PRESTACIÓN DE SERVICIOS PROFESIONALES PARA APOYAR LA GESTIÓN TÉCNICA Y CONTRACTUAL DE LOS PROYECTOS DE INFRAESTRUCTURA DE INDEPORTES ANTIOQUIA, EN ESPECIAL DE LA SUBGERENCIA DE ESCENARIOS DEPORTIVOS Y EQUIPAMIENTOS.</t>
  </si>
  <si>
    <t>PRESTACIÓN DE SERVICIOS DE APOYO A LA GESTIÓN EN EL DESARROLLO DE ACTIVIDADES ADMINISTRATIVAS Y DE EJECUCIÓN NECESARIAS PARA ACOMPAÑAR LA OPERACIÓN DEL SERVICIO DE ALIMENTACIÓN A LOS ATLETAS Y PARA ATLETAS EN LA VILLA ANTONIO ROLDÁN BETANCUR DE INDEPORTES ANTIOQUIA.</t>
  </si>
  <si>
    <t>INCENTIVOS MEJORES FUNCIONARIOS</t>
  </si>
  <si>
    <t>1.00.0000.00.0-205616.2.1.2.02.02.009.04.</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</si>
  <si>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 GRUPO I</t>
  </si>
  <si>
    <t>1.00.0000.00.4-205616.2.1.2.02.02.007.02.</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</si>
  <si>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CONTRACTUAL.GRUPO IV</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</si>
  <si>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CONTRACTUAL.GRUPO V</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</si>
  <si>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CONTRACTUAL.GRUPO VI</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</si>
  <si>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CONTRACTUAL.GRUPO VIII</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</si>
  <si>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 GRUPO IX</t>
  </si>
  <si>
    <t xml:space="preserve">DISPONIBLE PROGRAMA DE SEGUROS </t>
  </si>
  <si>
    <t>MODIFICACIÓN No. 1 AL CONTRATO 766 DE 2023 CUYO OBJETO ES: INDEPORTES ANTIOQUIA ENTREGARÁ EL INMUEBLE DE SU PROPIEDAD A TÍTULO DE COMODATO AL FONDO DE EMPLEADOS DEL DEPARTAMENTO ANTIOQUEÑO-FEDAN, PARA QUE ESTA SE RESPONSABILICE DE LA TENENCIA Y BUEN USO DEL INMUEBLE Y ASÍ MISMO LO USE ÚNICA Y EXCLUSIVAMENTE COMO SEDE ADMINISTRATIVA DEL FONDO EN LA CUAL DESARROLLARÁ SUS ACTIVIDADES Y PROGRAMAS DIRIGIDOS A LOS FUNCIONARIOS, CONTRATISTAS Y ENTRENADORES DEL SECTOR DEPORTIVO EN ANTIOQUIA</t>
  </si>
  <si>
    <t>600A</t>
  </si>
  <si>
    <t xml:space="preserve">52010803-Otorgar estimulos de alimentacion a los atletas, para atletas </t>
  </si>
  <si>
    <t>AUNAR ESFUERZOS TÉCNICOS, ADMINISTRATIVOS Y FINANCIEROS PARA CONTRIBUIR AL MEJORAMIENTO DE LA SEGURIDAD ALIMENTARIA Y NUTRICIONAL MEDIANTE EL APORTE DE LOS INSUMOS, LA PREPARACIÓN Y LA DISTRIBUCIÓN DE LA ALIMENTACIÓN REQUERIDA POR LOS ATLETAS RESIDENTES Y NO RESIDENTES DE LA VILLA DEPORTIVA ANTONIO ROLDÁN BETANCUR DE INDEPORTES ANTIOQUIA.
LOTE 1 - INSUMOS REQUERIDOS PARA LA PREPARACIÓN DE LA ALIMENTACIÓN.</t>
  </si>
  <si>
    <t>PROCESO COMPETITIVO</t>
  </si>
  <si>
    <t>2.43.4302.85.0-205400.2.3.2.02.02.006.05.</t>
  </si>
  <si>
    <t>600B</t>
  </si>
  <si>
    <t>AUNAR ESFUERZOS TÉCNICOS, ADMINISTRATIVOS Y FINANCIEROS PARA CONTRIBUIR AL MEJORAMIENTO DE LA SEGURIDAD ALIMENTARIA Y NUTRICIONAL MEDIANTE EL APORTE DE LOS INSUMOS, LA PREPARACIÓN Y LA DISTRIBUCIÓN DE LA ALIMENTACIÓN REQUERIDA POR LOS ATLETAS RESIDENTES Y NO RESIDENTES DE LA VILLA DEPORTIVA ANTONIO ROLDÁN BETANCUR DE INDEPORTES ANTIOQUIA.
LOTE 2 – PREPARACIÓN Y DISTRIBUCIÓN DE LA ALIMENTACIÓN</t>
  </si>
  <si>
    <t>627A</t>
  </si>
  <si>
    <t>95122306;
49201611</t>
  </si>
  <si>
    <t>SUMINISTRO DE IMPLEMENTACIÓN PARA LOS PROGRAMAS DE LA SUBGERENCIA DE FOMENTO Y DESARROLLO DEPORTIVO VIGENCIA 2025</t>
  </si>
  <si>
    <t>627B</t>
  </si>
  <si>
    <t>13111300;
24102200;
49201500;
49211700;
52161500;
60104700;
60141000;
60141100;
60141200;
56121500;
56101600</t>
  </si>
  <si>
    <t>3.43.4301.74.0-205400.2.3.2.02.01.003.05.</t>
  </si>
  <si>
    <t>627C</t>
  </si>
  <si>
    <t>27111800;
42181500;
42182700;
42182800;
49141600;
49161500;
49161600;
49161700;
49171500;
49181500;
49201500;
49211800;
49221500</t>
  </si>
  <si>
    <t xml:space="preserve">DISPONIBLE CONTRATACIÓN LIGAS DEPORTIVAS </t>
  </si>
  <si>
    <t xml:space="preserve">DISPONIBLE PRESTACIÓN DE SERVICIOS </t>
  </si>
  <si>
    <t>2.43.4302.87.0-205400.2.3.2.02.02.008.35.</t>
  </si>
  <si>
    <t>DISPONIBLE TRANSFERENCIA LEY DEL CIGARRILLO (RB INDEPORTES)</t>
  </si>
  <si>
    <t>3.43.4301.10.4-205617.2.3.3.09.17.</t>
  </si>
  <si>
    <t>52010703- Apoyar_ Juegos_ Afro</t>
  </si>
  <si>
    <t>CONVENIO INTERADMINISTRATIVO PARA EL DESARROLLO DE LOS JUEGOS DEPORTIVOS AFRODESCENDIENTES DEL DEPARTAMENTO DE ANTIOQUIA VERSIÓN 2025</t>
  </si>
  <si>
    <t>ADICIÓN N° 1 AL CONTRATO 326 DE 2025 CUYO OBJETO ES: PRESTACIÓN DE SERVICIOS PARA CAPACITACIONES PARA EL FORTALECIMIENTO DE COMPETENCIAS Y DESARROLLO HUMANO Y COMPETENCIAS DIRIGIDA A LOS ACTORES DEL SECTOR DEPORTE, RECREACIÓN Y ACTIVIDAD FÍSICA EN EL DEPARTAMENTO DE ANTIOQUIA</t>
  </si>
  <si>
    <t>3.43.4301.72.4-101124.2.3.2.02.02.009.17.</t>
  </si>
  <si>
    <t>ADICIÓN N° 1 AL CONTRATO 249 DE 2025 CUYO OBJETO ES: PRESTACIÓN DE SERVICIOS PARA CAPACITACIONES VIRTUALES EN ADMINISTRACIÓN, MARKETING, GESTIÓN Y PLANIFICACIÓN DEPORTIVA</t>
  </si>
  <si>
    <t>CONTRATO INTERADMINISTRATIVO PARA APOYAR CAPACITACIÓN ORIENTADA AL FORTALECIMIENTO DE LA RECREACIÓN Y LA ACTIVIDAD FÍSICA PARA LA SALUD, LA INCLUSIÓN Y EL DESARROLLO HUMANO, DIRIGIDO A LOS DIFERENTES ACTORES DEL SISTEMA NACIONAL DE DEPORTE EN EL DEPARTAMENTO DE ANTIOQUIA</t>
  </si>
  <si>
    <t>PRESTACIÓN DE SERVICIOS DE APOYO A LA GESTIÓN PARA CAPACITACIÓN EN PRIMEROS AUXILIOS BÁSICOS Y PSICOLÓGICOS PARA ENTRENADORES Y MONITORES DEPORTIVOS DEL DEPARTAMENTO DE ANTIOQUIA.</t>
  </si>
  <si>
    <t>DISPONIBLE JUEGOS INTERCOLEGIADOS</t>
  </si>
  <si>
    <t>3.43.4301.73.4-205400.2.3.2.02.02.009.19.</t>
  </si>
  <si>
    <t>3.43.4301.73.4-492231.2.3.2.02.02.009.22.</t>
  </si>
  <si>
    <t>4.43.4302.75.4-202029.2.3.2.02.02.008.33.</t>
  </si>
  <si>
    <t>4.43.4302.76.4-202029.2.3.2.02.02.005.06.</t>
  </si>
  <si>
    <t>4.43.4302.76.4-101124.2.3.4.04.</t>
  </si>
  <si>
    <t>4.43.4302.76.4-101124.2.3.2.02.02.005.07.</t>
  </si>
  <si>
    <t>4.43.4302.76.4-205128.2.3.2.02.02.005.08.</t>
  </si>
  <si>
    <t>DISPONBILES RB DEL BALANCE</t>
  </si>
  <si>
    <t xml:space="preserve">AGOSTO </t>
  </si>
  <si>
    <t>1.45.4501.04.4-101124.2.3.2.02.01.003.07.</t>
  </si>
  <si>
    <t>1.45.4501.04.4-101124.2.3.2.02.02.005.05.</t>
  </si>
  <si>
    <t>1.45.4501.04.4-205618.2.3.2.02.02.008.23.</t>
  </si>
  <si>
    <t>MODIFICACIÓN No. 1 AL CONTRATO 036 DE 2025 CUYO OBJETO ES: PRESTACIÓN DE SERVICIOS PROFESIONALES EN LA GENERACIÓN Y CONSOLIDACIÓN DE LA INFORMACIÓN ESTADISTICA DE INDEPORTES ANTIOQUIA</t>
  </si>
  <si>
    <t>MODIFICACIÓN No. 1 AL CONTRATO 038 DE 2025 CUYO OBJETO ES: PRESTACIÓN DE SERVICIOS PROFESIONALES ESPECIALIZADOS PARA LA GESTIÓN, ADMINISTRACIÓN, Y CONSOLIDACIÓN DE INFORMACIÓN INSTITUCIONAL PARA REALIZAR LA ANALÍTICA DE DATOS DEL OBSERVATORIO DEL DEPORTE DE ANTIOQUIA</t>
  </si>
  <si>
    <t>MODIFICACIÓN No. 1 AL CONTRATO 037 DE 2025 CUYO OBJETO ES: PRESTACIÓN DE SERVICIOS PROFESIONALES PARA APOYAR LA ACTUALIZACIÓN Y SEGUIMIENTO DE LOS PLANES Y PROGRAMAS DEL PLAN  DE DESARROLLO DEPARTAMENTAL EN LOS PROGRAMAS DE  INDEPORTES ANTIOQUIA</t>
  </si>
  <si>
    <t>52011001-Actualizar_sistema_gesti_Calid</t>
  </si>
  <si>
    <t>MODIFICACIÓN No. 1 AL CONTRATO 035 DE 2025 CUYO OBJETO ES: PRESTACIÓN DE SERVICIOS PROFESIONALES PARA EL SEGUIMIENTO Y  MONITOREO AL SISTEMA DE GESTIÓN DE INDEPORTES ANTIOQUIA</t>
  </si>
  <si>
    <t>PRESTACIÓN DE SERVICIOS PROFESIONALES PARA APOYAR LA RECOLECCIÓN DE INFORMACIÓN Y ANÁLISIS DE DATOS RELACIONADA CON EL ALTO LOGRO Y LAS ACTIVIDADES DRAF EN EL MARCO DEL OBSERVATORIO DEL DEPORTE</t>
  </si>
  <si>
    <t>DISPONIBLES RECURSOS PARA ADIICION CONTRATO PSP SEGUIMIENTO Y EVALUACION A LA GESTIÓN</t>
  </si>
  <si>
    <t xml:space="preserve">52011001-Realizar_seguimiento_monit_pol </t>
  </si>
  <si>
    <t>MODIFICACIÓN No. 1 AL CONTRATO 373 DE 2025 CUYO OBJETO ES: PRESTACIÓN DE SERVICIOS PROFESIONALES ESPECIALIZADOS PARA ACOMPAÑAR LA ARTICULACIÓN DE LAS POLÍTICAS PÚBLICAS Y LOS PLANES INSTITUCIONALES DE INDEPORTES ANTIOQUIA EN EL MARCO DEL PROYECTO DE FORTALECIMIENTO DE LOS SISTEMAS DE INFORMACIÓN Y LA GESTIÓN ESTRATÉGICA PARA EL DEPORTE, LA RECREACIÓN Y LA ACTIVIDAD FÍSICA</t>
  </si>
  <si>
    <t xml:space="preserve">DISPONIBLE PARA CONTRATO DE REALIZAR AUDITORIAS AL SISTEMA DE GESTION </t>
  </si>
  <si>
    <t>52011001-Recolectar_analizar_infor_comu</t>
  </si>
  <si>
    <t>1.45.4599.77.4-101124.2.3.2.02.02.008.32.</t>
  </si>
  <si>
    <t>52011001-Publicar_material_científico</t>
  </si>
  <si>
    <t>1.00.0000.00.4-205616.2.1.2.02.02.008.06.</t>
  </si>
  <si>
    <t>ADICIÓN 1 -AL CONTRATO 243 DE 2025 CUYO OBJETO ES: CONTRATO INTERADMINISTRATIVO DE MANDATO SIN REPRESENTACIÓN PARA LA OPERACIÓN LOGÍSTICA DE EVENTOS; Y LA PRODUCCIÓN, ACTIVACIÓN Y FORTALECIMIENTO DE LA MARCA Y LA IMAGEN INSTITUCIONAL DE INDEPORTES ANTIOQUIA.</t>
  </si>
  <si>
    <t>1.45.4599.77.4-101124.2.3.2.02.02.008.27.</t>
  </si>
  <si>
    <t>52011001-Elaborar_aprob_conval_Tabl_Val</t>
  </si>
  <si>
    <t>1.45.4599.77.4-205128.2.3.2.02.02.008.28.</t>
  </si>
  <si>
    <t xml:space="preserve">52011001-Elaborar_implementar_SIC
</t>
  </si>
  <si>
    <t>1.45.4599.77.0-205618.2.3.2.02.02.008.26.</t>
  </si>
  <si>
    <t xml:space="preserve">DISPONIBLE PRESTACIÓN DE SERVICIOS ENTRENADORES </t>
  </si>
  <si>
    <t xml:space="preserve">DIRECTA </t>
  </si>
  <si>
    <t>2.43.4302.84.4-101124.2.3.2.02.02.009.14.</t>
  </si>
  <si>
    <t xml:space="preserve">DISPONIBLE PARA CONTRATACIÓN LIGAS </t>
  </si>
  <si>
    <t xml:space="preserve">DISPONIBLE PSP </t>
  </si>
  <si>
    <t>DISPONIBLE JDI</t>
  </si>
  <si>
    <t>DISPONIBLE LIBERACIÓN SUBGERENCIA DE FOMENTO Y DESARROLLO DEPORTIVO 202501004782 DEL 13 DE MAYO DE 2025</t>
  </si>
  <si>
    <t>DISPONIBLE PS JDI</t>
  </si>
  <si>
    <t>DISPONIBLE PS APOYO ADMINISTRATIVO Y FINANCIERO</t>
  </si>
  <si>
    <t>DISPONIBLE PS APOYO JURÍDICO FOMENTO</t>
  </si>
  <si>
    <t>DISPONIBLE PS APOYO TÉCNICO ADMINISTRATIVO FOMENTO</t>
  </si>
  <si>
    <t>52010703-Ejecutar_Juegos_Deport_Departa</t>
  </si>
  <si>
    <t>49221500
95122306</t>
  </si>
  <si>
    <t>DIPONIBLE DOTACIÓN DE IMPLEMENTACIÓN</t>
  </si>
  <si>
    <t>DISPONIBLE PRESTACIÓN DE SERVICIOS - FUNCIONAMIENTO</t>
  </si>
  <si>
    <t xml:space="preserve">DISPONIBLE PARA PRESTACIÓN DE SERVICIOS </t>
  </si>
  <si>
    <t>PRESTACIÓN DE SERVICIOS DE UN ENTRENADOR PRINCIPAL PARA LA REALIZACIÓN DEL PROCESO DE SELECCIÓN, ENTRENAMIENTO DEPORTIVO Y PARTICIPACIÓN EN COMPETENCIAS EN LA LIGA ANTIOQUEÑA DE HAPKIDO, EN CATEGORÍAS DE JUEGOS NACIONALES.</t>
  </si>
  <si>
    <t>PRESTACIÓN DE SERVICIOS DE UN ENTRENADOR DE INICIACIÓN Y DESARROLLO DEPORTIVO PARA LA CONSECUCIÓN DE NUEVOS TALENTOS PARA LA  LIGA ANTIOQUEÑA DE VOLEIBOL, QUE APORTE AL PROCESO COMPETITIVO EN LA CATEGORÍAS DE JUEGOS NACIONALES.</t>
  </si>
  <si>
    <t>PRESTACIÓN DE SERVICIOS DE UN ENTRENADOR ASISTENTE PARA LA REALIZACIÓN DEL PROCESO DE SELECCIÓN, ENTRENAMIENTO DEPORTIVO Y PARTICIPACIÓN EN COMPETENCIAS EN LA LIGA ANTIOQUEÑA DE JUDO, EN LA MODALIDAD COMBATE, EN CATEGORÍAS DE JUEGOS NACIONALES.</t>
  </si>
  <si>
    <t xml:space="preserve">DISPONIBLE CONTRATACIÓN CENTROS DE DESARROLLO </t>
  </si>
  <si>
    <t>81101706;
41116500;
41116004</t>
  </si>
  <si>
    <t>52010804-Realizar dotacion de equipos (tecnologia), suministros (insumos) e implementos médicos y de ciencias aplicadas</t>
  </si>
  <si>
    <t xml:space="preserve">DISPONIBLE PARA COMPRA DE SUMINISTROS, INSUMOS Y MATERIALES </t>
  </si>
  <si>
    <t>SELECCIÓN ABREVIADA</t>
  </si>
  <si>
    <t xml:space="preserve">SUMINISTROS </t>
  </si>
  <si>
    <t>2.43.4302.03.0-205400.2.3.2.02.01.003.06.</t>
  </si>
  <si>
    <t>DISPONIBLE TRANSFERENCIA LEY DEL CIGARRILLO (RB GOBERNACIÓN)</t>
  </si>
  <si>
    <t>ADQUISICION DE LICENCIAMIENTO, IMPLEMENTACION Y SOPORTE DEL SISTEMA DE GESTION POR PROCESOS G+ PARA INDEPORTES ANTIOQUIA</t>
  </si>
  <si>
    <t>COMPRAVENTA</t>
  </si>
  <si>
    <t>1.45.4599.77.0-205618.2.3.2.02.01.004.06.</t>
  </si>
  <si>
    <t>52011001-
Consolidar_implementac_Ta
bl_ret</t>
  </si>
  <si>
    <t xml:space="preserve">DISPONIBLE RECURSOS DEL BALANCE GOBERNACIÓN </t>
  </si>
  <si>
    <t>LINEA PAA</t>
  </si>
  <si>
    <t>CONTRATO</t>
  </si>
  <si>
    <t>OBJETO</t>
  </si>
  <si>
    <t xml:space="preserve">DEPENDENCIA </t>
  </si>
  <si>
    <t xml:space="preserve">MODALIDAD DE CONTRATACIÓN </t>
  </si>
  <si>
    <t xml:space="preserve">TIPO DE CONTRATO </t>
  </si>
  <si>
    <t>CÉDULA O NIT</t>
  </si>
  <si>
    <t xml:space="preserve">HONORARIOS MES </t>
  </si>
  <si>
    <t>VALOR CONTRATO</t>
  </si>
  <si>
    <t xml:space="preserve">OBSERVACIONES </t>
  </si>
  <si>
    <t>NÚMERO COMITÉ</t>
  </si>
  <si>
    <t>SUPERVISOR TITULAR</t>
  </si>
  <si>
    <t xml:space="preserve">DOCUMENTO </t>
  </si>
  <si>
    <t xml:space="preserve">SUPERVISOR SUPLENTE </t>
  </si>
  <si>
    <t>DOCUMENTO</t>
  </si>
  <si>
    <t>CDP</t>
  </si>
  <si>
    <t>FECHA CDP</t>
  </si>
  <si>
    <t>VALOR CDP</t>
  </si>
  <si>
    <t>RCP</t>
  </si>
  <si>
    <t>FECHA RCP</t>
  </si>
  <si>
    <t>VALOR RCP</t>
  </si>
  <si>
    <t xml:space="preserve">FECHA DE FIRMA </t>
  </si>
  <si>
    <t>FECHA DE FIRMA SECOP</t>
  </si>
  <si>
    <t xml:space="preserve">FECHA APROBACIÓN POLIZA </t>
  </si>
  <si>
    <t>FECHA DE INICIO</t>
  </si>
  <si>
    <t>FECHA DE INICIO SECOP</t>
  </si>
  <si>
    <t xml:space="preserve">FECHA TERMINACIÓN </t>
  </si>
  <si>
    <t>FECHA TERMINACIÓN SECOP</t>
  </si>
  <si>
    <t>LINK DE PUBLICACIÓN SECOP</t>
  </si>
  <si>
    <t>LINK DE PUBLICACIÓN</t>
  </si>
  <si>
    <t xml:space="preserve">PLAZO </t>
  </si>
  <si>
    <t>Prorroga</t>
  </si>
  <si>
    <t>EXPEDIENTE</t>
  </si>
  <si>
    <t xml:space="preserve">RENDIDO </t>
  </si>
  <si>
    <t>Contrato2</t>
  </si>
  <si>
    <t>CONTRATO3DIG</t>
  </si>
  <si>
    <t>Tiempo entre FPL y hoy (meses)</t>
  </si>
  <si>
    <t>Fecha Proyectada liquidación</t>
  </si>
  <si>
    <t xml:space="preserve">Fecha Real de liquiidación </t>
  </si>
  <si>
    <t>Estado</t>
  </si>
  <si>
    <t>Pagos</t>
  </si>
  <si>
    <t>%</t>
  </si>
  <si>
    <t>Valor pendiente de ejecutar</t>
  </si>
  <si>
    <t>Correo supervisor</t>
  </si>
  <si>
    <t>Correo suplente</t>
  </si>
  <si>
    <t>Correo ordenador del gasto</t>
  </si>
  <si>
    <t>Días de Terminación (dias entre FT y hoy)</t>
  </si>
  <si>
    <t>SUBGERENCIA ADMINISTRATIVA Y FINANCIERA</t>
  </si>
  <si>
    <t>EMPRESA PARA LA SEGURIDAD Y SOLUCIONES URBANAS – ESU</t>
  </si>
  <si>
    <t>062</t>
  </si>
  <si>
    <t>HECTOR FABIAN ARROYAVE SANCHEZ</t>
  </si>
  <si>
    <t>DIGNA EMERITA MARTINEZ GARCIA</t>
  </si>
  <si>
    <t xml:space="preserve">SEISO S.A.S </t>
  </si>
  <si>
    <t>105 DÍAS</t>
  </si>
  <si>
    <t>SUBGERENCIA DE DEPORTES ASOCIADO Y ALTOS LOGROS</t>
  </si>
  <si>
    <t>SHARA STEFANIA MUNERA PULGARIN</t>
  </si>
  <si>
    <t>007</t>
  </si>
  <si>
    <t>DAVID TORRES MUÑOZ</t>
  </si>
  <si>
    <t>ALEJANDRO NAVARRO RINCON</t>
  </si>
  <si>
    <t>SIN POLIZAS</t>
  </si>
  <si>
    <t>https://community.secop.gov.co/Public/Tendering/ContractNoticePhases/View?PPI=CO1.PPI.37581336&amp;isFromPublicArea</t>
  </si>
  <si>
    <t>294 DÍAS</t>
  </si>
  <si>
    <t>SI</t>
  </si>
  <si>
    <t>OFICINA DE SISTEMAS E INFORMÁTICA</t>
  </si>
  <si>
    <t>ADA S.A.S.</t>
  </si>
  <si>
    <t>063</t>
  </si>
  <si>
    <t>JULIANA BERMUDEZ HENAO</t>
  </si>
  <si>
    <t>JUAN DIEGO LONDOÑO TORO</t>
  </si>
  <si>
    <t>UNE EPM TELECOMUNICACIONES S.A</t>
  </si>
  <si>
    <t>58 DÍAS</t>
  </si>
  <si>
    <t>557-MODIFICACIÓN 2, Y ADICIÓN 1 AL CONTRATO 653 DE 2023 CON OBJETO: AUNAR ESFUERZOS PARA COFINANCIAR LAS OBRAS DE ADECUACIÓN DE LA PISCINA Y EL COLISEO MUNICIPAL EN EL MUNICIPIO DE SAN ANDRÉS DE CUERQUIA, ANTIOQUIA</t>
  </si>
  <si>
    <t>SUBGERENCIA DE ESCENARIOS DEPORTIVOS Y EQUIPAMIENTOS</t>
  </si>
  <si>
    <t>MUNICIPIO DE SAN ANDRÉS DE CUERQUIA</t>
  </si>
  <si>
    <t>VALOR TOTAL ADICION  $464.209.826 - $90.000.000 SAN ANDRES DE CUERQUIA</t>
  </si>
  <si>
    <t>023</t>
  </si>
  <si>
    <t>IVAN DARIO GRAJALES VELEZ</t>
  </si>
  <si>
    <t>18/02/2025 16:22</t>
  </si>
  <si>
    <t>653</t>
  </si>
  <si>
    <t>igrajales@indeportesantioquia.gov.co</t>
  </si>
  <si>
    <t>NA</t>
  </si>
  <si>
    <t>3302024 (O.C. 127577)</t>
  </si>
  <si>
    <t>SUMINISTRO DE COMBUSTIBLE PARA LOS VEHÍCULOS Y    MOTOS DE  PROPIEDAD DEL INSTITUTO  DEPARTAMENTAL DE DEPORTES DE ANTIOQUIA Y   PARA AQUELLOS VEHÍCULOS QUE POR VÍNCULO CONTRACTUAL ESTÉN AL SERVICIO DE LA  ENTIDAD</t>
  </si>
  <si>
    <t>DISTRACOM S.A.</t>
  </si>
  <si>
    <t>PRÓRROGA</t>
  </si>
  <si>
    <t>330</t>
  </si>
  <si>
    <t>dmartinez@indeportesantioquia.gov.co</t>
  </si>
  <si>
    <t>harroyave@indeportesantioquia.gov.co</t>
  </si>
  <si>
    <t>CONTRATO INTERADMINISTRATIVO DE MANDATO SIN REPRESENTACIÓN PARA LA INTERVENTORÍA TÉCNICA, ADMINISTRATIVA, SOCIAL, FINANCIERA, AMBIENTAL Y LEGAL PARA LOS CONTRATOS DE OBRA, QUE SE DERIVEN DE LOS CONVENIOS CELEBRADOS ENTRE INDEPORTES ANTIOQUIA Y LOS MUNICIPIOS VIABILIZADOS MEDIANTE LA CONVOCATORIA REALIZADA EN LA VIGENCIA 2024 PARA LA ADECUACIÓN Y MANTENIMIENTO DE ESCENARIOS DEPORTIVOS, EN EL DEPARTAMENTO DE ANTIOQUIA.</t>
  </si>
  <si>
    <t xml:space="preserve">EMPRESA DE DESARROLLO SOSTENIBLE DEL ORIENTE “EDESO” </t>
  </si>
  <si>
    <t>026</t>
  </si>
  <si>
    <t>757</t>
  </si>
  <si>
    <t>050</t>
  </si>
  <si>
    <t>EMPRESA DE DESARROLLO SOSTENIBLE DEL ORIENTE "EDESO"</t>
  </si>
  <si>
    <t>038</t>
  </si>
  <si>
    <t>MARGARITA MARIA DIAZ ESCOBAR</t>
  </si>
  <si>
    <t>138 DÍAS</t>
  </si>
  <si>
    <t>ANDERSON DE JESUS CASTAÑO CATAÑO</t>
  </si>
  <si>
    <t>001</t>
  </si>
  <si>
    <t>LIBIER DARIO JIMENEZ PEÑA</t>
  </si>
  <si>
    <t>CLAUDIA LILIANA DIAZ OSORIO</t>
  </si>
  <si>
    <t>https://community.secop.gov.co/Public/Tendering/ContractNoticePhases/View?PPI=CO1.PPI.36958237&amp;isFromPublicArea=True&amp;isModal=False</t>
  </si>
  <si>
    <t xml:space="preserve">5 MESES </t>
  </si>
  <si>
    <t>VICTOR HUGO SIERRA DUQUE</t>
  </si>
  <si>
    <t>DAVID CENDOYA OCAMPO</t>
  </si>
  <si>
    <t>https://community.secop.gov.co/Public/Tendering/ContractNoticePhases/View?PPI=CO1.PPI.37023764&amp;isFromPublicArea=True&amp;isModal=False</t>
  </si>
  <si>
    <t>157 DÍAS</t>
  </si>
  <si>
    <t>MAURICIO VELASQUEZ CUADROS</t>
  </si>
  <si>
    <t>002</t>
  </si>
  <si>
    <t>JAINE ESTHER TOVAR AMADOR</t>
  </si>
  <si>
    <t>OSCAR MAURICIO BADILLO LIZARRALDE</t>
  </si>
  <si>
    <t>https://community.secop.gov.co/Public/Tendering/ContractNoticePhases/View?PPI=CO1.PPI.37068197&amp;isFromPublicArea=True&amp;isModal=False</t>
  </si>
  <si>
    <t>154 DÍAS</t>
  </si>
  <si>
    <t>ANA MILENA BERNAL GOMEZ</t>
  </si>
  <si>
    <t>Se terminó anticipadamente por mutuo acuerdo entre las partes.</t>
  </si>
  <si>
    <t>https://community.secop.gov.co/Public/Tendering/OpportunityDetail/Index?noticeUID=CO1.NTC.7499302&amp;isFromPublicArea=True&amp;isModal=False</t>
  </si>
  <si>
    <t>5 MESES</t>
  </si>
  <si>
    <t>CECILIA ALZATE GOMEZ</t>
  </si>
  <si>
    <t>https://community.secop.gov.co/Public/Tendering/OpportunityDetail/Index?noticeUID=CO1.NTC.7500135&amp;isFromPublicArea=True&amp;isModal=False</t>
  </si>
  <si>
    <t>JULIAN ESTEBAN ARBELAEZ ZAPATA</t>
  </si>
  <si>
    <t>MARYLUZ RODRIGUEZ URIBE</t>
  </si>
  <si>
    <t>CLAUDIA MARIA PALACIO MORALES</t>
  </si>
  <si>
    <t>https://www.secop.gov.co/CO1BusinessLine/Tendering/ContractNoticeView/Index?prevCtxLbl=Buscar+procesos&amp;prevCtxUrl=https%3a%2f%2fwww.secop.gov.co%3a443%2fCO1BusinessLine%2fTendering%2fContractNoticeManagement%2fIndex&amp;notice=CO1.NTC.7500352</t>
  </si>
  <si>
    <t>SEBASTIAN LOPEZ HERNANDEZ</t>
  </si>
  <si>
    <t>JULIAN LOPEZ LONDOÑO</t>
  </si>
  <si>
    <t>https://community.secop.gov.co/Public/Tendering/OpportunityDetail/Index?noticeUID=CO1.NTC.7491035&amp;isFromPublicArea=True&amp;isModal=False</t>
  </si>
  <si>
    <t>SUBGERENCIA DE FOMENTO Y DESARROLLO DEPORTIVO</t>
  </si>
  <si>
    <t>LILIANA PATRICIA JIMENEZ OCAMPO</t>
  </si>
  <si>
    <t>Gastos de desplazamiento $9.000.000</t>
  </si>
  <si>
    <t>GABRIEL GUILLERMO SIERRA RESTREPO</t>
  </si>
  <si>
    <t>MARIA TERESA DE GUADALUPE MUÑOZ JARAMILLO</t>
  </si>
  <si>
    <t>https://community.secop.gov.co/Public/Tendering/ContractNoticePhases/View?PPI=CO1.PPI.37077205&amp;isFromPublicArea=True&amp;isModal=False</t>
  </si>
  <si>
    <t>8 MESES</t>
  </si>
  <si>
    <t>ASTRID ELENA CASTAÑO ALZATE</t>
  </si>
  <si>
    <t>ANDRES ROBERTO GOMEZ CASTAÑO</t>
  </si>
  <si>
    <t>https://community.secop.gov.co/Public/Tendering/ContractNoticePhases/View?PPI=CO1.PPI.37063867&amp;isFromPublicArea=True&amp;isModal=False</t>
  </si>
  <si>
    <t xml:space="preserve">5 MESES 
4 DÍAS </t>
  </si>
  <si>
    <t>SARA LUCIANA URREGO VILLA</t>
  </si>
  <si>
    <t>JAIRO DE JESUS JIMENEZ MORENO</t>
  </si>
  <si>
    <t>https://community.secop.gov.co/Public/Tendering/ContractNoticePhases/View?PPI=CO1.PPI.37090257&amp;isFromPublicArea=True&amp;isModal=False</t>
  </si>
  <si>
    <t>OFICINA ASESORA DE COMUNICACIONES</t>
  </si>
  <si>
    <t>ASOCIACIÓN COLOMBIANA DE REDACTORES DEPORTIVOS CAPITULO ANTIOQUIA - ACORD ANTIOQUIA</t>
  </si>
  <si>
    <t>LICETH CATALINA CANO GONZALEZ</t>
  </si>
  <si>
    <t>ALEJANDRO ZULUAGA MORA</t>
  </si>
  <si>
    <t>https://community.secop.gov.co/Public/Tendering/OpportunityDetail/Index?noticeUID=CO1.NTC.7491368&amp;isFromPublicArea=True&amp;isModal=False</t>
  </si>
  <si>
    <t>2 MESES</t>
  </si>
  <si>
    <t>WALTER FLORO RIVERA</t>
  </si>
  <si>
    <t>https://community.secop.gov.co/Public/Tendering/OpportunityDetail/Index?noticeUID=CO1.NTC.7554316&amp;isFromPublicArea=True&amp;isModal=False</t>
  </si>
  <si>
    <t>ADRIANA MARIA PATIÑO CAMPUZANO</t>
  </si>
  <si>
    <t>VERONICA URREA GALLO</t>
  </si>
  <si>
    <t>FABIAN DARIO ARANGO LOPEZ</t>
  </si>
  <si>
    <t>https://community.secop.gov.co/Public/Tendering/ContractNoticePhases/View?PPI=CO1.PPI.37147464&amp;isFromPublicArea=True&amp;isModal=False</t>
  </si>
  <si>
    <t xml:space="preserve">SEBASTIAN BEDOYA GIRALDO </t>
  </si>
  <si>
    <t>003</t>
  </si>
  <si>
    <t>https://community.secop.gov.co/Public/Tendering/OpportunityDetail/Index?noticeUID=CO1.NTC.7555122&amp;isFromPublicArea=True&amp;isModal=False</t>
  </si>
  <si>
    <t>126 DÍAS</t>
  </si>
  <si>
    <t>036</t>
  </si>
  <si>
    <t>https://www.secop.gov.co/CO1ContractsManagement/Tendering/ProcurementContractEdit/View?docUniqueIdentifier=CO1.PCCNTR.7425958&amp;prevCtxUrl=https%3a%2f%2fwww.secop.gov.co%3a443%2fCO1ContractsManagement%2fTendering%2fProcurementContractManagement%2fIndex&amp;prevCtxLbl=Contratos+</t>
  </si>
  <si>
    <t>GLADYS PATRICIA GOMEZ BERNAL</t>
  </si>
  <si>
    <t>LUIS FERNANDO LOPEZ VALENCIA</t>
  </si>
  <si>
    <t>https://community.secop.gov.co/Public/Tendering/ContractNoticePhases/View?PPI=CO1.PPI.37222255&amp;isFromPublicArea=True&amp;isModal=False</t>
  </si>
  <si>
    <t>ANYI DANIELA RODRIGUEZ</t>
  </si>
  <si>
    <t>MARTA CECILIA GARCIA FRANCO</t>
  </si>
  <si>
    <t>https://community.secop.gov.co/Public/Tendering/OpportunityDetail/Index?noticeUID=CO1.NTC.7542990&amp;isFromPublicArea=True&amp;isModal=False</t>
  </si>
  <si>
    <t>042</t>
  </si>
  <si>
    <t>MATEO MEJIA HERRERA</t>
  </si>
  <si>
    <t>Gastos de desplazamiento $3.000.000</t>
  </si>
  <si>
    <t>https://community.secop.gov.co/Public/Tendering/ContractNoticePhases/View?PPI=CO1.PPI.37182072&amp;isFromPublicArea=True&amp;isModal=False</t>
  </si>
  <si>
    <t>HAROLD PULGARIN RAMIREZ</t>
  </si>
  <si>
    <t>MONICA MARIA ARENAS SOSA</t>
  </si>
  <si>
    <t>ILDA BIBIANA ALVAREZ RUEDA</t>
  </si>
  <si>
    <t>https://community.secop.gov.co/Public/Tendering/ContractNoticePhases/View?PPI=CO1.PPI.37193226&amp;isFromPublicArea=True&amp;isModal=False</t>
  </si>
  <si>
    <t>JUAN MANUEL GALVIS MUÑOZ</t>
  </si>
  <si>
    <t>https://community.secop.gov.co/Public/Tendering/ContractNoticePhases/View?PPI=CO1.PPI.37217365&amp;isFromPublicArea=True&amp;isModal=False</t>
  </si>
  <si>
    <t>SANDRA JANETH GARCIA ZABALA</t>
  </si>
  <si>
    <t>https://community.secop.gov.co/Public/Tendering/ContractNoticePhases/View?PPI=CO1.PPI.37173005&amp;isFromPublicArea=True&amp;isModal=False</t>
  </si>
  <si>
    <t>VANESSA KAMMERER GUTIERREZ</t>
  </si>
  <si>
    <t>JOSE RAMIRO PALACIO ARANGO</t>
  </si>
  <si>
    <t>HECTOR HERNAN ARIAS MUNERA</t>
  </si>
  <si>
    <t>https://community.secop.gov.co/Public/Tendering/OpportunityDetail/Index?noticeUID=CO1.NTC.7528511&amp;isFromPublicArea=True&amp;isModal=False</t>
  </si>
  <si>
    <t>ANA MARIA SERNA SORA</t>
  </si>
  <si>
    <t>https://community.secop.gov.co/Public/Tendering/ContractNoticePhases/View?PPI=CO1.PPI.37187993&amp;isFromPublicArea=True&amp;isModal=False</t>
  </si>
  <si>
    <t>MAURICIO ALONSO PATIÑO ZAPATA</t>
  </si>
  <si>
    <t>Gastos de Desplazamiento $2.005.813</t>
  </si>
  <si>
    <t>https://community.secop.gov.co/Public/Tendering/ContractNoticePhases/View?PPI=CO1.PPI.37353325&amp;isFromPublicArea=True&amp;isModal=False</t>
  </si>
  <si>
    <t>MIGUEL ANGEL RAMIREZ VELEZ</t>
  </si>
  <si>
    <t>GLORIA CECILIA MONTOYA MONTOYA</t>
  </si>
  <si>
    <t>https://community.secop.gov.co/Public/Tendering/ContractNoticePhases/View?PPI=CO1.PPI.37349725&amp;isFromPublicArea=True&amp;isModal=False</t>
  </si>
  <si>
    <t>CARLOS FELIPE GALLEGO RESTREPO</t>
  </si>
  <si>
    <t>LUZ ADRIANA VALENCIA CARMONA</t>
  </si>
  <si>
    <t>https://community.secop.gov.co/Public/Tendering/OpportunityDetail/Index?noticeUID=CO1.NTC.7518869&amp;isFromPublicArea=True&amp;isModal=False</t>
  </si>
  <si>
    <t>SANTIAGO ZAPATA MARIN</t>
  </si>
  <si>
    <t>SANDRA YULIETH PALACIO ARANGO</t>
  </si>
  <si>
    <t>https://community.secop.gov.co/Public/Tendering/ContractNoticePhases/View?PPI=CO1.PPI.37258221&amp;isFromPublicArea=True&amp;isModal=False</t>
  </si>
  <si>
    <t>MONICA ISABEL ALZATE VALENCIA</t>
  </si>
  <si>
    <t>https://community.secop.gov.co/Public/Tendering/ContractNoticePhases/View?PPI=CO1.PPI.37271875&amp;isFromPublicArea=True&amp;isModal=False</t>
  </si>
  <si>
    <t>ANGELA MARIA OQUENDO HERNANDEZ</t>
  </si>
  <si>
    <t>LEON DAVID QUINTERO RESTREPO</t>
  </si>
  <si>
    <t>https://community.secop.gov.co/Public/Tendering/OpportunityDetail/Index?noticeUID=CO1.NTC.7532330&amp;isFromPublicArea=True&amp;isModal=False</t>
  </si>
  <si>
    <t>LEONARDO ALEXIS HIGUITA HERNANDEZ</t>
  </si>
  <si>
    <t>004</t>
  </si>
  <si>
    <t>https://community.secop.gov.co/Public/Tendering/ContractNoticePhases/View?PPI=CO1.PPI.37228877&amp;isFromPublicArea=True&amp;isModal=False</t>
  </si>
  <si>
    <t>10 MESES</t>
  </si>
  <si>
    <t>DARLYN VANESA OTALVARO MONTOYA</t>
  </si>
  <si>
    <t>BETSY JOHANNA OCAMPO MILLAN</t>
  </si>
  <si>
    <t>LUZ VERONICA ARBOLEDA GOMEZ</t>
  </si>
  <si>
    <t>https://community.secop.gov.co/Public/Tendering/ContractNoticePhases/View?PPI=CO1.PPI.37243716&amp;isFromPublicArea=True&amp;isModal=False</t>
  </si>
  <si>
    <t>JOHAN STEVEN HOLGUIN FRANCO</t>
  </si>
  <si>
    <t>LEIDY JOHANA GALLEGO GALLEGO</t>
  </si>
  <si>
    <t>https://community.secop.gov.co/Public/Tendering/ContractNoticePhases/View?PPI=CO1.PPI.37244543&amp;isFromPublicArea=True&amp;isModal=False</t>
  </si>
  <si>
    <t>NATALIA ANDREA ARBELAEZ PEREZ</t>
  </si>
  <si>
    <t>https://community.secop.gov.co/Public/Tendering/OpportunityDetail/Index?noticeUID=CO1.NTC.7568707&amp;isFromPublicArea=True&amp;isModal=False</t>
  </si>
  <si>
    <t xml:space="preserve">MARIA CRISTINA OSORIO FRANCO </t>
  </si>
  <si>
    <t>JAIDER ANDRES LONDOÑO VANEGAS</t>
  </si>
  <si>
    <t>https://community.secop.gov.co/Public/Tendering/OpportunityDetail/Index?noticeUID=CO1.NTC.7554367&amp;isFromPublicArea=True&amp;isModal=False</t>
  </si>
  <si>
    <t>OFICINA ASESORA DE PLANEACIÓN</t>
  </si>
  <si>
    <t>LEDY JULIETH ECHEVERRI ESCOBAR</t>
  </si>
  <si>
    <t>LUISA FERNANDA GAVIRIA CANO</t>
  </si>
  <si>
    <t>CLAUDIA JANNET SALAZAR ARANGO</t>
  </si>
  <si>
    <t>https://community.secop.gov.co/Public/Tendering/OpportunityDetail/Index?noticeUID=CO1.NTC.7561465&amp;isFromPublicArea=True&amp;isModal=False</t>
  </si>
  <si>
    <t>222 DÍAS</t>
  </si>
  <si>
    <t xml:space="preserve">SARA MARTINEZ RENDON </t>
  </si>
  <si>
    <t>https://community.secop.gov.co/Public/Tendering/OpportunityDetail/Index?noticeUID=CO1.NTC.7568898&amp;isFromPublicArea=True&amp;isModal=False</t>
  </si>
  <si>
    <t>CAMILA GOMEZ MARIN</t>
  </si>
  <si>
    <t>https://community.secop.gov.co/Public/Tendering/OpportunityDetail/Index?noticeUID=CO1.NTC.7557873&amp;isFromPublicArea=True&amp;isModal=False</t>
  </si>
  <si>
    <t>PRESTACIÓN DE SERVICIOS PROFESIONALES ESPECIALIZADOS PARA LA GESTIÓN, ADMINISTRACIÓN, Y CONSOLIDACIÓN DE INFORMACIÓN INSTITUCIONAL PARA REALIZAR LA ANALÍTICA DE DATOS DEL OBSERVATORIO DEL DEPORTE DE ANTIOQUIA</t>
  </si>
  <si>
    <t xml:space="preserve">ANDRÉS MAURICIO VALENCIA RUIZ </t>
  </si>
  <si>
    <t>https://community.secop.gov.co/Public/Tendering/ContractNoticePhases/View?PPI=CO1.PPI.37294223&amp;isFromPublicArea=True&amp;isModal=False</t>
  </si>
  <si>
    <t>YENNY PATRICIA LOPEZ LOPEZ</t>
  </si>
  <si>
    <t>005</t>
  </si>
  <si>
    <t>SANDRA MILENA IBARRA HEREDIA</t>
  </si>
  <si>
    <t>https://community.secop.gov.co/Public/Tendering/OpportunityDetail/Index?noticeUID=CO1.NTC.7607090&amp;isFromPublicArea=True&amp;isModal=False</t>
  </si>
  <si>
    <t>DIEGO RAFAEL ECHAVARRIA MUÑOZ</t>
  </si>
  <si>
    <t>CATALINA VASQUEZ RAMIREZ</t>
  </si>
  <si>
    <t>https://community.secop.gov.co/Public/Tendering/OpportunityDetail/Index?noticeUID=CO1.NTC.7595741&amp;isFromPublicArea=True&amp;isModal=False</t>
  </si>
  <si>
    <t>JUAN CAMILO VALENCIA GALVIS</t>
  </si>
  <si>
    <t>170 DÍAS</t>
  </si>
  <si>
    <t>VANESSA GOMEZ ARROYAVE</t>
  </si>
  <si>
    <t>https://community.secop.gov.co/Public/Tendering/OpportunityDetail/Index?noticeUID=CO1.NTC.7619376&amp;isFromPublicArea=True&amp;isModal=False</t>
  </si>
  <si>
    <t>MARIA ALEJANDRA PAREJO ORTIZ</t>
  </si>
  <si>
    <t>https://community.secop.gov.co/Public/Tendering/OpportunityDetail/Index?noticeUID=CO1.NTC.7611308&amp;isFromPublicArea=True&amp;isModal=False</t>
  </si>
  <si>
    <t>VIVIAN MELISA TAMAYO HIGUITA</t>
  </si>
  <si>
    <t>https://community.secop.gov.co/Public/Tendering/OpportunityDetail/Index?noticeUID=CO1.NTC.7619856&amp;isFromPublicArea=True&amp;isModal=False</t>
  </si>
  <si>
    <t>OFICINA DE TALENTO HUMANO</t>
  </si>
  <si>
    <t>MARIA CAMILA TORO ECHEVERRI</t>
  </si>
  <si>
    <t>LUCY AUDREY BELTRAN ZAMBRANO</t>
  </si>
  <si>
    <t>CLAUDIA PATRICIA VELEZ ESCOBAR</t>
  </si>
  <si>
    <t>MAGDALENA ROLDAN ESPINAL</t>
  </si>
  <si>
    <t>https://community.secop.gov.co/Public/Tendering/OpportunityDetail/Index?noticeUID=CO1.NTC.7611834&amp;isFromPublicArea=True&amp;isModal=False</t>
  </si>
  <si>
    <t>SANTIAGO AGUILAR RIOS</t>
  </si>
  <si>
    <t>006</t>
  </si>
  <si>
    <t>https://community.secop.gov.co/Public/Tendering/ContractNoticePhases/View?PPI=CO1.PPI.37422058&amp;isFromPublicArea=True&amp;isModal=False</t>
  </si>
  <si>
    <t>299 DÍAS</t>
  </si>
  <si>
    <t>JUAN FERNANDO LOPERA MALO</t>
  </si>
  <si>
    <t>Gastos de Desplazamiento $8.750.000</t>
  </si>
  <si>
    <t>LEIDY SANDRIT ARIZA ZAPATA</t>
  </si>
  <si>
    <t>https://community.secop.gov.co/Public/Tendering/OpportunityDetail/Index?noticeUID=CO1.NTC.7625280&amp;isFromPublicArea=True&amp;isModal=False</t>
  </si>
  <si>
    <t>LENIS SORELY SUAREZ TOBON</t>
  </si>
  <si>
    <t>Gastos de Desplazamiento $11.875.000</t>
  </si>
  <si>
    <t>ANDRES FELIPE SALAZAR LOPEZ</t>
  </si>
  <si>
    <t>https://community.secop.gov.co/Public/Tendering/OpportunityDetail/Index?noticeUID=CO1.NTC.7623480&amp;isFromPublicArea=True&amp;isModal=False</t>
  </si>
  <si>
    <t>MARIA ALEJANDRA RENDON CORREA</t>
  </si>
  <si>
    <t>https://community.secop.gov.co/Public/Tendering/OpportunityDetail/Index?noticeUID=CO1.NTC.7615599&amp;isFromPublicArea=True&amp;isModal=False</t>
  </si>
  <si>
    <t>NATALIA BUSTAMANTE SALAZAR</t>
  </si>
  <si>
    <t>Gastos de Desplazamiento $10.625.000</t>
  </si>
  <si>
    <t>https://community.secop.gov.co/Public/Tendering/OpportunityDetail/Index?noticeUID=CO1.NTC.7623459&amp;isFromPublicArea=True&amp;isModal=False</t>
  </si>
  <si>
    <t>OFICINA DE MEDICINA DEPORTIVA</t>
  </si>
  <si>
    <t>LAURA VICTORIA COLORADO NAVARRO</t>
  </si>
  <si>
    <t>GLADIS MARGOT VADOS CORAL</t>
  </si>
  <si>
    <t>OSCAR MARIO CARDONA ARENAS</t>
  </si>
  <si>
    <t>https://community.secop.gov.co/Public/Tendering/OpportunityDetail/Index?noticeUID=CO1.NTC.7627675&amp;isFromPublicArea=True&amp;isModal=False</t>
  </si>
  <si>
    <t>Gastos de Desplazamiento $8.994.185</t>
  </si>
  <si>
    <t>049</t>
  </si>
  <si>
    <t>73 DÍAS</t>
  </si>
  <si>
    <t xml:space="preserve">SEBASTIAN VALENCIA AGUIRRE </t>
  </si>
  <si>
    <t>ORFILIA DEL SOCORRO VALENCIA RENDON</t>
  </si>
  <si>
    <t>https://community.secop.gov.co/Public/Tendering/OpportunityDetail/Index?noticeUID=CO1.NTC.7639487&amp;isFromPublicArea=True&amp;isModal=False</t>
  </si>
  <si>
    <t xml:space="preserve">SANDRA MABEL SALAZAR ACEVEDO </t>
  </si>
  <si>
    <t>https://community.secop.gov.co/Public/Tendering/OpportunityDetail/Index?noticeUID=CO1.NTC.7623470&amp;isFromPublicArea=True&amp;isModal=False</t>
  </si>
  <si>
    <t>YEISON NOLBERTO HENAO</t>
  </si>
  <si>
    <t>https://community.secop.gov.co/Public/Tendering/OpportunityDetail/Index?noticeUID=CO1.NTC.7615970&amp;isFromPublicArea=True&amp;isModal=False</t>
  </si>
  <si>
    <t>4 MESES Y 18 DÍAS</t>
  </si>
  <si>
    <t>SARA HENRIQUEZ ARANGO</t>
  </si>
  <si>
    <t>Gastos de Desplazamiento $5.000.000</t>
  </si>
  <si>
    <t>https://community.secop.gov.co/Public/Tendering/OpportunityDetail/Index?noticeUID=CO1.NTC.7615757&amp;isFromPublicArea=True&amp;isModal=False</t>
  </si>
  <si>
    <t>KAREN TATIANA RIVERA MUÑOZ</t>
  </si>
  <si>
    <t>https://community.secop.gov.co/Public/Tendering/OpportunityDetail/Index?noticeUID=CO1.NTC.7634135&amp;isFromPublicArea=True&amp;isModal=False</t>
  </si>
  <si>
    <t>FFRANQUIN LEÓN TAMAYO</t>
  </si>
  <si>
    <t>https://community.secop.gov.co/Public/Tendering/OpportunityDetail/Index?noticeUID=CO1.NTC.7639635&amp;isFromPublicArea=True&amp;isModal=False</t>
  </si>
  <si>
    <t>DORA NANCY MARULANDA DIAZ</t>
  </si>
  <si>
    <t>CAMILO PEÑA MORA</t>
  </si>
  <si>
    <t>https://community.secop.gov.co/Public/Tendering/OpportunityDetail/Index?noticeUID=CO1.NTC.7660291&amp;isFromPublicArea=True&amp;isModal=False</t>
  </si>
  <si>
    <t>ANDREA FERNANDA ARIAS CORENA</t>
  </si>
  <si>
    <t>https://community.secop.gov.co/Public/Tendering/ContractNoticePhases/View?PPI=CO1.PPI.37497001&amp;isFromPublicArea=True&amp;isModal=False</t>
  </si>
  <si>
    <t>WILLINTON OSPINA MADRIGAL</t>
  </si>
  <si>
    <t>https://community.secop.gov.co/Public/Tendering/ContractNoticePhases/View?PPI=CO1.PPI.37497083&amp;isFromPublicArea=True&amp;isModal=False</t>
  </si>
  <si>
    <t>GASTOS DE DESPLAZAMIENTO</t>
  </si>
  <si>
    <t>013</t>
  </si>
  <si>
    <t>DANIEL ALEJANDRO CUERVO ARANGO</t>
  </si>
  <si>
    <t>https://community.secop.gov.co/Public/Tendering/ContractNoticePhases/View?PPI=CO1.PPI.37498572&amp;isFromPublicArea=True&amp;isModal=False</t>
  </si>
  <si>
    <t xml:space="preserve">FRANCISCO HERNANDO ALVAREZ LONDOÑO </t>
  </si>
  <si>
    <t>https://community.secop.gov.co/Public/Tendering/OpportunityDetail/Index?noticeUID=CO1.NTC.7652771&amp;isFromPublicArea=True&amp;isModal=False</t>
  </si>
  <si>
    <t>NANCY DEL SOCORRO PALACIO RAMIREZ</t>
  </si>
  <si>
    <t>https://community.secop.gov.co/Public/Tendering/OpportunityDetail/Index?noticeUID=CO1.NTC.7651202&amp;isFromPublicArea=True&amp;isModal=False</t>
  </si>
  <si>
    <t>FREDY ALEXANDER URIBE HENAO</t>
  </si>
  <si>
    <t>https://community.secop.gov.co/Public/Tendering/OpportunityDetail/Index?noticeUID=CO1.NTC.7653620&amp;isFromPublicArea=True&amp;isModal=False</t>
  </si>
  <si>
    <t>DIEGO ARMANDO RENDON PARRA</t>
  </si>
  <si>
    <t>GUSTAVO LEON SANCHEZ CADAVID</t>
  </si>
  <si>
    <t>https://community.secop.gov.co/Public/Tendering/OpportunityDetail/Index?noticeUID=CO1.NTC.7648963&amp;isFromPublicArea=True&amp;isModal=False</t>
  </si>
  <si>
    <t>ALEJANDRO RODRIGUEZ HENAO</t>
  </si>
  <si>
    <t>Gastos de Desplazamiento $10.000.000</t>
  </si>
  <si>
    <t>NELSON AUGUSTO HERNANDEZ DIAZ</t>
  </si>
  <si>
    <t>https://community.secop.gov.co/Public/Tendering/OpportunityDetail/Index?noticeUID=CO1.NTC.7672694&amp;isFromPublicArea=True&amp;isModal=False</t>
  </si>
  <si>
    <t>JULIAN DAVID ARANGO VASCO</t>
  </si>
  <si>
    <t>https://community.secop.gov.co/Public/Tendering/OpportunityDetail/Index?noticeUID=CO1.NTC.7660454&amp;isFromPublicArea=True&amp;isModal=False</t>
  </si>
  <si>
    <t xml:space="preserve">ROBINSON DE JESUS RAMIREZ RAMIREZ </t>
  </si>
  <si>
    <t>Gastos de Desplazamiento $18.750.000</t>
  </si>
  <si>
    <t>JUAN MANUEL RAMIREZ CARDENAS</t>
  </si>
  <si>
    <t>LUZ ELENA MARIN OCAMPO</t>
  </si>
  <si>
    <t>https://community.secop.gov.co/Public/Tendering/OpportunityDetail/Index?noticeUID=CO1.NTC.7662790&amp;isFromPublicArea=True&amp;isModal=False</t>
  </si>
  <si>
    <t>JUAN ESTEBAN SILVA ORDOÑEZ</t>
  </si>
  <si>
    <t>SANTIAGO ALFONSO PADILLA LOPEZ</t>
  </si>
  <si>
    <t>https://community.secop.gov.co/Public/Tendering/OpportunityDetail/Index?noticeUID=CO1.NTC.7659668&amp;isFromPublicArea=True&amp;isModal=False</t>
  </si>
  <si>
    <t>JUAN CAMILO HERRERA CANO</t>
  </si>
  <si>
    <t>JHON JAIRO VELASQUEZ BORJA</t>
  </si>
  <si>
    <t>https://community.secop.gov.co/Public/Tendering/OpportunityDetail/Index?noticeUID=CO1.NTC.7660944&amp;isFromPublicArea=True&amp;isModal=False</t>
  </si>
  <si>
    <t xml:space="preserve">ANGEL HORACIO BARRIOS HERNANDEZ </t>
  </si>
  <si>
    <t>https://community.secop.gov.co/Public/Tendering/ContractNoticePhases/View?PPI=CO1.PPI.3751336&amp;isFromPublicArea=True&amp;isModal=False</t>
  </si>
  <si>
    <t xml:space="preserve">JUAN FERNANDO BONILLA SERNA </t>
  </si>
  <si>
    <t xml:space="preserve">MANUEL SEBASTIAN ARENAS DIAZ </t>
  </si>
  <si>
    <t>https://community.secop.gov.co/Public/Tendering/ContractNoticePhases/View?PPI=CO1.PPI.37590452&amp;isFromPublicArea</t>
  </si>
  <si>
    <t>YEISON ALEJANDRO HINESTROZA PARRA</t>
  </si>
  <si>
    <t>DIEGO ALEXANDER LOPERA GIRALDO</t>
  </si>
  <si>
    <t>LUIS MIGUEL CUENCA MONTOYA</t>
  </si>
  <si>
    <t>https://community.secop.gov.co/Public/Tendering/ContractNoticePhases/View?PPI=CO1.PPI.37581336&amp;isFromPublicArea=True&amp;isModal=False</t>
  </si>
  <si>
    <t>RICARDO PINZON MUÑOZ</t>
  </si>
  <si>
    <t>ANA MARIA LOPERA RINCON</t>
  </si>
  <si>
    <t>DEISY VERONICA MAZO GARCES</t>
  </si>
  <si>
    <t>JUAN DAVID CASTAÑEDA TOBON</t>
  </si>
  <si>
    <t>https://community.secop.gov.co/Public/Tendering/ContractNoticePhases/View?PPI=CO1.PPI.37590452&amp;isFromPublicArea=True&amp;isModal=False</t>
  </si>
  <si>
    <t>MONICA VIVIANA OSPINA OROZCO</t>
  </si>
  <si>
    <t>DAVID ALONSO SANCHEZ POSADA</t>
  </si>
  <si>
    <t>DEIVY JOHAN MEJIA TORRES</t>
  </si>
  <si>
    <t>SEBASTIAN DUQUE GOMEZ</t>
  </si>
  <si>
    <t>DIEGO ALEJANDRO MEDINA GOMEZ</t>
  </si>
  <si>
    <t>DORA ALEJANDRA FORERO RAMIREZ</t>
  </si>
  <si>
    <t>JUAN CARLOS MONTOYA URIBE</t>
  </si>
  <si>
    <t>KATISH HIDARI RECALDE CAMPOS</t>
  </si>
  <si>
    <t>LAISY FONSECA RAMIREZ</t>
  </si>
  <si>
    <t>LEONARDO FABIO GONZALEZ GARCIA</t>
  </si>
  <si>
    <t>HERNAN ALONSO OSORIO ESTRADA</t>
  </si>
  <si>
    <t>LUIS ALFONSO VARELA</t>
  </si>
  <si>
    <t>YEFERSON CORREA CANO</t>
  </si>
  <si>
    <t>CARLOS JOVANNY GARCIA CORDOBA</t>
  </si>
  <si>
    <t>DANIEL CHAVERRA CHANCY</t>
  </si>
  <si>
    <t>LIBARDO ANTONIO HOYOS CARMONA</t>
  </si>
  <si>
    <t>LUIS JHONLEY MOSQUERA MURILLO</t>
  </si>
  <si>
    <t>NASLI PEREA</t>
  </si>
  <si>
    <t>RAUL DIAZ QUEJADA</t>
  </si>
  <si>
    <t>LEYSNER ARAGON MENA</t>
  </si>
  <si>
    <t>127 DÍAS</t>
  </si>
  <si>
    <t>JUAN DIEGO DIEZ GONZALEZ</t>
  </si>
  <si>
    <t>OSCAR ALONSO ZULUAGA HERNANDEZ</t>
  </si>
  <si>
    <t>JUAN CAMILO SOTO JARAMILLO</t>
  </si>
  <si>
    <t xml:space="preserve">EDWIN JOVANNY MENESES QUINTERO </t>
  </si>
  <si>
    <t xml:space="preserve">ESTEBAN SERNA MORENO </t>
  </si>
  <si>
    <t>JUAN MANUEL LOPEZ CUERVO</t>
  </si>
  <si>
    <t>EDISON UREY CARDONA GONZALEZ</t>
  </si>
  <si>
    <t>DAVID RIVERA CASTRO</t>
  </si>
  <si>
    <t>JAIR MANUEL GIL DIAZ</t>
  </si>
  <si>
    <t>FELIPE GIL AVENDAÑO</t>
  </si>
  <si>
    <t>DAVID ORLANDO JARAMILLO GOMEZ</t>
  </si>
  <si>
    <t>JORGE WILLIAM BLANDON BOHORQUEZ</t>
  </si>
  <si>
    <t>JUAN SEBASTIAN GIRALDO RAMIREZ</t>
  </si>
  <si>
    <t>DIEGO ANDRES POSADA GIRALDO</t>
  </si>
  <si>
    <t>DANIEL ESTEBAN VILLA SANCHEZ</t>
  </si>
  <si>
    <t xml:space="preserve">SEBASTIAN PARRA BEDOYA </t>
  </si>
  <si>
    <t>IVAN HUMBERTO GERMAN ALVAREZ</t>
  </si>
  <si>
    <t>RUBEN DARIO ARROYAVE RESTREPO</t>
  </si>
  <si>
    <t>PEDRO MANUEL HERNANDEZ LUNA</t>
  </si>
  <si>
    <t>JHONATAN ALBERTO OJEDA LEON</t>
  </si>
  <si>
    <t>CARLOS ALBERTO OJEDA MEJIA</t>
  </si>
  <si>
    <t xml:space="preserve">ALEJANDRO VEGA OSORIO </t>
  </si>
  <si>
    <t>ANGEL AUGUSTO ARRIETA ARTEAGA</t>
  </si>
  <si>
    <t>EDILBERTO JORDAN SALGADO</t>
  </si>
  <si>
    <t>DAVID ARENAS VANEGAS</t>
  </si>
  <si>
    <t>HENRY JHONHADER PANESSO RIVERA</t>
  </si>
  <si>
    <t>WILSON ALEXANDER GARCÍA ARBELAEZ</t>
  </si>
  <si>
    <t>ESTEBAN ALBERTO VALDERRAMA QUICENO</t>
  </si>
  <si>
    <t>DIEGO ALBERTO MONTOYA GOMEZ</t>
  </si>
  <si>
    <t>JUAN DAVID ACEVEDO FLOREZ</t>
  </si>
  <si>
    <t>JOHN ALEXANDER ALCARAZ CERON</t>
  </si>
  <si>
    <t xml:space="preserve">SEBASTIAN GONZALEZ TAMAYO </t>
  </si>
  <si>
    <t>JOHANY ALEJANDRO VERGARA CASTAÑO</t>
  </si>
  <si>
    <t>ALVARO DUBAN MUÑOZ ECHEVERRI</t>
  </si>
  <si>
    <t>JUANA RUEDA VARGAS</t>
  </si>
  <si>
    <t>FREDY JOSE BARON MUÑOZ</t>
  </si>
  <si>
    <t xml:space="preserve">DARLYS PAOLA PEREZ BEGAMBRE </t>
  </si>
  <si>
    <t>JADER CORREA BARON</t>
  </si>
  <si>
    <t>WALTER GABRIEL PINTO VILORIA</t>
  </si>
  <si>
    <t xml:space="preserve">DIANA MARCELA GALLO GIRALDO </t>
  </si>
  <si>
    <t>CARLOS ENRIQUE PLATA BUSTAMANTE</t>
  </si>
  <si>
    <t>MONICA MARIA CORTINEZ BEDOYA</t>
  </si>
  <si>
    <t>CLAUDIA ANDREA ARENAS CASTAÑO</t>
  </si>
  <si>
    <t xml:space="preserve">NESTOR IVAN MOYA ARIAS </t>
  </si>
  <si>
    <t>JOHN ALEJANDRO MACIAS GIL</t>
  </si>
  <si>
    <t>WILBER OXFANDER QUINTERO ROJAS</t>
  </si>
  <si>
    <t>MARIA ISABEL SANCHEZ PATIÑO</t>
  </si>
  <si>
    <t>FABIAN ALBERTO DÍAZ BEDOYA</t>
  </si>
  <si>
    <t>DIONI ESTEBAN SANCHEZ DIOSA</t>
  </si>
  <si>
    <t>JUAN CARLOS MUÑOZ AGUDELO</t>
  </si>
  <si>
    <t>JUAN PABLO PEREZ MEDINA</t>
  </si>
  <si>
    <t>MARIA PATRICIA HENAO ECHEVERRI</t>
  </si>
  <si>
    <t>WILLIAM ALONSO OSORIO SOSA</t>
  </si>
  <si>
    <t xml:space="preserve">MANUEL ARTURO MONCADA BETANCUR </t>
  </si>
  <si>
    <t>JUAN DAVID CORTES AGUDELO</t>
  </si>
  <si>
    <t>MAURICIO GIRALDO VILLA</t>
  </si>
  <si>
    <t>YEFREY ALEXANDER JARAMILLO CEBALLOS</t>
  </si>
  <si>
    <t>CARLOS ALBERTO OROZCO SANCHEZ</t>
  </si>
  <si>
    <t>OSCAR ALIRIO URREGO CARTAGENA</t>
  </si>
  <si>
    <t>EMMANUEL VELASQUEZ ALZATE</t>
  </si>
  <si>
    <t>URIEL GIL RENDON</t>
  </si>
  <si>
    <t>ANYELA MARCELA RIVAS MORENO</t>
  </si>
  <si>
    <t>LUIS ESTEBAN AGUIRRE ESTRADA</t>
  </si>
  <si>
    <t>JUAN FRANCISCO MENDEZ PARDO</t>
  </si>
  <si>
    <t>SANTIAGO MONTOYA ARTEAGA</t>
  </si>
  <si>
    <t>DIEGO ALEJANDRO TORRES TORRES</t>
  </si>
  <si>
    <t xml:space="preserve">DAVID SANTIAGO SANCHEZ PUERTA </t>
  </si>
  <si>
    <t xml:space="preserve">DIEGO ALEJANDRO CUERVO PUERTA </t>
  </si>
  <si>
    <t xml:space="preserve">GIOVANNY RIOS SARMIENTO </t>
  </si>
  <si>
    <t xml:space="preserve">JOHN FREDY ARANGO PANIAGUA </t>
  </si>
  <si>
    <t xml:space="preserve">ALEJANDRO ESTEBAN VALENCIA CALDERON </t>
  </si>
  <si>
    <t>DANIEL JOSE CONTRERAS NAVARRO</t>
  </si>
  <si>
    <t>JOSE MILLER CABANZO ACOSTA</t>
  </si>
  <si>
    <t xml:space="preserve">CAMILO ARTURO HINCAPIE HERNANDEZ </t>
  </si>
  <si>
    <t>LUIS CARLOS SANTAMARIA OSUNA</t>
  </si>
  <si>
    <t xml:space="preserve">JUAN PABLO ROBLEDO PEÑA  </t>
  </si>
  <si>
    <t>BENJAMIN DE JESUS LAVERDE SEGURO</t>
  </si>
  <si>
    <t>CESAR AUGUSTO ACEVEDO ARANGO</t>
  </si>
  <si>
    <t>HECTOR HERNANDO PEREZ MUÑOZ</t>
  </si>
  <si>
    <t>JORGE WILSON JARAMILLO CEBALLOS</t>
  </si>
  <si>
    <t>LUIS FELIPE LAVERDE JIMENEZ</t>
  </si>
  <si>
    <t xml:space="preserve">LEOCADIO DE JESUS VELEZ LOPEZ </t>
  </si>
  <si>
    <t>DIEGO ARMANDO ZULUAGA COGOLLO</t>
  </si>
  <si>
    <t xml:space="preserve">MATEO OTALVARO VAHOZ </t>
  </si>
  <si>
    <t xml:space="preserve">CESAR AUGUSTO LAVERDE RUEDA  </t>
  </si>
  <si>
    <t xml:space="preserve">JORGE LUCIANO FARIAS </t>
  </si>
  <si>
    <t>YESICA ALEJANDRA SALAZAR SOLORZANO</t>
  </si>
  <si>
    <t xml:space="preserve">ZULAY TATIANA GIL ARISTIZABAL </t>
  </si>
  <si>
    <t>CAROLINA ACEVEDO JIMENEZ</t>
  </si>
  <si>
    <t>JULIO YOANDY PEREZ MARTINEZ</t>
  </si>
  <si>
    <t>DIANA MARCELA URAN SALAZAR</t>
  </si>
  <si>
    <t>DIEGO FERNANDO GOMEZ VANEGAS</t>
  </si>
  <si>
    <t>JUAN FERNANDO MESA RIVERA</t>
  </si>
  <si>
    <t>CESAR ARNOLFO DELGADO ALARCON</t>
  </si>
  <si>
    <t>JOSE NEBER ARIAS MENDEZ</t>
  </si>
  <si>
    <t>DIANA CAROLINA SALDARRIAGA BUSTAMANTE</t>
  </si>
  <si>
    <t xml:space="preserve">JOSE JOANY TAMAYO </t>
  </si>
  <si>
    <t>CHARICK ALVAREZ TORRES</t>
  </si>
  <si>
    <t>MARIA CAMILA CRESPO SALAZAR</t>
  </si>
  <si>
    <t>JOSE FERNANDO GOMEZ GIRALDO</t>
  </si>
  <si>
    <t xml:space="preserve">MÓNICA URREGO MONTOYA </t>
  </si>
  <si>
    <t>LIZETH TATIANA MUÑOZ LONDOÑO</t>
  </si>
  <si>
    <t>ENMANUEL HOYOS VICTORIA</t>
  </si>
  <si>
    <t>DAYLON GILBERTO DIAZ ACOSTA</t>
  </si>
  <si>
    <t>JOSE MIGUEL DUQUE ARANGO</t>
  </si>
  <si>
    <t>IVAN DE JESUS DUQUE ARANGO</t>
  </si>
  <si>
    <t>https://community.secop.gov.co/Public/Tendering/ContractNvoticePhases/View?PPI=CO1.PPI.37581336&amp;isFromPublicArea</t>
  </si>
  <si>
    <t>JONATHAN NICOLAS SIERRA RAMIREZ</t>
  </si>
  <si>
    <t xml:space="preserve">DAVID GUTIERREZ PUENTES </t>
  </si>
  <si>
    <t>https://community.secop.gov.co/Public/Tendering/ContractNoticePhases/View?PPI=CO1.PPI.37581336&amp;isFromPublicAr</t>
  </si>
  <si>
    <t>018</t>
  </si>
  <si>
    <t>ABELARDO PARRA LEMOS</t>
  </si>
  <si>
    <t>BEIBIS ANTONIO MENDOZA POLO</t>
  </si>
  <si>
    <t xml:space="preserve">MANUEL ENRIQUE ARBOLEDA PEREZ </t>
  </si>
  <si>
    <t>ANA MARIA RIVERA HENAO</t>
  </si>
  <si>
    <t>008</t>
  </si>
  <si>
    <t>JOHANNA MARCELA POSADA LLANO</t>
  </si>
  <si>
    <t>https://community.secop.gov.co/Public/Tendering/OpportunityDetail/Index?noticeUID=CO1.NTC.7694189&amp;isFromPublicArea=True&amp;isModal=False</t>
  </si>
  <si>
    <t>JUAN CAMILO ZAPATA HERNANDEZ</t>
  </si>
  <si>
    <t>MARGARITA ROSA CASTAÑO MURILLO</t>
  </si>
  <si>
    <t>DAVID FELIPE CONTRERAS CONTRERAS</t>
  </si>
  <si>
    <t xml:space="preserve">OSCAR ALEXANDER RAMOS GARCIA </t>
  </si>
  <si>
    <t>WILMAR ANDRES RUEDA LONDOÑO</t>
  </si>
  <si>
    <t>WALTER SALDARRIAGA MONSALVE</t>
  </si>
  <si>
    <t>JESSICA ALEJANDRA ESTRADA RESTREPO</t>
  </si>
  <si>
    <t>OSCAR WILLINGTON ORTIZ VELASQUEZ</t>
  </si>
  <si>
    <t>ANULADO</t>
  </si>
  <si>
    <t>-</t>
  </si>
  <si>
    <t>IVAN ALEJANDRO VARGAS LOPERA</t>
  </si>
  <si>
    <t>247 DÍAS</t>
  </si>
  <si>
    <t>JUAN CAMILO BERRIO CARDONA</t>
  </si>
  <si>
    <t>SEBASTIAN MONTOYA ARANGO</t>
  </si>
  <si>
    <t>OSCAR ALEJANDRO RIVERA BUITRAGO</t>
  </si>
  <si>
    <t>SULMA SHIRLEY LAGUNA CUBIDES</t>
  </si>
  <si>
    <t xml:space="preserve">JULIANA GIRALDO JARAMILLO </t>
  </si>
  <si>
    <t>EMPRESA DE DESARROLLO URBANO Y RURAL DEL MUNICIPIO DE BELLO "EDUNORTE"</t>
  </si>
  <si>
    <t>https://community.secop.gov.co/Public/Tendering/OpportunityDetail/Index?noticeUID=CO1.NTC.7692944&amp;isFromPublicArea=True&amp;isModal=False</t>
  </si>
  <si>
    <t>OSCAR ALEJANDRO OSPINA BOHORQUEZ</t>
  </si>
  <si>
    <t>Gastos de Desplazamiento $12.500.000</t>
  </si>
  <si>
    <t>https://community.secop.gov.co/Public/Tendering/OpportunityDetail/Index?noticeUID=CO1.NTC.7694895&amp;isFromPublicArea=True&amp;isModal=False</t>
  </si>
  <si>
    <t>SIMON PINEDA DUQUE</t>
  </si>
  <si>
    <t>ARACELLY ARREDONDO PALACIO</t>
  </si>
  <si>
    <t>BEATRIZ ELENA QUICENO GIL</t>
  </si>
  <si>
    <t>https://community.secop.gov.co/Public/Tendering/OpportunityDetail/Index?noticeUID=CO1.NTC.7707666&amp;isFromPublicArea=True&amp;isModal=False</t>
  </si>
  <si>
    <t>WALTER ANDRES AGUDELO TOBON</t>
  </si>
  <si>
    <t>HERNAN MAURICIO VELEZ ALVAREZ</t>
  </si>
  <si>
    <t>https://community.secop.gov.co/Public/Tendering/OpportunityDetail/Index?noticeUID=CO1.NTC.7694215&amp;isFromPublicArea=True&amp;isModal=False</t>
  </si>
  <si>
    <t>JULIAN DAVID OSPINA OSPINA</t>
  </si>
  <si>
    <t>https://community.secop.gov.co/Public/Tendering/OpportunityDetail/Index?noticeUID=CO1.NTC.7695860&amp;isFromPublicArea=True&amp;isModal=False</t>
  </si>
  <si>
    <t>EDER ALEISO SANDOVAL VALENCIA</t>
  </si>
  <si>
    <t>https://community.secop.gov.co/Public/Tendering/OpportunityDetail/Index?noticeUID=CO1.NTC.7695473&amp;isFromPublicArea=True&amp;isModal=False</t>
  </si>
  <si>
    <t>ALEJANDRA JIMENEZ ECHEVERRI</t>
  </si>
  <si>
    <t>Gastos de Desplazamiento $16.250.000</t>
  </si>
  <si>
    <t>https://community.secop.gov.co/Public/Tendering/OpportunityDetail/Index?noticeUID=CO1.NTC.7706863&amp;isFromPublicArea=True&amp;isModal=False</t>
  </si>
  <si>
    <t>HAROLD ALEXANDER LEON ARIAS</t>
  </si>
  <si>
    <t>https://community.secop.gov.co/Public/Tendering/OpportunityDetail/Index?noticeUID=CO1.NTC.7714191&amp;isFromPublicArea=True&amp;isModal=False</t>
  </si>
  <si>
    <t>JHON MARIO NONSOQUE GARCIA</t>
  </si>
  <si>
    <t>https://community.secop.gov.co/Public/Tendering/ContractNoticePhases/View?PPI=CO1.PPI.37624358&amp;isFromPublicArea=True&amp;isModal=False</t>
  </si>
  <si>
    <t>ERASMO HUMBERTO MUÑOZ GIRALDO</t>
  </si>
  <si>
    <t>HECTOR ABAD CUERVO CAÑOLA</t>
  </si>
  <si>
    <t>https://community.secop.gov.co/Public/Tendering/OpportunityDetail/Index?noticeUID=CO1.NTC.7695577&amp;isFromPublicArea=True&amp;isModal=False</t>
  </si>
  <si>
    <t>PABLO ANDRES URIBE CALLE</t>
  </si>
  <si>
    <t>JULIANA PELAEZ GONZALEZ</t>
  </si>
  <si>
    <t>https://community.secop.gov.co/Public/Tendering/ContractNoticePhases/View?PPI=CO1.PPI.37626559&amp;isFromPublicArea=True&amp;isModal=False</t>
  </si>
  <si>
    <t>240 DÍAS</t>
  </si>
  <si>
    <t xml:space="preserve">MODIFICACIÓN </t>
  </si>
  <si>
    <t>Gastos de Desplazamiento $8.894.185</t>
  </si>
  <si>
    <t>71 DÍAS</t>
  </si>
  <si>
    <t>ANDRES FELIPE MUÑOZ PRIETO</t>
  </si>
  <si>
    <t>https://community.secop.gov.co/Public/Tendering/ContractNoticePhases/View?PPI=CO1.PPI.37627524&amp;isFromPublicArea=True&amp;isModal=False</t>
  </si>
  <si>
    <t>300 DÍAS</t>
  </si>
  <si>
    <t>Gastos de Desplazamiento $11.498.827</t>
  </si>
  <si>
    <t>033</t>
  </si>
  <si>
    <t>11 DÍAS</t>
  </si>
  <si>
    <t>JULIANA JARAMILLO BETANCUR</t>
  </si>
  <si>
    <t>Gastos de Desplazamiento $12.000.000</t>
  </si>
  <si>
    <t>https://community.secop.gov.co/Public/Tendering/OpportunityDetail/Index?noticeUID=CO1.NTC.7691757&amp;isFromPublicArea=True&amp;isModal=False</t>
  </si>
  <si>
    <t>EMPRESA DE PARQUES Y EVENTOS DE ANTIOQUIA - ACTIVA</t>
  </si>
  <si>
    <r>
      <rPr>
        <b/>
        <sz val="8"/>
        <color theme="1"/>
        <rFont val="Arial"/>
        <family val="2"/>
      </rPr>
      <t xml:space="preserve">Supervisión Colegiada 
Financiera: 
</t>
    </r>
    <r>
      <rPr>
        <sz val="8"/>
        <color theme="1"/>
        <rFont val="Arial"/>
        <family val="2"/>
      </rPr>
      <t xml:space="preserve">Sandra Ibarra - Digna Emerita Martinez
</t>
    </r>
    <r>
      <rPr>
        <b/>
        <sz val="8"/>
        <color theme="1"/>
        <rFont val="Arial"/>
        <family val="2"/>
      </rPr>
      <t xml:space="preserve">Juridica: </t>
    </r>
    <r>
      <rPr>
        <sz val="8"/>
        <color theme="1"/>
        <rFont val="Arial"/>
        <family val="2"/>
      </rPr>
      <t xml:space="preserve">
Julian Lopez Londoño
Oscar Mauricio Badillo</t>
    </r>
  </si>
  <si>
    <t>009</t>
  </si>
  <si>
    <t>https://community.secop.gov.co/Public/Tendering/OpportunityDetail/Index?noticeUID=CO1.NTC.7687801&amp;isFromPublicArea=True&amp;isModal=False</t>
  </si>
  <si>
    <t>311 DÍAS</t>
  </si>
  <si>
    <t>CARLOS ANDRES FRANCO SANCHEZ</t>
  </si>
  <si>
    <t>MARY LUZ ARENAS FORONDA</t>
  </si>
  <si>
    <t>https://community.secop.gov.co/Public/Tendering/OpportunityDetail/Index?noticeUID=CO1.NTC.7705473&amp;isFromPublicArea=True&amp;isModal=False</t>
  </si>
  <si>
    <t>CARLOS ALBERTO POSADA ZAPATA</t>
  </si>
  <si>
    <t>https://community.secop.gov.co/Public/Tendering/OpportunityDetail/Index?noticeUID=CO1.NTC.7726572&amp;isFromPublicArea=True&amp;isModal=False</t>
  </si>
  <si>
    <t>JENIFER QUINTERO JIMENEZ</t>
  </si>
  <si>
    <t>https://community.secop.gov.co/Public/Tendering/OpportunityDetail/Index?noticeUID=CO1.NTC.7732167&amp;isFromPublicArea=True&amp;isModal=False</t>
  </si>
  <si>
    <t>RAUL ALERTO MEJIA HINCAPIE</t>
  </si>
  <si>
    <t>https://community.secop.gov.co/Public/Tendering/OpportunityDetail/Index?noticeUID=CO1.NTC.7722300&amp;isFromPublicArea=True&amp;isModal=False</t>
  </si>
  <si>
    <t>https://community.secop.gov.co/Public/Tendering/OpportunityDetail/Index?noticeUID=CO1.NTC.7706572&amp;isFromPublicArea=True&amp;isModal=False</t>
  </si>
  <si>
    <t>UNIVERSIDAD AUTONOMA LATINOAMERICANA UNAULA</t>
  </si>
  <si>
    <t>https://community.secop.gov.co/Public/Tendering/OpportunityDetail/Index?noticeUID=CO1.NTC.7713046&amp;isFromPublicArea=True&amp;isModal=False</t>
  </si>
  <si>
    <t>054</t>
  </si>
  <si>
    <t>HECTOR ALONSO MONROY ESCUDERO</t>
  </si>
  <si>
    <t>https://community.secop.gov.co/Public/Tendering/OpportunityDetail/Index?noticeUID=CO1.NTC.7726031&amp;isFromPublicArea=True&amp;isModal=False</t>
  </si>
  <si>
    <t>JUAN CAMILO VELASQUEZ RUEDA</t>
  </si>
  <si>
    <t>https://community.secop.gov.co/Public/Tendering/OpportunityDetail/Index?noticeUID=CO1.NTC.7726393&amp;isFromPublicArea=True&amp;isModal=False</t>
  </si>
  <si>
    <t>JOHANA PATRICIA RAMIREZ ARGUMEDO</t>
  </si>
  <si>
    <t>https://community.secop.gov.co/Public/Tendering/ContractNoticePhases/View?PPI=CO1.PPI.37726635&amp;isFromPublicArea=True&amp;isModal=False</t>
  </si>
  <si>
    <t>Gastos de Desplazamiento $7.521.800</t>
  </si>
  <si>
    <t>65 DÍAS</t>
  </si>
  <si>
    <t xml:space="preserve">MARIA ALEJANDRA GARCES FLOREZ </t>
  </si>
  <si>
    <t>https://community.secop.gov.co/Public/Tendering/ContractNoticePhases/View?PPI=CO1.PPI.37727139&amp;isFromPublicArea=True&amp;isModal=False</t>
  </si>
  <si>
    <t>254 DÍAS</t>
  </si>
  <si>
    <t>67 DÍAS</t>
  </si>
  <si>
    <t>MONICA PATRICIA ROMAN GARCES</t>
  </si>
  <si>
    <t>https://community.secop.gov.co/Public/Tendering/OpportunityDetail/Index?noticeUID=CO1.NTC.7741193&amp;isFromPublicArea=True&amp;isModal=False</t>
  </si>
  <si>
    <t>ESTEBAN SANDOVAL VALENCIA</t>
  </si>
  <si>
    <t>https://community.secop.gov.co/Public/Tendering/OpportunityDetail/Index?noticeUID=CO1.NTC.7707198&amp;isFromPublicArea=True&amp;isModal=False</t>
  </si>
  <si>
    <t>https://community.secop.gov.co/Public/Tendering/OpportunityDetail/Index?noticeUID=CO1.NTC.7709040&amp;isFromPublicArea=True&amp;isModal=False</t>
  </si>
  <si>
    <t xml:space="preserve">129 DÍAS </t>
  </si>
  <si>
    <t>045</t>
  </si>
  <si>
    <t>61 DÍAS</t>
  </si>
  <si>
    <t xml:space="preserve">JUAN DAVID JARAMILLO RESTREPO </t>
  </si>
  <si>
    <t>010</t>
  </si>
  <si>
    <t>https://community.secop.gov.co/Public/Tendering/ContractNoticePhases/View?PPI=CO1.PPI.37792839&amp;isFromPublicArea=True&amp;isModal=False</t>
  </si>
  <si>
    <t>4 MESES</t>
  </si>
  <si>
    <t>ANA MARIA MARTINEZ OBANDO</t>
  </si>
  <si>
    <t>https://community.secop.gov.co/Public/Tendering/ContractNoticePhases/View?PPI=CO1.PPI.37793631&amp;isFromPublicArea=True&amp;isModal=False</t>
  </si>
  <si>
    <t>UNIVERSIDAD DE ANTIOQUIA</t>
  </si>
  <si>
    <t>https://community.secop.gov.co/Public/Tendering/OpportunityDetail/Index?noticeUID=CO1.NTC.7782544&amp;isFromPublicArea=True&amp;isModal=False</t>
  </si>
  <si>
    <t>GUILLERMO LEON RENDON RENDON</t>
  </si>
  <si>
    <t>https://community.secop.gov.co/Public/Tendering/OpportunityDetail/Index?noticeUID=CO1.NTC.7745591&amp;isFromPublicArea=True&amp;isModal=False</t>
  </si>
  <si>
    <t>ESTUDIO JURIDICO PEREZ &amp; ASOC. S.A.S.</t>
  </si>
  <si>
    <t>DIANA MARCELA DULCEY GUTIERREZ</t>
  </si>
  <si>
    <t>https://community.secop.gov.co/Public/Tendering/OpportunityDetail/Index?noticeUID=CO1.NTC.7758286&amp;isFromPublicArea=True&amp;isModal=False</t>
  </si>
  <si>
    <t>TATIANA LEANY GOMEZ JARAMILLO</t>
  </si>
  <si>
    <t>011</t>
  </si>
  <si>
    <t>CESAR AUGUSTO FRANCO LONDOÑO</t>
  </si>
  <si>
    <t>https://community.secop.gov.co/Public/Tendering/OpportunityDetail/Index?noticeUID=CO1.NTC.7763671&amp;isFromPublicArea=True&amp;isModal=False</t>
  </si>
  <si>
    <t>ASCENSORES SCHINDLER DE COLOMBIA SAS</t>
  </si>
  <si>
    <t>https://community.secop.gov.co/Public/Tendering/OpportunityDetail/Index?noticeUID=CO1.NTC.7792618&amp;isFromPublicArea=True&amp;isModal=False</t>
  </si>
  <si>
    <t>SERVISOFT S.A.</t>
  </si>
  <si>
    <t>https://community.secop.gov.co/Public/Tendering/OpportunityDetail/Index?noticeUID=CO1.NTC.7775890&amp;isFromPublicArea=True&amp;isModal=False</t>
  </si>
  <si>
    <t>ERIKA INES RAMIREZ PEREZ</t>
  </si>
  <si>
    <t>https://community.secop.gov.co/Public/Tendering/OpportunityDetail/Index?noticeUID=CO1.NTC.7801960&amp;isFromPublicArea=True&amp;isModal=False</t>
  </si>
  <si>
    <t>SEBASTIAN DE JESUS MATTOS SOTO</t>
  </si>
  <si>
    <t>https://community.secop.gov.co/Public/Tendering/OpportunityDetail/Index?noticeUID=CO1.NTC.7765708&amp;isFromPublicArea=True&amp;isModal=False</t>
  </si>
  <si>
    <t>YUDI ANDREA CASTAÑEDA VELEZ</t>
  </si>
  <si>
    <t>https://community.secop.gov.co/Public/Tendering/OpportunityDetail/Index?noticeUID=CO1.NTC.7763738&amp;isFromPublicArea=True&amp;isModal=False</t>
  </si>
  <si>
    <t>CLEN DAVID JARAMILLO AGUDELO</t>
  </si>
  <si>
    <t>https://community.secop.gov.co/Public/Tendering/OpportunityDetail/Index?noticeUID=CO1.NTC.7762781&amp;isFromPublicArea=True&amp;isModal=False</t>
  </si>
  <si>
    <t>SARA AGUDELO AGUDELO</t>
  </si>
  <si>
    <t>https://community.secop.gov.co/Public/Tendering/ContractNoticePhases/View?PPI=CO1.PPI.37939854&amp;isFromPublicArea=True&amp;isModal=False</t>
  </si>
  <si>
    <t>Gastos de Desplazamiento $7.622.015</t>
  </si>
  <si>
    <t>55 DÍAS</t>
  </si>
  <si>
    <t>LILIANA PATRICIA MARTINEZ</t>
  </si>
  <si>
    <t>012</t>
  </si>
  <si>
    <t>ANA CECILIA JIMENEZ RENGIFO</t>
  </si>
  <si>
    <t>https://community.secop.gov.co/Public/Tendering/OpportunityDetail/Index?noticeUID=CO1.NTC.7792495&amp;isFromPublicArea=True&amp;isModal=False</t>
  </si>
  <si>
    <t>MARIA ADELAYDA PUERTA ZAPATA</t>
  </si>
  <si>
    <t>KARINA SALAZAR ZULUAGA</t>
  </si>
  <si>
    <t>https://community.secop.gov.co/Public/Tendering/ContractNoticePhases/View?PPI=CO1.PPI.37993541&amp;isFromPublicArea=True&amp;isModal=False</t>
  </si>
  <si>
    <t>42 DÍAS</t>
  </si>
  <si>
    <t>CINDY PAULINA BUITRAGO ECHEVERRI</t>
  </si>
  <si>
    <t>https://community.secop.gov.co/Public/Tendering/OpportunityDetail/Index?noticeUID=CO1.NTC.7809677&amp;isFromPublicArea=True&amp;isModal=False</t>
  </si>
  <si>
    <t>LUIS ADONIS DURAN PEREIRA</t>
  </si>
  <si>
    <t>MARTHA NURY BOLIVAR</t>
  </si>
  <si>
    <t>https://community.secop.gov.co/Public/Tendering/ContractNoticePhases/View?PPI=CO1.PPI.38016435&amp;isFromPublicArea=True&amp;isModal=False</t>
  </si>
  <si>
    <t>CLAUDIA ELENA MOLINA GONZALEZ</t>
  </si>
  <si>
    <t>ESMERALDA SOLEDAD ROSAS RESTREPO</t>
  </si>
  <si>
    <t>CARLOS ANDRES NIEBLES LOPEZ</t>
  </si>
  <si>
    <t>https://community.secop.gov.co/Public/Tendering/ContractNoticePhases/View?PPI=CO1.PPI.37992304&amp;isFromPublicArea=True&amp;isModal=False</t>
  </si>
  <si>
    <t xml:space="preserve">DIEGO FERNANDO OSORIO JARAMILLO </t>
  </si>
  <si>
    <t>https://community.secop.gov.co/Public/Tendering/ContractNoticePhases/View?PPI=CO1.PPI.38002412&amp;isFromPublicArea=True&amp;isModal=False</t>
  </si>
  <si>
    <t>54 DÍAS</t>
  </si>
  <si>
    <t xml:space="preserve">FEDERICO CARDONA SERNA </t>
  </si>
  <si>
    <t>MANUEL ANTONIO RODRIGUEZ PEREZ</t>
  </si>
  <si>
    <t>https://community.secop.gov.co/Public/Tendering/ContractNoticePhases/View?PPI=CO1.PPI.38000269&amp;isFromPublicArea=True&amp;isModal=False</t>
  </si>
  <si>
    <t xml:space="preserve">STEFANIA PUERTA VALENCIA </t>
  </si>
  <si>
    <t>https://community.secop.gov.co/Public/Tendering/ContractNoticePhases/View?PPI=CO1.PPI.37998387&amp;isFromPublicArea=True&amp;isModal=False</t>
  </si>
  <si>
    <t>240 DIAS</t>
  </si>
  <si>
    <t>51 DÍAS</t>
  </si>
  <si>
    <t>CRISTINA RAMIREZ MORALES</t>
  </si>
  <si>
    <t>https://community.secop.gov.co/Public/Tendering/ContractN oticePhases/View?PPI=CO1.PPI.37985975&amp;isFromPublicArea =True&amp;isModal=False</t>
  </si>
  <si>
    <t>278 DÍAS</t>
  </si>
  <si>
    <t>RAUL EDGARDO PABON PORRAS</t>
  </si>
  <si>
    <t>194 DÍAS</t>
  </si>
  <si>
    <t>LUIS FERNANDO LOPERA MORALES</t>
  </si>
  <si>
    <t>243 DÍAS</t>
  </si>
  <si>
    <t>MIGUEL ANDRES ZAPATA ALVAREZ</t>
  </si>
  <si>
    <t>277 DÍAS</t>
  </si>
  <si>
    <t xml:space="preserve">JORGE IGNACIO RUIZ GUTIERREZ </t>
  </si>
  <si>
    <t>JOHN ALEXANDER HOYOS OCAMPO</t>
  </si>
  <si>
    <t>PRINCESA MARIA OLIVEROS BOHORQUEZ</t>
  </si>
  <si>
    <t>ANGEL SALCEDO GOMEZ</t>
  </si>
  <si>
    <t>156 DÍAS</t>
  </si>
  <si>
    <t>MANUEL ARTURO OREJUELA MOSQUERA</t>
  </si>
  <si>
    <t>NORALDO PALACIOS RIVAS</t>
  </si>
  <si>
    <t xml:space="preserve">JUAN JIMENEZ PÉREZ </t>
  </si>
  <si>
    <t xml:space="preserve">JUAN CAMILO GIRALDO ALVAREZ </t>
  </si>
  <si>
    <t xml:space="preserve">JUAN DAVID PEÑA JIMENEZ </t>
  </si>
  <si>
    <t>JOHANA MARCELA ARAQUE MEJIA</t>
  </si>
  <si>
    <t>JAIME ALONSO RESTREPO ESTRADA</t>
  </si>
  <si>
    <t>JHON FREDDY GOMEZ GARZON</t>
  </si>
  <si>
    <t xml:space="preserve">ROBERTO GARCIA PANTOJA </t>
  </si>
  <si>
    <t>121 DÍAS</t>
  </si>
  <si>
    <t>LUIS FELIPE JIMENEZ HINCAPIE</t>
  </si>
  <si>
    <t xml:space="preserve">CRISTIAN CAMILO HIGUITA ALVAREZ </t>
  </si>
  <si>
    <t>SEBASTIAN MEJIA GIL</t>
  </si>
  <si>
    <t>LUIS ALBERTO GARCES CARVAJALINO</t>
  </si>
  <si>
    <t xml:space="preserve">JUAN ESTEBAN AGUDELO ZEA </t>
  </si>
  <si>
    <t xml:space="preserve">JORGE MARIO ARBELAEZ AGUILAR </t>
  </si>
  <si>
    <t xml:space="preserve">MIGUEL MAURICIO MACIAS </t>
  </si>
  <si>
    <t>JUAN CARLOS BARCO CARDONA</t>
  </si>
  <si>
    <t>SERGIO ANDRES GIRALDO ARISTIZABAL</t>
  </si>
  <si>
    <t>SEBASTIAN QUINTO RUIZ</t>
  </si>
  <si>
    <t xml:space="preserve">JOSE ALIRIO RODRIGUEZ </t>
  </si>
  <si>
    <t>DIANA MARCELA AGUASACO RABA</t>
  </si>
  <si>
    <t xml:space="preserve">JONATHAN ARLEY NARANJO HURTADO </t>
  </si>
  <si>
    <t>JORGE LEONARDO PALENCIA CORREA</t>
  </si>
  <si>
    <t>JAIRO ANIBAL COSSIO ZAPATA</t>
  </si>
  <si>
    <t>JUAN FRANCISCO RUIZ MORELOS</t>
  </si>
  <si>
    <t>MONICA MARIA PICON VALENCIA</t>
  </si>
  <si>
    <t xml:space="preserve">GABRIEL MENA MARTINEZ </t>
  </si>
  <si>
    <t>JOHN JAIME GONZALEZ JIMENEZ</t>
  </si>
  <si>
    <t>MARTHA CECILIA PEMBERTY MAZO</t>
  </si>
  <si>
    <t xml:space="preserve">JOSE JULIAN SALDARRIAGA ZAPATA </t>
  </si>
  <si>
    <t xml:space="preserve">VALENTINA HIDALGO LÓPEZ </t>
  </si>
  <si>
    <t xml:space="preserve">LINA FERNANDA VARGAS ALZATE </t>
  </si>
  <si>
    <t>SERGIO HERNANDEZ URANGO</t>
  </si>
  <si>
    <t>YOANYS PEREZ MUÑOZ</t>
  </si>
  <si>
    <t>YEISON DARIO VARGAS ZAPATA</t>
  </si>
  <si>
    <t>SARA ZAPATA HERNANDEZ</t>
  </si>
  <si>
    <t>JUAN CAMILO CARDENAS ZAPATA</t>
  </si>
  <si>
    <t>HAROLD DAVID CUESTA RIOS</t>
  </si>
  <si>
    <t>NATALI ATEHORTUA ZULUAGA</t>
  </si>
  <si>
    <t>https://community.secop.gov.co/Public/Tendering/ContractNoticePhases/View?PPI=CO1.PPI.38179134&amp;isFromPublicArea=True&amp;isModal=False</t>
  </si>
  <si>
    <t>284 DÍAS</t>
  </si>
  <si>
    <t>JAIME ANDRES LONDOÑO</t>
  </si>
  <si>
    <t>Gastos de Desplazamiento $8.000.000</t>
  </si>
  <si>
    <t>https://community.secop.gov.co/Public/Tendering/OpportunityDetail/Index?noticeUID=CO1.NTC.7850066&amp;isFromPublicArea=True&amp;isModal=False</t>
  </si>
  <si>
    <t>UNIVERSIDAD CATOLICA DE ORIENTE</t>
  </si>
  <si>
    <t>https://community.secop.gov.co/Public/Tendering/OpportunityDetail/Index?noticeUID=CO1.NTC.7866646&amp;isFromPublicArea=True&amp;isModal=False</t>
  </si>
  <si>
    <t>JACKSON DAVID PEREZ BOTERO</t>
  </si>
  <si>
    <t>Gastos de Desplazamiento $9.000.000</t>
  </si>
  <si>
    <t>https://community.secop.gov.co/Public/Tendering/OpportunityDetail/Index?noticeUID=CO1.NTC.7850698&amp;isFromPublicArea=True&amp;isModal=False</t>
  </si>
  <si>
    <t>285 DÍAS</t>
  </si>
  <si>
    <t>OMAR JOSE TANGARIFE VANEGAS</t>
  </si>
  <si>
    <t>https://community.secop.gov.co/Public/Tendering/ContractNoticePhases/View?PPI=CO1.PPI.38145576&amp;isFromPublicArea=True&amp;isModal=False</t>
  </si>
  <si>
    <t>RENTING DE ANTIOQUIA</t>
  </si>
  <si>
    <r>
      <rPr>
        <b/>
        <sz val="8"/>
        <color theme="1"/>
        <rFont val="Arial"/>
        <family val="2"/>
      </rPr>
      <t xml:space="preserve">Supervisión Colegiada 
Financiera: 
</t>
    </r>
    <r>
      <rPr>
        <sz val="8"/>
        <color theme="1"/>
        <rFont val="Arial"/>
        <family val="2"/>
      </rPr>
      <t xml:space="preserve">Digna Emerita Martinez - Fabian Arroyave
</t>
    </r>
    <r>
      <rPr>
        <b/>
        <sz val="8"/>
        <color theme="1"/>
        <rFont val="Arial"/>
        <family val="2"/>
      </rPr>
      <t xml:space="preserve">Juridica: </t>
    </r>
    <r>
      <rPr>
        <sz val="8"/>
        <color theme="1"/>
        <rFont val="Arial"/>
        <family val="2"/>
      </rPr>
      <t xml:space="preserve">
Julian Lopez Londoño
Oscar Mauricio Badillo</t>
    </r>
  </si>
  <si>
    <t>JOHN ALBERTO BETANCUR MAYA</t>
  </si>
  <si>
    <t>https://community.secop.gov.co/Public/Tendering/OpportunityDetail/Index?noticeUID=CO1.NTC.7830275&amp;isFromPublicArea=True&amp;isModal=False</t>
  </si>
  <si>
    <t>GABRIEL JAIME URIBE CADAVID</t>
  </si>
  <si>
    <t>HUGO ALEXANDER OSORIO JARAMILLO</t>
  </si>
  <si>
    <t>https://community.secop.gov.co/Public/Tendering/ContractNoticePhases/View?PPI=CO1.PPI.38160204&amp;isFromPublicArea=True&amp;isModal=False</t>
  </si>
  <si>
    <t>HECTOR ORLANDO  ORTIZ ECHEVERRI</t>
  </si>
  <si>
    <t>https://community.secop.gov.co/Public/Tendering/ContractNoticePhases/View?PPI=CO1.PPI.38146561&amp;isFromPublicArea=True&amp;isModal=False</t>
  </si>
  <si>
    <t>ASOCIACIÓN DE CABILDOS INDIGENAS Y DE AUTORIDADES TRADICIONALES DE ANTIOQUIA OIA</t>
  </si>
  <si>
    <t>https://community.secop.gov.co/Public/Tendering/OpportunityDetail/Index?noticeUID=CO1.NTC.7842129&amp;isFromPublicArea=True&amp;isModal=False</t>
  </si>
  <si>
    <t>1 MES</t>
  </si>
  <si>
    <t>CARLOS ALBERTO HENAO MESA</t>
  </si>
  <si>
    <t>https://community.secop.gov.co/Public/Tendering/OpportunityDetail/Index?noticeUID=CO1.NTC.7836399&amp;isFromPublicArea=True&amp;isModal=False</t>
  </si>
  <si>
    <t>EMMANUEL URREGO CUARTAS</t>
  </si>
  <si>
    <t>014</t>
  </si>
  <si>
    <t>https://community.secop.gov.co/Public/Tendering/OpportunityDetail/Index?noticeUID=CO1.NTC.7847663&amp;isFromPublicArea=True&amp;isModal=False</t>
  </si>
  <si>
    <t>BEATRIZ EUGENIA CHAVERRA CORDOBA</t>
  </si>
  <si>
    <t>https://community.secop.gov.co/Public/Tendering/OpportunityDetail/Index?noticeUID=CO1.NTC.7847772&amp;isFromPublicArea=True&amp;isModal=False</t>
  </si>
  <si>
    <t>208 DÍAS</t>
  </si>
  <si>
    <t>DIANA PATRICIA SUAREZ ARENAS</t>
  </si>
  <si>
    <t>https://community.secop.gov.co/Public/Tendering/OpportunityDetail/Index?noticeUID=CO1.NTC.7879477&amp;isFromPublicArea=True&amp;isModal=False</t>
  </si>
  <si>
    <t>ANA MARIA CASTAÑO OCHOA</t>
  </si>
  <si>
    <t>https://community.secop.gov.co/Public/Tendering/ContractNoticePhases/View?PPI=CO1.PPI.38208971&amp;isFromPublicArea=True&amp;isModal=False</t>
  </si>
  <si>
    <t>VERONICA GONZALEZ ALEMAN</t>
  </si>
  <si>
    <t>https://community.secop.gov.co/Public/Tendering/ContractNoticePhases/View?PPI=CO1.PPI.38209370&amp;isFromPublicArea=True&amp;isModal=False</t>
  </si>
  <si>
    <t>MARIA ALEJANDRA VALDERRAMA GONZALEZ</t>
  </si>
  <si>
    <t>HUGO HERNANDO HOYOS GARCIA</t>
  </si>
  <si>
    <t>OLGA LUCIA QUIROZ BASTIDAS</t>
  </si>
  <si>
    <t>https://community.secop.gov.co/Public/Tendering/ContractNoticePhases/View?PPI=CO1.PPI.38209677&amp;isFromPublicArea=True&amp;isModal=False</t>
  </si>
  <si>
    <t>MIRIAM DEL SOCORRO GOMEZ JIMENEZ</t>
  </si>
  <si>
    <t>https://community.secop.gov.co/Public/Tendering/OpportunityDetail/Index?noticeUID=CO1.NTC.7849615&amp;isFromPublicArea=True&amp;isModal=False</t>
  </si>
  <si>
    <t>JUAN SEBASTIAN MALDONADO ALVAREZ</t>
  </si>
  <si>
    <t>https://community.secop.gov.co/Public/Tendering/OpportunityDetail/Index?noticeUID=CO1.NTC.7862536&amp;isFromPublicArea=True&amp;isModal=False</t>
  </si>
  <si>
    <t>150 DÍAS</t>
  </si>
  <si>
    <t>JORGE LUIS CASTRO GARCIA</t>
  </si>
  <si>
    <t>Gastos de Desplazamiento $7.875.000</t>
  </si>
  <si>
    <t>015</t>
  </si>
  <si>
    <t>CARLOS MARIO FLOREZ PEREIRA</t>
  </si>
  <si>
    <t>https://community.secop.gov.co/Public/Tendering/OpportunityDetail/Index?noticeUID=CO1.NTC.7879086&amp;isFromPublicArea=True&amp;isModal=False</t>
  </si>
  <si>
    <t>9 MESES</t>
  </si>
  <si>
    <t>LIGA DE BEISBOL DE ANTIOQUIA</t>
  </si>
  <si>
    <t>https://community.secop.gov.co/Public/Tendering/ContractNoticePhases/View?PPI=CO1.PPI.38312040&amp;isFromPublicArea=True&amp;isModal=False</t>
  </si>
  <si>
    <t>LIGA DE TENIS DE CAMPO DE ANTIOQUIA -L.A.T.</t>
  </si>
  <si>
    <t>https://community.secop.gov.co/Public/Tendering/ContractNoticePhases/View?PPI=CO1.PPI.38312524&amp;isFromPublicArea=True&amp;isModal=False</t>
  </si>
  <si>
    <t>ASOCIACIÓN DE ENTES DEPORTIVOS DEL SUROESTE ANTIOQUEÑO</t>
  </si>
  <si>
    <t>https://community.secop.gov.co/Public/Tendering/OpportunityDetail/Index?noticeUID=CO1.NTC.7896687&amp;isFromPublicArea=True&amp;isModal=False</t>
  </si>
  <si>
    <t>LIGA ANTIOQUEÑA DE RUGBY FUTBOL</t>
  </si>
  <si>
    <t>https://community.secop.gov.co/Public/Tendering/ContractNoticePhases/View?PPI=CO1.PPI.38375361&amp;isFromPublicArea=True&amp;isModal=False</t>
  </si>
  <si>
    <t>SANDRA JANETH BUSTAMANTE CASTRILLON</t>
  </si>
  <si>
    <t>https://community.secop.gov.co/Public/Tendering/OpportunityDetail/Index?noticeUID=CO1.NTC.7920429&amp;isFromPublicArea=True&amp;isModal=False</t>
  </si>
  <si>
    <t>ISABEL STELLA EUSE VALENCIA</t>
  </si>
  <si>
    <t>016</t>
  </si>
  <si>
    <t>https://community.secop.gov.co/Public/Tendering/OpportunityDetail/Index?noticeUID=CO1.NTC.7898405&amp;isFromPublicArea=True&amp;isModal=False</t>
  </si>
  <si>
    <t>LUDWING ORLANDO LOZANO MUÑOZ</t>
  </si>
  <si>
    <t>Gastos de Desplazamiento $10.233.746</t>
  </si>
  <si>
    <t>MARIA MONICA PUERTA JARAMILLO</t>
  </si>
  <si>
    <t>https://community.secop.gov.co/Public/Tendering/ContractNoticePhases/View?PPI=CO1.PPI.38311474&amp;isFromPublicArea=True&amp;isModal=False</t>
  </si>
  <si>
    <t>250 DÍAS</t>
  </si>
  <si>
    <t>ESRI COLOMBIA SAS</t>
  </si>
  <si>
    <t>https://operaciones.colombiacompra.gov.co/tienda-virtual-del-estado-colombiano/ordenes-compra/145843</t>
  </si>
  <si>
    <t>30 DÍAS</t>
  </si>
  <si>
    <t xml:space="preserve">JUAN FELIPE GIRALDO CARDONA </t>
  </si>
  <si>
    <t>https://community.secop.gov.co/Public/Tendering/ContractNoticePhases/View?PPI=CO1.PPI.38496699&amp;isFromPublicArea=True&amp;isModal=False</t>
  </si>
  <si>
    <t>019</t>
  </si>
  <si>
    <t>https://community.secop.gov.co/Public/Tendering/OpportunityDetail/Index?noticeUID=CO1.NTC.7964505&amp;isFromPublicArea=True&amp;isModal=Fals</t>
  </si>
  <si>
    <t xml:space="preserve">8 MESES
11 DÍAS </t>
  </si>
  <si>
    <t>community.secop.gov.co/Public/Tendering/OpportunityDetail/Index?noticeUID=CO1.NTC.7945151&amp;isFromPublicArea=True&amp;isModal=False</t>
  </si>
  <si>
    <t>CLARA EUGENIA GIRALDO AGREDO</t>
  </si>
  <si>
    <t>020</t>
  </si>
  <si>
    <t>https://community.secop.gov.co/Public/Tendering/OpportunityDetail/Index?noticeUID=CO1.NTC.7964962&amp;isFromPublicArea=True&amp;isModal=False</t>
  </si>
  <si>
    <t>INSTITUTO MUNICIPAL DE DEPORTE Y RECREACIÓN "IMDER" DE EL RETIRO</t>
  </si>
  <si>
    <t>Aportes MUNICIPIO
$25.440.000
Total Contrato  $72.960.000</t>
  </si>
  <si>
    <t>https://community.secop.gov.co/Public/Tendering/OpportunityDetail/Index?noticeUID=CO1.NTC.7972300&amp;isFromPublicArea=True&amp;isModal=False</t>
  </si>
  <si>
    <t>261 DIAS</t>
  </si>
  <si>
    <t>SOCIEDAD TELEVISIÓN DE ANTIOQUIA LIMITADA</t>
  </si>
  <si>
    <t>021</t>
  </si>
  <si>
    <t>https://community.secop.gov.co/Public/Tendering/OpportunityDetail/Index?noticeUID=CO1.NTC.8041863&amp;isFromPublicArea=True&amp;isModal=False</t>
  </si>
  <si>
    <t>SANTIAGO DIAZ MONTOYA</t>
  </si>
  <si>
    <t>https://community.secop.gov.co/Public/Tendering/OpportunityDetail/Index?noticeUID=CO1.NTC.7966348&amp;isFromPublicArea=True&amp;isModal=False</t>
  </si>
  <si>
    <t>LIGA ANTIOQUEÑA DE TAEKWONDO</t>
  </si>
  <si>
    <t>https://community.secop.gov.co/Public/Tendering/ContractNoticePhases/View?PPI=CO1.PPI.38707383&amp;isFromPublicArea=True&amp;isModal=False</t>
  </si>
  <si>
    <t>JUAN CAMILO DUQUE HIDALGO</t>
  </si>
  <si>
    <t>022</t>
  </si>
  <si>
    <t>https://community.secop.gov.co/Public/Tendering/OpportunityDetail/Index?noticeUID=CO1.NTC.7995766&amp;isFromPublicArea=True&amp;isModal=False</t>
  </si>
  <si>
    <t>JAVIER FELIPE PEREZ FORERO</t>
  </si>
  <si>
    <t>Gastos de Desplazamiento $14.000.000</t>
  </si>
  <si>
    <t>260 DÍAS</t>
  </si>
  <si>
    <t>LIGA DE PATINAJE DE ANTIOQUIA</t>
  </si>
  <si>
    <t>https://community.secop.gov.co/Public/Tendering/ContractNoticePhases/View?PPI=CO1.PPI.38945085&amp;isFromPublicArea=True&amp;isModal=False</t>
  </si>
  <si>
    <t xml:space="preserve">INSTITUTO PARA EL FOMENTO DE LA RECREACION Y EL DEPORTE DE EL SANTUARIO </t>
  </si>
  <si>
    <t>Aportes MUNICIPIO
$212.500.000
Total Contrato  $996.707.183</t>
  </si>
  <si>
    <t>WILLIAM FERNANDO GOMEZ CORREA</t>
  </si>
  <si>
    <t>https://community.secop.gov.co/Public/Tendering/OpportunityDetail/Index?noticeUID=CO1.NTC.7995184&amp;isFromPublicArea=True&amp;isModal=False</t>
  </si>
  <si>
    <t>MUNICIPIO DE ENTRERRIOS</t>
  </si>
  <si>
    <t>Aportes MUNICIPIO
$64.000.000
Total Contrato  $669.015.050</t>
  </si>
  <si>
    <t>https://community.secop.gov.co/Public/Tendering/OpportunityDetail/Index?noticeUID=CO1.NTC.7995320&amp;isFromPublicArea=True&amp;isModal=False</t>
  </si>
  <si>
    <t xml:space="preserve"> 4 MESES </t>
  </si>
  <si>
    <t xml:space="preserve">JOHN JADER FIGUEROA ORLAS </t>
  </si>
  <si>
    <t>https://community.secop.gov.co/Public/Tendering/ContractNoticePhases/View?PPI=CO1.PPI.38947651&amp;isFromPublicArea=True&amp;isModal=False</t>
  </si>
  <si>
    <t>236 DÍAS</t>
  </si>
  <si>
    <t>MIGUEL ANGEL TOBON ARISTIZABAL</t>
  </si>
  <si>
    <t>https://community.secop.gov.co/Public/Tendering/ContractNoticePhases/View?PPI=CO1.PPI.38949607&amp;isFromPublicArea=True&amp;isModal=False</t>
  </si>
  <si>
    <t>NICOLAS BAYRON LOPEZ CARMONA</t>
  </si>
  <si>
    <t>https://community.secop.gov.co/Public/Tendering/ContractNoticePhases/View?PPI=CO1.PPI.38949845&amp;isFromPublicArea=True&amp;isModal=False</t>
  </si>
  <si>
    <t>VALERIA JULIETH GAVIRIA HERRERA</t>
  </si>
  <si>
    <t>https://community.secop.gov.co/Public/Tendering/ContractNoticePhases/View?PPI=CO1.PPI.38950616&amp;isFromPublicArea=True&amp;isModal=False</t>
  </si>
  <si>
    <t>LIGA DE AJEDREZ DE ANTIOQUIA</t>
  </si>
  <si>
    <t>https://community.secop.gov.co/Public/Tendering/ContractNoticePhases/View?PPI=CO1.PPI.38952940&amp;isFromPublicArea=True&amp;isModal=False</t>
  </si>
  <si>
    <t>ALEJANDRO MEJIA CASTAÑEDA</t>
  </si>
  <si>
    <t>Gastos de Desplazamiento $6.755.087</t>
  </si>
  <si>
    <t xml:space="preserve">https://community.secop.gov.co/Public/Tendering/ContractNoticePhases/View?PPI=CO1.PPI.38981235&amp;isFromPublicArea </t>
  </si>
  <si>
    <t>257 DÍAS</t>
  </si>
  <si>
    <t>CAJA DE COMPENSACIÓN FAMILIAR DE ANTIOQUIA COMFAMA</t>
  </si>
  <si>
    <t>https://community.secop.gov.co/Public/Tendering/OpportunityDetail/Index?noticeUID=CO1.NTC.8029806&amp;isFromPublicArea=True&amp;isModal=False</t>
  </si>
  <si>
    <t>247 DIAS</t>
  </si>
  <si>
    <t>PRESTACIÓN DE SERVICIOS PROFESIONALES ESPECIALIZADOS PARA ACOMPAÑAR LA ARTICULACIÓN DE LAS POLÍTICAS PÚBLICAS Y LOS PLANES INSTITUCIONALES DE INDEPORTES ANTIOQUIA EN EL MARCO DEL PROYECTO DE FORTALECIMIENTO DE LOS SISTEMAS DE INFORMACIÓN Y LA GESTIÓN ESTRATÉGICA PARA EL DEPORTE, LA RECREACIÓN Y LA ACTIVIDAD FÍSICA</t>
  </si>
  <si>
    <t>MANUEL STEFANO GÓMEZ CASTAÑO</t>
  </si>
  <si>
    <t>https://community.secop.gov.co/Public/Tendering/OpportunityDetail/Index?noticeUID=CO1.NTC.8033718&amp;isFromPublicArea=True&amp;isModal=False</t>
  </si>
  <si>
    <t>195 DÍAS</t>
  </si>
  <si>
    <t>LIGA DEPORTIVA DE PERSONAS SORDAS DE ANTIOQUIA -LISANT</t>
  </si>
  <si>
    <t>024</t>
  </si>
  <si>
    <t>https://community.secop.gov.co/Public/Tendering/ContractNoticePhases/View?PPI=CO1.PPI.39052398&amp;isFromPublicArea=True&amp;isModal=False</t>
  </si>
  <si>
    <t>CONVENIO CON LA LIGA ANTIOQUEÑA DE JUDO PARA FORTALECER EL PROCESO DE ALTO RENDIMIENTO DE LOS ATLETAS QUE REPRESENTARÁN AL DEPARTAMENTO ANTIOQUIA EN LOS PRÓXIMOS JUEGOS NACIONALES 2027, CONTRIBUYENDO A LA EJECUCIÓN DEL PROGRAMA DESARROLLO DEPORTIVO PARA LA COMPETENCIA.</t>
  </si>
  <si>
    <t>LIGA ANTIOQUEÑA DE JUDO</t>
  </si>
  <si>
    <t>https://community.secop.gov.co/Public/Tendering/ContractNoticePhases/View?PPI=CO1.PPI.39119789&amp;isFromPublicArea=True&amp;isModal=False</t>
  </si>
  <si>
    <t>MUNICIPIO DE SAN ROQUE</t>
  </si>
  <si>
    <t>Aportes MUNICIPIO
$72.200.000
Total Contrato  $325.442.242</t>
  </si>
  <si>
    <t>https://community.secop.gov.co/Public/Tendering/OpportunityDetail/Index?noticeUID=CO1.NTC.8062841&amp;isFromPublicArea=True&amp;isModal=False</t>
  </si>
  <si>
    <t>CONVENIO INTERADMINISTRATIVO PARA EL APOYO EN EL DESARROLLO DE LOS JUEGOS DEPORTIVOS ESCOLARES DE INDEPORTES ANTIOQUIA, EN LA SUBREGIÓN DEL URABÁ.</t>
  </si>
  <si>
    <t xml:space="preserve">MUNICIPIO DE SAN PEDRO DE URABÁ </t>
  </si>
  <si>
    <t>Aportes MUNICIPIO
$ 66.560.000
Total Contrato  $ 702.595.857</t>
  </si>
  <si>
    <t>https://community.secop.gov.co/Public/Tendering/OpportunityDetail/Index?noticeUID=CO1.NTC.8055415&amp;isFromPublicArea=True&amp;isModal=False</t>
  </si>
  <si>
    <t>APOYAR LOS PROCESOS DE FORTALECIMIENTO, DESARROLLO TÉCNICO Y DEPORTIVO DE LAS LIGAS DEPORTIVAS DE ANTIOQUIA QUE IMPACTEN DE FORMA DIRECTA A LOS DEPORTISTAS QUE CONFORMAN LA SELECCIÓN ANTIOQUIA Y QUE SE ASOCIAN A LA PARTICIPACIÓN DE ESTOS EN EVENTOS DEPORTIVOS REGIONALES, NACIONALES O INTERNACIONALES, QUE APORTEN A LOS PROCESOS METODOLÓGICOS PARA EL FORTALECIMIENTO DEL ALTO RENDIMIENTO Y PROMUEVAN UNA PARTICIPACIÓN DESTACADA DE ANTIOQUIA EN LOS JUEGOS DEPORTIVOS NACIONALES Y PARANACIONALES.</t>
  </si>
  <si>
    <t>LIGA DE SOFTBOL DE ANTIOQUIA</t>
  </si>
  <si>
    <t>025</t>
  </si>
  <si>
    <t>https://community.secop.gov.co/Public/Tendering/ContractNoticePhases/View?PPI=CO1.PPI.39122335&amp;isFromPublicArea=True&amp;isModal=False</t>
  </si>
  <si>
    <t>CONVENIO CON EL CLUB ESCUELA DE CICLISMO ORGULLO PAISA PARA LA PREPARACIÓN Y PARTICIPACIÓN DE LOS CICLISTAS ANTIOQUEÑOS DE ALTO RENDIMIENTO, EN COMPETENCIAS DEPORTIVAS DE CARÁCTER NACIONAL E INTERNACIONAL, SUB 23 Y ÉLITES.</t>
  </si>
  <si>
    <t>CLUB ESCUELA DE CICLISMO ORGULLO PAISA</t>
  </si>
  <si>
    <t>https://community.secop.gov.co/Public/Tendering/Cont ractNoticePhases/View?PPI=CO1.PPI.39099535&amp;isFromPublicArea=True&amp;isModal=False</t>
  </si>
  <si>
    <t>CONVENIO INTERADMINISTRATIVO PARA EL APOYO EN EL DESARROLLO DE LOS JUEGOS DEPORTIVOS ESCOLARES DE INDEPORTES ANTIOQUIA, EN EL VALLE DE ABURRÁ.</t>
  </si>
  <si>
    <t>INSTITUTO DE DEPORTE, RECREACIÓN Y ACTIVIDAD FÍSICA DE BARBOSA</t>
  </si>
  <si>
    <t>Aportes Istituto 
$ 51.400.000
Total Contrato  $ 503.744.817</t>
  </si>
  <si>
    <t>https://community.secop.gov.co/Public/Tendering/OpportunityDetail/Index?noticeUID=CO1.NTC.8099487&amp;isFromPublicArea=True&amp;isModal=False</t>
  </si>
  <si>
    <t>CONVENIO INTERADMINISTRATIVO PARA EL APOYO EN EL DESARROLLO DE LOS   JUEGOS   DEPORTIVOS   ESCOLARES   DE   INDEPORTES   ANTIOQUIA,   EN   LA SUBREGIÓN DEL OCCIDENTE.</t>
  </si>
  <si>
    <t xml:space="preserve">JUNTA MUNICIPAL DE DEPORTES DE FRONTINO </t>
  </si>
  <si>
    <t>Aportes Municipio
$28.200.000
Total Contrato  $ 486.836.594</t>
  </si>
  <si>
    <t>https://community.secop.gov.co/Public/Tendering/OpportunityDetail/Index?noticeUID=CO1.NTC.8068892&amp;isFromPublicArea=True&amp;isModal=False</t>
  </si>
  <si>
    <t>CONVENIO INTERADMINISTRATIVO PARA EL APOYO EN EL DESARROLLO DE LOS JUEGOS DEPORTIVOS ESCOLARES DE INDEPORTES ANTIOQUIA, EN LA SUBREGIÓN DEL SUROESTE.</t>
  </si>
  <si>
    <t>MUNICIPIO DE CIUDAD BOLIVAR</t>
  </si>
  <si>
    <t>Aportes Municipio
$34.400.000
Total Contrato  $ 468.924.570</t>
  </si>
  <si>
    <t>https://community.secop.gov.co/Public/Tendering/OpportunityDetail/Index?noticeUID=CO1.NTC.8111628&amp;isFromPublicArea=True&amp;isModal=False</t>
  </si>
  <si>
    <t>CONTRATO DE PRESTACIÓN DE SERVICIOS DE APOYO A LA GESTIÓN EN LA PLATAFORMA DEPORTESANT Y APOYO LOGÍSTICO Y OPERATIVO EN LA EJECUCIÓN DE LOS JUEGOS DEPORTIVOS INSTITUCIONALES DE LA SUBGERENCIA DE FOMENTO Y DESARROLLO DEPORTIVO</t>
  </si>
  <si>
    <t>JULIAN ESCOBAR VALLEJO</t>
  </si>
  <si>
    <t>https://community.secop.gov.co/Public/Tendering/OpportunityDetail/Index?noticeUID=CO1.NTC.8066946&amp;isFromPublicArea=True&amp;isModal=False</t>
  </si>
  <si>
    <t>JUAN PABLO OTALVARO BEDOYA</t>
  </si>
  <si>
    <t>https://community.secop.gov.co/Public/Tendering/OpportunityDetail/Index?noticeUID=CO1.NTC.8066731&amp;isFromPublicArea=True&amp;isModal=False</t>
  </si>
  <si>
    <t>MANTENIMIENTO PREVENTIVO Y CORRECTIVO DE LOS VEHÍCULOS DE INDEPORTES ANTIOQUIA</t>
  </si>
  <si>
    <t>AUTOAMÉRICA S.A.</t>
  </si>
  <si>
    <t>https://community.secop.gov.co/Public/Tendering/ContractNoticePhases/View?PPI=CO1.PPI.38684961&amp;isFromPublicArea=True&amp;isModal=False</t>
  </si>
  <si>
    <t>CONVENIO CON LA LIGA DE LIMITACIÓN MENTAL DE ANTIOQUIA LIDIMANT PARA FORTALECER EL PROCESO DE ALTO RENDIMIENTO DE LOS ATLETAS QUE REPRESENTARÁN AL DEPARTAMENTO ANTIOQUIA EN LOS PRÓXIMOS JUEGOS PARANACIONALES 2027, CONTRIBUYENDO A LA EJECUCIÓN DEL PROGRAMA DESARROLLO DEPORTIVO PARA LA COMPETENCIA</t>
  </si>
  <si>
    <t>LIGA DE LIMITACIÓN MENTAL DE ANTIOQUIA</t>
  </si>
  <si>
    <t>027</t>
  </si>
  <si>
    <t>https://community.secop.gov.co/Public/Tendering/OpportunityDetail/Index?noticeUID=CO1.NTC.8096974&amp;isFromPublicArea=True&amp;isModal=False</t>
  </si>
  <si>
    <t>230 DÍAS</t>
  </si>
  <si>
    <t>CONVENIO INTERADMINISTRATIVO PARA EL APOYO EN EL DESARROLLO DE LOS JUEGOS DEPORTIVOS ESCOLARES DE INDEPORTES ANTIOQUIA, EN LA SUBREGIÓN DEL NORDESTE Y MAGDALENA MEDIO SUBSEDE YOLOMBÓ</t>
  </si>
  <si>
    <t>INSTITUTO MUNICIPAL DEL DEPORTE Y LA RECREACION.APROVECHAMIENTO DEL TIEMPO LIBRE Y LA EDUCACION FISICA - INDERYOL</t>
  </si>
  <si>
    <t>Aportes INDERYOL 
$85.100.000
Total Contrato  $340.722.548</t>
  </si>
  <si>
    <t>https://community.secop.gov.co/Public/Tendering/OpportunityDetail/Index?noticeUID=CO1.NTC.8069602&amp;isFromPublicArea=True&amp;isModal=False</t>
  </si>
  <si>
    <t>LIGA ANTIOQUEÑA DE LUCHA</t>
  </si>
  <si>
    <t>https://community.secop.gov.co/Public/Tendering/ContractNoticePhases/View?PPI=CO1.PPI.39235415&amp;isFromPublicArea=True&amp;isModal=False</t>
  </si>
  <si>
    <t>PRESTACIÓN  DE  SERVICIOS  DE  UN  ENTRENADOR  PARA  LA  REALIZACIÓN  DEL PROCESO DE PREPARACIÓN FÍSICA Y CONDICIONAL EN LOS DEPORTES, EN LAS MODALIDADES Y CATEGORÍAS DE JUEGOS NACIONALES.</t>
  </si>
  <si>
    <t>FABIO LEÓN MORENO GÓMEZ</t>
  </si>
  <si>
    <t>https://community.secop.gov.co/Public/Tendering/OpportunityDetail/Index?noticeUID=CO1.NTC.8102547&amp;isFromPublicArea=True&amp;isModal=False</t>
  </si>
  <si>
    <t>215 DÍAS</t>
  </si>
  <si>
    <t>LIGA ANTIOQUEÑA DE  LEVANTAMIENTO DE PESAS</t>
  </si>
  <si>
    <t>029</t>
  </si>
  <si>
    <t>https://community.secop.gov.co/Public/Tendering/ContractNoticePhases/View?PPI=CO1.PPI.39417513&amp;isFromPublicArea=True&amp;isModal=False</t>
  </si>
  <si>
    <t>225 DÍAS</t>
  </si>
  <si>
    <t>CONVENIO  CON  LA  LIGA  ANTIOQUEÑA  DE  KARATE  DO  PARA  FORTALECER  EL PROCESO DE ALTO RENDIMIENTO DE LOS ATLETAS QUE REPRESENTARÁN AL DEPARTAMENTO ANTIOQUIA EN LOS PRÓXIMOS JUEGOS NACIONALES 2027, CONTRIBUYENDO A LA EJECUCIÓN DEL PROGRAMA DESARROLLO DEPORTIVO PARA LA COMPETENCIA.</t>
  </si>
  <si>
    <t>LIGA ANTIOQUEÑA  DE KARTE  DO</t>
  </si>
  <si>
    <t>https://community.secop.gov.co/Public/Tendering/ContractNoticePhases/View?PPI=CO1.PPI.39423588&amp;isFromPublicArea=True&amp;isModal=False</t>
  </si>
  <si>
    <t>CONVENIO CON LA LIGA DE CICLISMO DE ANTIOQUIAPARA FORTALECER EL PROCESO DE ALTO RENDIMIENTO DE  LOS  ATLETAS  QUE  REPRESENTARÁN  AL  DEPARTAMENTO  ANTIOQUIA  EN  LOS  PRÓXIMOS  JUEGOS  NACIONALES  2027, CONTRIBUYENDO A LA EJECUCIÓN DEL PROGRAMA DESARROLLO DEPORTIVO PARA LA COMPETENCIA.</t>
  </si>
  <si>
    <t>LIGA DE CICLISMO DE ANTIOQUIA</t>
  </si>
  <si>
    <t>https://community.secop.gov.co/Public/Tendering/ContractNoticePhases/View?PPI=CO1.PPI.39402270&amp;isFromPublicArea=True&amp;isModal=False</t>
  </si>
  <si>
    <t>226 DÍAS</t>
  </si>
  <si>
    <t>TEAM IT SAS</t>
  </si>
  <si>
    <t>https://community.secop.gov.co/Public/Tendering/ContractNoticePhases/View?PPI=CO1.PPI.38558147&amp;isFromPublicArea=True&amp;isModal=False</t>
  </si>
  <si>
    <t>3 MESES</t>
  </si>
  <si>
    <t>LIGA ANTIOQUEÑA DE VOLEIBOL</t>
  </si>
  <si>
    <t>030</t>
  </si>
  <si>
    <t>https://community.secop.gov.co/Public/Tendering/ContractNoticePhases/View?PPI=CO1.PPI.39451447&amp;isFromPublicArea=True&amp;isModal=False</t>
  </si>
  <si>
    <t xml:space="preserve">LIGA ANTIOQUEÑA DE LEVANTAMIENTO DE PESAS </t>
  </si>
  <si>
    <t>https://community.secop.gov.co/Public/Tendering/ContractNoticePhases/View?PPI=CO1.PPI.39453208&amp;isFromPublicArea=True&amp;isModal=False</t>
  </si>
  <si>
    <t>VICTOR MANUEL GOMEZ MUNERA</t>
  </si>
  <si>
    <t>https://community.secop.gov.co/Public/Tendering/ContractNoticePhases/View?PPI=CO1.PPI.39453973&amp;isFromPublicArea=True&amp;isModal=False</t>
  </si>
  <si>
    <t>VALERIA VELASQUEZ VELASQUEZ</t>
  </si>
  <si>
    <t>MARIA DEL PILAR SOLANO SIERRA</t>
  </si>
  <si>
    <t>https://community.secop.gov.co/Public/Tendering/OpportunityDetail/Index?noticeUID=CO1.NTC.8157139&amp;isFromPublicArea=True&amp;isModal=False</t>
  </si>
  <si>
    <t>ECO KONTROL MIP S.A.S.</t>
  </si>
  <si>
    <t>https://community.secop.gov.co/Public/Tendering/OpportunityDetail/Index?noticeUID=CO1.NTC.8055275&amp;isFromPublicArea=True&amp;isModal=False</t>
  </si>
  <si>
    <t>JUAN ANDRES ALVIS DIAZ</t>
  </si>
  <si>
    <t>031</t>
  </si>
  <si>
    <t xml:space="preserve">https://community.secop.gov.co/Public/Tendering/OpportunityDetail/Index?noticeUID=CO1.NTC.8169393&amp;isFromPublicArea=True&amp;isModal=False
</t>
  </si>
  <si>
    <t>GEINER ENRIQUE FRIAS GALLO</t>
  </si>
  <si>
    <t>https://community.secop.gov.co/Public/Tendering/ContractNoticePhases/View?PPI=CO1.PPI.39610211&amp;isFromPublicArea=True&amp;isModal=False</t>
  </si>
  <si>
    <t>202 DÍAS</t>
  </si>
  <si>
    <t>ANGELA STEFANIA TAMAYO CORDOBA</t>
  </si>
  <si>
    <t>Gastos de Desplazamiento $6.017.440</t>
  </si>
  <si>
    <t>https://community.secop.gov.co/Public/Tendering/OpportunityDetail/Index?noticeUID=CO1.NTC.8233346&amp;isFromPublicArea=True&amp;isModal=False</t>
  </si>
  <si>
    <t>7 MESES</t>
  </si>
  <si>
    <t>PRESTACIÓN DE SERVICIOS PROFESIONALES PARA REALIZAR EVALUACIONES Y SEGUIMIENTO TÉCNICO EN EL MARCO DE LAS POLÍTICAS DE VIGILANCIA Y CONTROL IMPLEMENTADAS POR LA OFICINA DE CONTROL INTERNO A LOS PROCESOS DE JUEGOS DEPORTIVOS INSTITUCIONALES Y APOYO TÉCNICO, CIENTÍFICO Y PSICOSOCIAL PARA EL ALTO RENDIMIENTO DE LAS SUBGERENCIAS DE FOMENTO Y DEPORTE ASOCIADO Y ALTOS LOGROS</t>
  </si>
  <si>
    <t>CAROLINA PINO ARBOLEDA</t>
  </si>
  <si>
    <t>https://community.secop.gov.co/Public/Tendering/OpportunityDetail/Index?noticeUID=CO1.NTC.8207972&amp;isFromPublicArea=True&amp;isModal=False</t>
  </si>
  <si>
    <t>6 MESES</t>
  </si>
  <si>
    <t>LIGA ANTIOQUEÑA DE GIMNASIA-LIANGIMNASIA</t>
  </si>
  <si>
    <t>https://community.secop.gov.co/Public/Tendering/ContractNoticePhases/View?PPI=CO1.PPI.39708719&amp;isFromPublicArea=True&amp;isModal=False</t>
  </si>
  <si>
    <t>LIGA ANTIOQUEÑA DE BALONCESTO</t>
  </si>
  <si>
    <t>https://community.secop.gov.co/Public/Tendering/ContractNoticePhases/View?PPI=CO1.PPI.39716848&amp;isFromPublicArea=True&amp;isModal=False</t>
  </si>
  <si>
    <t xml:space="preserve">INSTITUTO MUNICIPAL PARA EL DEPORTE Y LA RECREACIÓN DE AMALFI </t>
  </si>
  <si>
    <t>Aportes INDER AMALFI 
$439.764.000
Total Contrato  $2.634.888.806</t>
  </si>
  <si>
    <t>034</t>
  </si>
  <si>
    <t>https://community.secop.gov.co/Public/Tendering/OpportunityDetail/Index?noticeUID=CO1.NTC.8211403&amp;isFromPublicArea=True&amp;isModal=False</t>
  </si>
  <si>
    <t>https://community.secop.gov.co/Public/Tendering/OpportunityDetail/Index?noticeUID=CO1.NTC.8217464&amp;isFromPublicArea=True&amp;isModal=False</t>
  </si>
  <si>
    <t>192 DÍAS</t>
  </si>
  <si>
    <t>TOBON Y ASOCIADOS CONSULTORÍA S.A.S.</t>
  </si>
  <si>
    <t>https://community.secop.gov.co/Public/Tendering/OpportunityDetail/Index?noticeUID=CO1.NTC.8215304&amp;isFromPublicArea=True&amp;isModal=False</t>
  </si>
  <si>
    <t xml:space="preserve">CORPORACIÓN PARA INVESTIGACIONES Y ESTUDIOS EN SOCIEDAD PATRIMONIO AMBIENTE E HISTORIA </t>
  </si>
  <si>
    <t>https://community.secop.gov.co/Public/Tendering/ContractNoticePhases/View?PPI=CO1.PPI.40681751&amp;isFromPublicArea=True&amp;isModal=False</t>
  </si>
  <si>
    <t>COOMEVA EMERGENCIA MEDICA S.A.S</t>
  </si>
  <si>
    <t>028</t>
  </si>
  <si>
    <t>https://community.secop.gov.co/Public/Tendering/ContractNoticePhases/View?PPI=CO1.PPI.39428946&amp;isFromPublicArea=True&amp;isModal=False</t>
  </si>
  <si>
    <t>1 AÑO</t>
  </si>
  <si>
    <t>MINISTERIO DEL DEPORTE</t>
  </si>
  <si>
    <t>Aportes MINDEPORTES
$554.488.144
Total Contrato  $792.125.920</t>
  </si>
  <si>
    <t>216 DÍAS</t>
  </si>
  <si>
    <t>035</t>
  </si>
  <si>
    <t>https://community.secop.gov.co/Public/Tendering/ContractNoticePhases/View?PPI=CO1.PPI.40063865&amp;isFromPublicArea=True&amp;isModal=False</t>
  </si>
  <si>
    <t>203 DÍAS</t>
  </si>
  <si>
    <t>LIGA ANTIOQUEÑA DE TRIATLON "LIATLON"</t>
  </si>
  <si>
    <t>https://community.secop.gov.co/Public/Tendering/ContractNoticePhases/View?PPI=CO1.PPI.39880446&amp;isFromPublicArea=True&amp;isModal=False</t>
  </si>
  <si>
    <t>207 DÍAS</t>
  </si>
  <si>
    <t>DEIBER JOHAN IRAL CARDONA</t>
  </si>
  <si>
    <t>https://www.secop.gov.co/CO1ContractsManagement/Tendering/ProcurementContractEdit/View?docUniqueIdentifier=CO1.PCCNTR.7961462&amp;prevCtxUrl=https%3a%2f%2fwww.secop.gov.co%3a443%2fCO1ContractsManagement%2fTendering%2fProcurementContractManagement%2fIndex&amp;prevCtxLbl=Contratos+</t>
  </si>
  <si>
    <t>AVOLAR VIAJES Y TURISMO LTDA</t>
  </si>
  <si>
    <t>https://community.secop.gov.co/Public/Tendering/OpportunityDetail/Index?noticeUID=CO1.NTC.8142709&amp;isFromPublicArea=True&amp;isModal=False</t>
  </si>
  <si>
    <t xml:space="preserve">24 H SERVICES S.A.S. </t>
  </si>
  <si>
    <t>SANTIAGO ARANGO FIGUEROA</t>
  </si>
  <si>
    <t>https://community.secop.gov.co/Public/Tendering/OpportunityDetail/Index?noticeUID=CO1.NTC.8165670&amp;isFromPublicArea=True&amp;isModal=False</t>
  </si>
  <si>
    <t>201 DÍAS</t>
  </si>
  <si>
    <t>LIGA DE TENIS DE MESA DE ANTIOQUIA</t>
  </si>
  <si>
    <t>037</t>
  </si>
  <si>
    <t>https://community.secop.gov.co/Public/Tendering/ContractNoticePhases/View?PPI=CO1.PPI.40073626&amp;isFromPublicArea=True&amp;isModal=False</t>
  </si>
  <si>
    <t>200 DÍAS</t>
  </si>
  <si>
    <t>MUNICIPIO DE LIBORINA</t>
  </si>
  <si>
    <t>Aportes MUNICIPIO DE LIBORINA
$98.000.000 Total Contrato  $418.170.239</t>
  </si>
  <si>
    <t>https://community.secop.gov.co/Public/Tendering/OpportunityDetail/Index?noticeUID=CO1.NTC.8281687&amp;isFromPublicArea=True&amp;isModal=False</t>
  </si>
  <si>
    <t>LIGA ANTIOQUEÑA DE ARQUERIA</t>
  </si>
  <si>
    <t>https://community.secop.gov.co/Public/Tendering/ContractNoticePhases/View?PPI=CO1.PPI.40086546&amp;isFromPublicArea=True&amp;isModal=False</t>
  </si>
  <si>
    <t>218 DÍAS</t>
  </si>
  <si>
    <t>MUNICIPIO DE VALDIVIA</t>
  </si>
  <si>
    <t>Aportes MUNICIPIO DE VALDIVIA
$40.800.000 Total Contrato  $370.394.098</t>
  </si>
  <si>
    <t>MUNICIPIO DE MUTATA</t>
  </si>
  <si>
    <t>Aportes MUNICIPIO DE MUTATA
$62.157.000 Total Contrato  $471.544.514</t>
  </si>
  <si>
    <t>https://community.secop.gov.co/Public/Tendering/OpportunityDetail/Index?noticeUID=CO1.NTC.8317859&amp;isFromPublicArea=True&amp;isModal=False</t>
  </si>
  <si>
    <t>MUNICIPIO DE MACEO</t>
  </si>
  <si>
    <t>Aportes MUNICIPIO DE MACEO 
$30.820.000 Total Contrato  $306.031.373</t>
  </si>
  <si>
    <t>https://community.secop.gov.co/Public/Tendering/OpportunityDetail/Index?noticeUID=CO1.NTC.8285601&amp;isFromPublicArea=True&amp;isModal=False</t>
  </si>
  <si>
    <t>https://operaciones.colombiacompra.gov.co/tienda-virtual-del-estado-colombiano/ordenes-compra/?number_order=148152&amp;state=&amp;entity=&amp;tool=0&amp;date_to&amp;date_from</t>
  </si>
  <si>
    <t>039</t>
  </si>
  <si>
    <t>https://community.secop.gov.co/Public/Tendering/ContractNoticePhases/View?PPI=CO1.PPI.40219069&amp;isFromPublicArea=True&amp;isModal=False</t>
  </si>
  <si>
    <t>EDUIN ALEJANDRO ARENAS</t>
  </si>
  <si>
    <t>https://community.secop.gov.co/Public/Tendering/ContractNoticePhases/View?PPI=CO1.PPI.40155509&amp;isFromPublicArea=True&amp;isModal=False</t>
  </si>
  <si>
    <t>CORPORACION UNIDAD SOCIAL</t>
  </si>
  <si>
    <t>032</t>
  </si>
  <si>
    <t>https://community.secop.gov.co/Public/Tendering/ContractNoticePhases/View?PPI=CO1.PPI.39676730&amp;isFromPublicArea=True&amp;isModal=False</t>
  </si>
  <si>
    <t>CORPORACION GLOBAL DE SERVICIOS DEPORTIVOS</t>
  </si>
  <si>
    <t>https://community.secop.gov.co/Public/Tendering/ContractNoticePhases/View?PPI=CO1.PPI.40197214&amp;isFromPublicArea=True&amp;isModal=False</t>
  </si>
  <si>
    <t>https://community.secop.gov.co/Public/Tendering/ContractNoticePhases/View?PPI=CO1.PPI.40197847&amp;isFromPublicArea=True&amp;isModal=False</t>
  </si>
  <si>
    <t>180 DÍAS</t>
  </si>
  <si>
    <t>https://community.secop.gov.co/Public/Tendering/ContractNoticePhases/View?PPI=CO1.PPI.40198919&amp;isFromPublicArea=True&amp;isModal=False</t>
  </si>
  <si>
    <t>Gastos de Desplazamiento $4.513.080</t>
  </si>
  <si>
    <t>040</t>
  </si>
  <si>
    <t>https://community.secop.gov.co/Public/Tendering/OpportunityDetail/Index?noticeUID=CO1.NTC.8369579&amp;isFromPublicArea=True&amp;isModal=False</t>
  </si>
  <si>
    <t>LIGA ANTIOQUEÑA DE BALONMANO</t>
  </si>
  <si>
    <t>191 DÍAS</t>
  </si>
  <si>
    <t>Gastos de Desplazamiento $2.256.540</t>
  </si>
  <si>
    <t>https://community.secop.gov.co/Public/Tendering/OpportunityDetail/Index?noticeUID=CO1.NTC.8371815&amp;isFromPublicArea=True&amp;isModal=False</t>
  </si>
  <si>
    <t>https://community.secop.gov.co/Public/Tendering/ContractNoticePhases/View?PPI=CO1.PPI.40220283&amp;isFromPublicArea=True&amp;isModal=False</t>
  </si>
  <si>
    <t>186 DÍAS</t>
  </si>
  <si>
    <t>https://community.secop.gov.co/Public/Tendering/OpportunityDetail/Index?noticeUID=CO1.NTC.8371448&amp;isFromPublicArea=True&amp;isModal=False</t>
  </si>
  <si>
    <t>LIGA ANTIOQUEÑA DE FUTBOL DE SALÓN</t>
  </si>
  <si>
    <t>https://community.secop.gov.co/Public/Tendering/ContractNoticePhases/View?PPI=CO1.PPI.40226976&amp;isFromPublicArea=True&amp;isModal=False</t>
  </si>
  <si>
    <t>211 DÍAS</t>
  </si>
  <si>
    <t>https://community.secop.gov.co/Public/Tendering/OpportunityDetail/Index?noticeUID=CO1.NTC.8371405&amp;isFromPublicArea=True&amp;isModal=False</t>
  </si>
  <si>
    <t>https://community.secop.gov.co/Public/Tendering/OpportunityDetail/Index?noticeUID=CO1.NTC.8370793&amp;isFromPublicArea=True&amp;isModal=False</t>
  </si>
  <si>
    <t>https://community.secop.gov.co/Public/Tendering/OpportunityDetail/Index?noticeUID=CO1.NTC.8371770&amp;isFromPublicArea=True&amp;isModal=False</t>
  </si>
  <si>
    <t>Aportes IMDER EL RETIRO
$82.500.000 Total Contrato  $498.198.736</t>
  </si>
  <si>
    <t>041</t>
  </si>
  <si>
    <t>https://community.secop.gov.co/Public/Tendering/OpportunityDetail/Index?noticeUID=CO1.NTC.8331323&amp;isFromPublicArea=True&amp;isModal=False</t>
  </si>
  <si>
    <t>FUNDACIÓN "APOYO AL DEPORTISTA ANTIOQUEÑO"</t>
  </si>
  <si>
    <t>5 AÑOS</t>
  </si>
  <si>
    <t>https://community.secop.gov.co/Public/Tendering/OpportunityDetail/Index?noticeUID=CO1.NTC.8348535&amp;isFromPublicArea=True&amp;isModal=False</t>
  </si>
  <si>
    <t>Gastos de Desplazamiento $5.743.920</t>
  </si>
  <si>
    <t>https://community.secop.gov.co/Public/Tendering/OpportunityDetail/Index?noticeUID=CO1.NTC.8383612&amp;isFromPublicArea=True&amp;isModal=False</t>
  </si>
  <si>
    <t>https://community.secop.gov.co/Public/Tendering/OpportunityDetail/Index?noticeUID=CO1.NTC.8362235&amp;isFromPublicArea=True&amp;isModal=False</t>
  </si>
  <si>
    <t>177 DÍAS</t>
  </si>
  <si>
    <t>https://community.secop.gov.co/Public/Tendering/OpportunityDetail/Index?noticeUID=CO1.NTC.8350286&amp;isFromPublicArea=True&amp;isModal=False</t>
  </si>
  <si>
    <t>175 DÍAS</t>
  </si>
  <si>
    <t xml:space="preserve">JEISY CATERINE GIRALDO GOMEZ </t>
  </si>
  <si>
    <t xml:space="preserve">DIEGO ARMANDO MORALES VALLEJO </t>
  </si>
  <si>
    <t>047</t>
  </si>
  <si>
    <t>https://community.secop.gov.co/Public/Tendering/OpportunityDetail/Index?noticeUID=CO1.NTC.8432942&amp;isFromPublicArea=True&amp;isModal=False</t>
  </si>
  <si>
    <t>VERONICA SIERRA ESCOBAR</t>
  </si>
  <si>
    <t>https://community.secop.gov.co/Public/Tendering/OpportunityDetail/Index?noticeUID=CO1.NTC.8405619&amp;isFromPublicArea=True&amp;isModal=False</t>
  </si>
  <si>
    <t>MELISA PEREZ GIL</t>
  </si>
  <si>
    <t>https://community.secop.gov.co/Public/Tendering/OpportunityDetail/Index?noticeUID=CO1.NTC.8401877&amp;isFromPublicArea=True&amp;isModal=False</t>
  </si>
  <si>
    <t xml:space="preserve">JUAN CARLOS TORO ARANGO </t>
  </si>
  <si>
    <t>https://community.secop.gov.co/Public/Tendering/OpportunityDetail/Index?noticeUID=CO1.NTC.8396126&amp;isFromPublicArea=True&amp;isModal=False</t>
  </si>
  <si>
    <t xml:space="preserve">SEBASTIAN GOMEZ VILLEGAS </t>
  </si>
  <si>
    <t>https://community.secop.gov.co/Public/Tendering/OpportunityDetail/Index?noticeUID=CO1.NTC.8433207&amp;isFromPublicArea=True&amp;isModal=False</t>
  </si>
  <si>
    <t>MARIA ISABEL ROJAS ESCOBAR</t>
  </si>
  <si>
    <t>https://community.secop.gov.co/Public/Tendering/OpportunityDetail/Index?noticeUID=CO1.NTC.8434620&amp;isFromPublicArea=True&amp;isModal=False</t>
  </si>
  <si>
    <t>WILLES DE JESUS MARIN CORTES</t>
  </si>
  <si>
    <t>https://community.secop.gov.co/Public/Tendering/OpportunityDetail/Index?noticeUID=CO1.NTC.8396595&amp;isFromPublicArea=True&amp;isModal=False</t>
  </si>
  <si>
    <t>LORENA SANCHEZ CARDONA</t>
  </si>
  <si>
    <t>https://community.secop.gov.co/Public/Tendering/OpportunityDetail/Index?noticeUID=CO1.NTC.8350080&amp;isFromPublicArea=True&amp;isModal=False</t>
  </si>
  <si>
    <t>190 DÍAS</t>
  </si>
  <si>
    <t>LIGA ANTIOQUEÑA DE ESGRIMA</t>
  </si>
  <si>
    <t>https://community.secop.gov.co/Public/Tendering/ContractNoticePhases/View?PPI=CO1.PPI.40375088&amp;isFromPublicArea=True&amp;isModal=False</t>
  </si>
  <si>
    <t>183 DÍAS</t>
  </si>
  <si>
    <t xml:space="preserve">MATEO MEJIA HERRERA </t>
  </si>
  <si>
    <t>Gastos de Desplazamiento $1.000.000</t>
  </si>
  <si>
    <t>https://community.secop.gov.co/Public/Tendering/OpportunityDetail/Index?noticeUID=CO1.NTC.8383760&amp;isFromPublicArea=True&amp;isModal=False</t>
  </si>
  <si>
    <t>https://community.secop.gov.co/Public/Tendering/OpportunityDetail/Index?noticeUID=CO1.NTC.8350787&amp;isFromPublicArea=True&amp;isModal=False</t>
  </si>
  <si>
    <t>https://community.secop.gov.co/Public/Tendering/OpportunityDetail/Index?noticeUID=CO1.NTC.8362870&amp;isFromPublicArea=True&amp;isModal=False</t>
  </si>
  <si>
    <t>176 DÍAS</t>
  </si>
  <si>
    <t>https://community.secop.gov.co/Public/Tendering/OpportunityDetail/Index?noticeUID=CO1.NTC.8363203&amp;isFromPublicArea=True&amp;isModal=False</t>
  </si>
  <si>
    <t>https://community.secop.gov.co/Public/Tendering/OpportunityDetail/Index?noticeUID=CO1.NTC.8368210&amp;isFromPublicArea=True&amp;isModal=False</t>
  </si>
  <si>
    <t>165 DÍAS</t>
  </si>
  <si>
    <t>043</t>
  </si>
  <si>
    <t>https://community.secop.gov.co/Public/Tendering/OpportunityDetail/Index?noticeUID=CO1.NTC.8368379&amp;isFromPublicArea=True&amp;isModal=False</t>
  </si>
  <si>
    <t>168 DÍAS</t>
  </si>
  <si>
    <t>CRISTIAN DAVID RODRIGUEZ ALMENTERO</t>
  </si>
  <si>
    <t>https://community.secop.gov.co/Public/Tendering/OpportunityDetail/Index?noticeUID=CO1.NTC.8402279&amp;isFromPublicArea=True&amp;isModal=False</t>
  </si>
  <si>
    <t>https://community.secop.gov.co/Public/Tendering/OpportunityDetail/Index?noticeUID=CO1.NTC.8376445&amp;isFromPublicArea=True&amp;isModal=False</t>
  </si>
  <si>
    <t xml:space="preserve">FRANK GUILLERMO HURTADO LONDOÑO </t>
  </si>
  <si>
    <t>https://community.secop.gov.co/Public/Tendering/OpportunityDetail/Index?noticeUID=CO1.NTC.8433503&amp;isFromPublicArea=True&amp;isModal=False</t>
  </si>
  <si>
    <t>JAIME ORLANDO MAZO LOAIZA</t>
  </si>
  <si>
    <t>https://community.secop.gov.co/Public/Tendering/OpportunityDetail/Index?noticeUID=CO1.NTC.8433620&amp;isFromPublicArea=True&amp;isModal=False</t>
  </si>
  <si>
    <t>ANA MARIA MESA ELNESER</t>
  </si>
  <si>
    <t>Honorarios con IVA incluido</t>
  </si>
  <si>
    <t>044</t>
  </si>
  <si>
    <t>https://community.secop.gov.co/Public/Tendering/OpportunityDetail/Index?noticeUID=CO1.NTC.8376041&amp;isFromPublicArea=True&amp;isModal=False</t>
  </si>
  <si>
    <t>https://community.secop.gov.co/Public/Tendering/OpportunityDetail/Index?noticeUID=CO1.NTC.8384248&amp;isFromPublicArea=True&amp;isModal=False</t>
  </si>
  <si>
    <t>167 DÍAS</t>
  </si>
  <si>
    <t>https://community.secop.gov.co/Public/Tendering/OpportunityDetail/Index?noticeUID=CO1.NTC.8383817&amp;isFromPublicArea=True&amp;isModal=False</t>
  </si>
  <si>
    <t>MUNICIPIO DE SOPETRAN</t>
  </si>
  <si>
    <t>Aportes Municipio de SOPETRAN
$262.350.000 Total Contrato $884.076.630</t>
  </si>
  <si>
    <t>https://community.secop.gov.co/Public/Tendering/OpportunityDetail/Index?noticeUID=CO1.NTC.8404495&amp;isFromPublicArea=True&amp;isModal=False</t>
  </si>
  <si>
    <t>MUNICIPIO DE SAN CARLOS</t>
  </si>
  <si>
    <t>Aportes MUNICIPIO DE SAN CARLOS
$177.636.772 Total Contrato $870.048.428</t>
  </si>
  <si>
    <t>https://community.secop.gov.co/Public/Tendering/OpportunityDetail/Index?noticeUID=CO1.NTC.8402658&amp;isFromPublicArea=True&amp;isModal=False</t>
  </si>
  <si>
    <t>INSTITUTO MUNICIPAL DE DEPORTES Y RECREACIÓN DE BELO</t>
  </si>
  <si>
    <t>Aportes INDERBELLO 
$110.320.000 Total Contrato $641.282.638</t>
  </si>
  <si>
    <t>https://community.secop.gov.co/Public/Tendering/OpportunityDetail/Index?noticeUID=CO1.NTC.8403839&amp;isFromPublicArea=True&amp;isModal=False</t>
  </si>
  <si>
    <t>YOJAN ADOLFO CANO GONZALEZ</t>
  </si>
  <si>
    <t>https://community.secop.gov.co/Public/Tendering/ContractNoticePhases/View?PPI=CO1.PPI.40511755&amp;isFromPublicArea=True&amp;isModal=False</t>
  </si>
  <si>
    <t>161 DÍAS</t>
  </si>
  <si>
    <t>LUIS FERNANDO ROMERO BUSTOS</t>
  </si>
  <si>
    <t>https://community.secop.gov.co/Public/Tendering/ContractNoticePhases/View?PPI=CO1.PPI.40518074&amp;isFromPublicArea=True&amp;isModal=False</t>
  </si>
  <si>
    <t>https://community.secop.gov.co/Public/Tendering/OpportunityDetail/Index?noticeUID=CO1.NTC.8396178&amp;isFromPublicArea=True&amp;isModal=False</t>
  </si>
  <si>
    <t>178 DÍAS</t>
  </si>
  <si>
    <t xml:space="preserve">LIGA DE CANOTAJE DE ANTIOQUIA </t>
  </si>
  <si>
    <t>Supervisión Colegiada Principales:
Jose Ramiro Palacio Arango 
Hector Hernan Arias Munera 
Sandra Yulieth Palacio Arango
Monica Maria Arenas Sosa
Suplente:
Leidy Sandridt Ariza Zapata</t>
  </si>
  <si>
    <t>https://community.secop.gov.co/Public/Tendering/OpportunityDetail/Index?noticeUID=CO1.NTC.8420648&amp;isFromPublicArea=True&amp;isModal=False</t>
  </si>
  <si>
    <t>https://community.secop.gov.co/Public/Tendering/OpportunityDetail/Index?noticeUID=CO1.NTC.8395582&amp;isFromPublicArea=True&amp;isModal=False</t>
  </si>
  <si>
    <t xml:space="preserve">MUNICIPIO DE ANDES </t>
  </si>
  <si>
    <t>Aportes MUNICIPIO DE ANDES $37.200.000 Total Contrato $688.505.247</t>
  </si>
  <si>
    <t>https://community.secop.gov.co/Public/Tendering/OpportunityDetail/Index?noticeUID=CO1.NTC.8404967&amp;isFromPublicArea=True&amp;isModal=False</t>
  </si>
  <si>
    <t xml:space="preserve">CARLOS ALBERTO OCAMPO VARGAS </t>
  </si>
  <si>
    <t>https://community.secop.gov.co/Public/Tendering/OpportunityDetail/Index?noticeUID=CO1.NTC.8412553&amp;isFromPublicArea=True&amp;isModal=False</t>
  </si>
  <si>
    <t>DIEGO ALEXANDER RIVERA JIMENEZ</t>
  </si>
  <si>
    <t>https://community.secop.gov.co/Public/Tendering/OpportunityDetail/Index?noticeUID=CO1.NTC.8411385&amp;isFromPublicArea=True&amp;isModal=False</t>
  </si>
  <si>
    <t>CIELO SERVICES S.A.S.</t>
  </si>
  <si>
    <t>https://community.secop.gov.co/Public/Tendering/ContractNoticePhases/View?PPI=CO1.PPI.40261261&amp;isFromPublicArea=True&amp;isModal=False</t>
  </si>
  <si>
    <t>046</t>
  </si>
  <si>
    <t>https://community.secop.gov.co/Public/Tendering/OpportunityDetail/Index?noticeUID=CO1.NTC.8423247&amp;isFromPublicArea=True&amp;isModal=False</t>
  </si>
  <si>
    <t>171 DÍAS</t>
  </si>
  <si>
    <t>MUNICIPIO DE PUERTO NARE</t>
  </si>
  <si>
    <t>Aportes Municipio de Puerto Nare $40.000.000 Total Contrato $658.721.360</t>
  </si>
  <si>
    <t>https://community.secop.gov.co/Public/Tendering/OpportunityDetail/Index?noticeUID=CO1.NTC.8424987&amp;isFromPublicArea=True&amp;isModal=False</t>
  </si>
  <si>
    <t>INSTITUTO DEL DEPORTE LA RECREACIÓN Y EL APROVECHAMIENTO DEL TIEMPO LIBRE "INDERYAL"</t>
  </si>
  <si>
    <t>Aportes INDERYAL $179.800.000 Total Contrato $960.016.084</t>
  </si>
  <si>
    <t>https://community.secop.gov.co/Public/Tendering/OpportunityDetail/Index?noticeUID=CO1.NTC.8425234&amp;isFromPublicArea=True&amp;isModal=False</t>
  </si>
  <si>
    <t>https://community.secop.gov.co/Public/Tendering/OpportunityDetail/Index?noticeUID=CO1.NTC.8417571&amp;isFromPublicArea=True&amp;isModal=False</t>
  </si>
  <si>
    <t>160 DÍAS</t>
  </si>
  <si>
    <t>INSTITUTO MUNICIPAL DE DEPORTE DEL MUNICIPIO DE TURBO</t>
  </si>
  <si>
    <t>Aportes MUNICIPIO DE TURBO $81.400.000 Total Contrato $929.509.823</t>
  </si>
  <si>
    <t>https://community.secop.gov.co/Public/Tendering/OpportunityDetail/Index?noticeUID=CO1.NTC.8425817&amp;isFromPublicArea=True&amp;isModal=False</t>
  </si>
  <si>
    <t>YESID FLOREZ GUTIERREZ</t>
  </si>
  <si>
    <t>https://community.secop.gov.co/Public/Tendering/ContractNoticePhases/View?PPI=CO1.PPI.40657434&amp;isFromPublicArea=True&amp;isModal=False</t>
  </si>
  <si>
    <t>162 DÍAS</t>
  </si>
  <si>
    <t xml:space="preserve">JUAN GUILLERMO MURIEL AGUDELO </t>
  </si>
  <si>
    <t>https://community.secop.gov.co/Public/Tendering/ContractNoticePhases/View?PPI=CO1.PPI.40658190&amp;isFromPublicArea=True&amp;isModal=False</t>
  </si>
  <si>
    <t xml:space="preserve">JUAN FERNANDO ORTIZ ARANGO </t>
  </si>
  <si>
    <t>https://community.secop.gov.co/Public/Tendering/OpportunityDetail/Index?noticeUID=CO1.NTC.8417383&amp;isFromPublicArea=True&amp;isModal=False</t>
  </si>
  <si>
    <t>LIGA DE NATACIÓN DE ANTIOQUIA</t>
  </si>
  <si>
    <t>Supervisor Suplente: Jaine Esther Tovar Amador</t>
  </si>
  <si>
    <t>SOLUCIONES EN SEGURIDAD INFORMÁTICA S.A.S.-SEGURINFO S.A.S</t>
  </si>
  <si>
    <t>LIGA DE BOXEO DE ANTIOQUIA</t>
  </si>
  <si>
    <t>ANDRES DAVID SAMORA VALENZUELA</t>
  </si>
  <si>
    <t>052</t>
  </si>
  <si>
    <t>CAMILO TAMAYO RESTREPO</t>
  </si>
  <si>
    <t>Gastos de Desplazamiento
$4.513.080</t>
  </si>
  <si>
    <t>Gastos de Desplazamiento
$10.321.130</t>
  </si>
  <si>
    <t>MARIA JOSE SANCHEZ AGUDELO</t>
  </si>
  <si>
    <t>JORGE HUMBERTO GOMEZ GARCIA</t>
  </si>
  <si>
    <t>ERIK JOHAN ASPRILLA VALENCIA</t>
  </si>
  <si>
    <t>LIGA ANTIOQUEÑA DE TIRO DEPORTIVO</t>
  </si>
  <si>
    <t xml:space="preserve">YONIER URIBE PEREZ </t>
  </si>
  <si>
    <t>146 DÍAS</t>
  </si>
  <si>
    <t xml:space="preserve">JONATAN JULIO BRAVO </t>
  </si>
  <si>
    <t>ROBERTO PANTOJA GARCIA</t>
  </si>
  <si>
    <t>LIGA DE VELA DE ANTIOQUIA</t>
  </si>
  <si>
    <t xml:space="preserve"> JULIAN DAVID AGUDELO UPEGUI</t>
  </si>
  <si>
    <t>051</t>
  </si>
  <si>
    <t>EINNER RIVERA ROLDAN</t>
  </si>
  <si>
    <t>144 DÍAS</t>
  </si>
  <si>
    <t>LEIDY SUSANA RAMIREZ VELEZ</t>
  </si>
  <si>
    <t>153 DÍAS</t>
  </si>
  <si>
    <t>139 DÍAS</t>
  </si>
  <si>
    <t>LIGA DE ATLETISMO DE ANTIOQUIA -LIGATLE</t>
  </si>
  <si>
    <t>053</t>
  </si>
  <si>
    <t>143 DÍAS</t>
  </si>
  <si>
    <t>INVERSIONES BLUCHER S.A.S.</t>
  </si>
  <si>
    <t xml:space="preserve">	INVERSIONES BLUCHER S.A.S.</t>
  </si>
  <si>
    <t>MOVITRONIC S.A.S.</t>
  </si>
  <si>
    <t>SOMOS GESTIÓN POSITIVA S.A.S</t>
  </si>
  <si>
    <t>Sueldo Básico</t>
  </si>
  <si>
    <t>Horas Extras, Dominicales, Festivos Y Recargos</t>
  </si>
  <si>
    <t>Prima De Servicios</t>
  </si>
  <si>
    <t>Bonificación Por Servicios Prestados</t>
  </si>
  <si>
    <t>Prima De Vacaciones</t>
  </si>
  <si>
    <t>Aportes A   La    Seguridad Social En Pensiones</t>
  </si>
  <si>
    <t>Aportes A   La    Seguridad Social En Salud</t>
  </si>
  <si>
    <t>Aportes A   Cajas De Compensación Familiar</t>
  </si>
  <si>
    <t>Aportes Generales Al    Sistema De Riesgos Laborales</t>
  </si>
  <si>
    <t>Aportes Al ICBF</t>
  </si>
  <si>
    <t>Aportes Al SENA</t>
  </si>
  <si>
    <t>Vacaciones</t>
  </si>
  <si>
    <t>Bonificación Especial Por Recreación</t>
  </si>
  <si>
    <t>Apoyo De Sostenimiento Aprendices</t>
  </si>
  <si>
    <t>6/06/2025 14:50</t>
  </si>
  <si>
    <t>Servicios Prestados   A   Las   Empresas Y Servicios De producción</t>
  </si>
  <si>
    <t>13/06/2025 13:23</t>
  </si>
  <si>
    <t>13/06/2025 13:24</t>
  </si>
  <si>
    <t>13/06/2025 13:25</t>
  </si>
  <si>
    <t>17/06/2025 14:28</t>
  </si>
  <si>
    <t>17/06/2025 15:41</t>
  </si>
  <si>
    <t>17/06/2025 15:42</t>
  </si>
  <si>
    <t>17/06/2025 15:46</t>
  </si>
  <si>
    <t>17/06/2025 15:49</t>
  </si>
  <si>
    <t>17/06/2025 15:50</t>
  </si>
  <si>
    <t>24/06/2025 11:53</t>
  </si>
  <si>
    <t>24/06/2025 11:58</t>
  </si>
  <si>
    <t>24/06/2025 11:59</t>
  </si>
  <si>
    <t>24/06/2025 14:57</t>
  </si>
  <si>
    <t>24/06/2025 16:36</t>
  </si>
  <si>
    <t>25/06/2025 8:38</t>
  </si>
  <si>
    <t>2/07/2025 11:03</t>
  </si>
  <si>
    <t>2/07/2025 11:05</t>
  </si>
  <si>
    <t>Incapacidades (No De Pensiones)</t>
  </si>
  <si>
    <t>Tasa De Seguridad Y Convivencia Ciudadana</t>
  </si>
  <si>
    <t>Sueldo básico</t>
  </si>
  <si>
    <t>Horas extras, dominicales, festivos y recargos</t>
  </si>
  <si>
    <t>Prima de servicios</t>
  </si>
  <si>
    <t>Bonificación por servicios prestados</t>
  </si>
  <si>
    <t>Prima de navidad</t>
  </si>
  <si>
    <t>Prima de vacaciones</t>
  </si>
  <si>
    <t>Viáticos de los funcionarios en comisión</t>
  </si>
  <si>
    <t>Aportes a la seguridad social en pensiones</t>
  </si>
  <si>
    <t>Aportes a la seguridad social en salud</t>
  </si>
  <si>
    <t>Aportes de cesantías</t>
  </si>
  <si>
    <t>Aportes a cajas de compensación familiar</t>
  </si>
  <si>
    <t>Aportes generales al sistema de riesgos laborales</t>
  </si>
  <si>
    <t>Aportes al ICBF</t>
  </si>
  <si>
    <t>Aportes al SENA</t>
  </si>
  <si>
    <t>Bonificación Especial por Recreación</t>
  </si>
  <si>
    <t>Auxilios Médicos</t>
  </si>
  <si>
    <t>Auxilios Educativos - Capacitación por demanda</t>
  </si>
  <si>
    <t>Auxilios Educativos - Segunda Lengua</t>
  </si>
  <si>
    <t>Auxilios Educativos - Acuerdo Fondo Educación</t>
  </si>
  <si>
    <t>Auxilios para Recreación</t>
  </si>
  <si>
    <t>27/03/2025 8:04</t>
  </si>
  <si>
    <t>Productos alimenticios, bebidas y tabaco; textiles, prendas de vestir y productos de cuero</t>
  </si>
  <si>
    <t>Otros bienes transportables (excepto productos metálicos, maquinaria y equipo)</t>
  </si>
  <si>
    <t>26/05/2025 16:36</t>
  </si>
  <si>
    <t>Caja Menor - Otros bienes transportables (excepto productos metálicos, maquinaria y equipo)</t>
  </si>
  <si>
    <t>Servicios de alojamiento; servicios de suministro de comidas y bebidas; servicios de transporte; y servicios de distribución de electricidad, gas y agua</t>
  </si>
  <si>
    <t>18/02/2025 11:38</t>
  </si>
  <si>
    <t>27/02/2025 15:28</t>
  </si>
  <si>
    <t>Caja Menor - Servicios de alojamiento; servicios de suministro de comidas y bebidas; servicios de transporte; y servicios de distribución de electricidad, gas y agua</t>
  </si>
  <si>
    <t>Caja Menor - Servicios financieros y servicios conexos, servicios inmobiliarios y servicios de leasing</t>
  </si>
  <si>
    <t>23/01/2025 13:38</t>
  </si>
  <si>
    <t xml:space="preserve">Servicios prestados a las empresas y servicios de producción </t>
  </si>
  <si>
    <t>23/01/2025 14:24</t>
  </si>
  <si>
    <t>24/01/2025 12:11</t>
  </si>
  <si>
    <t>24/01/2025 12:13</t>
  </si>
  <si>
    <t>24/01/2025 12:14</t>
  </si>
  <si>
    <t>24/01/2025 12:16</t>
  </si>
  <si>
    <t>24/01/2025 12:17</t>
  </si>
  <si>
    <t>27/01/2025 9:34</t>
  </si>
  <si>
    <t>27/01/2025 16:27</t>
  </si>
  <si>
    <t>27/01/2025 16:30</t>
  </si>
  <si>
    <t>28/01/2025 11:15</t>
  </si>
  <si>
    <t>28/01/2025 12:58</t>
  </si>
  <si>
    <t>29/01/2025 7:47</t>
  </si>
  <si>
    <t>29/01/2025 16:11</t>
  </si>
  <si>
    <t>30/01/2025 16:05</t>
  </si>
  <si>
    <t>6/02/2025 15:34</t>
  </si>
  <si>
    <t>10/02/2025 8:26</t>
  </si>
  <si>
    <t>10/02/2025 14:17</t>
  </si>
  <si>
    <t>10/02/2025 16:51</t>
  </si>
  <si>
    <t>12/02/2025 8:47</t>
  </si>
  <si>
    <t>18/02/2025 11:28</t>
  </si>
  <si>
    <t>18/02/2025 16:24</t>
  </si>
  <si>
    <t>20/02/2025 10:15</t>
  </si>
  <si>
    <t>28/02/2025 7:54</t>
  </si>
  <si>
    <t>4/03/2025 13:36</t>
  </si>
  <si>
    <t>6/03/2025 16:43</t>
  </si>
  <si>
    <t>10/03/2025 15:15</t>
  </si>
  <si>
    <t>10/03/2025 15:25</t>
  </si>
  <si>
    <t>11/03/2025 10:57</t>
  </si>
  <si>
    <t>11/03/2025 16:43</t>
  </si>
  <si>
    <t>26/03/2025 11:06</t>
  </si>
  <si>
    <t>8/05/2025 17:05</t>
  </si>
  <si>
    <t>13/05/2025 14:50</t>
  </si>
  <si>
    <t>13/05/2025 14:54</t>
  </si>
  <si>
    <t xml:space="preserve">Caja Menor - Servicios prestados a las empresas y servicios de producción </t>
  </si>
  <si>
    <t xml:space="preserve">Servicios Publicos - Servicios prestados a las empresas y servicios de producción </t>
  </si>
  <si>
    <t>15/01/2025 9:21</t>
  </si>
  <si>
    <t xml:space="preserve">VF-Servicios prestados a las empresas y servicios de producción </t>
  </si>
  <si>
    <t>15/01/2025 9:24</t>
  </si>
  <si>
    <t>Operación logistica bienestar - Servicios para la comunidad, sociales y personales</t>
  </si>
  <si>
    <t>9/04/2025 16:45</t>
  </si>
  <si>
    <t>12/05/2025 15:09</t>
  </si>
  <si>
    <t>Apoyos, Aprovechamiento y Capacitación - Servicios para la comunidad, sociales y personales</t>
  </si>
  <si>
    <t>23/04/2025 17:32</t>
  </si>
  <si>
    <t>Servicios Para La Comunidad, Sociales Y Personales -Incentivos Mejores Funcionarios</t>
  </si>
  <si>
    <t>Incapacidades (no de pensiones)</t>
  </si>
  <si>
    <t xml:space="preserve">Préstamos por calamidad doméstica </t>
  </si>
  <si>
    <t>Impuesto Sobre Vehículos Automotores</t>
  </si>
  <si>
    <t>Impuesto predial unificado</t>
  </si>
  <si>
    <t>Cuota de fiscalización y auditaje</t>
  </si>
  <si>
    <t>RB-Aportes De Cesantías</t>
  </si>
  <si>
    <t>Mantenimiento de la infraestructura de las sedes operativas para la prestación de servicios deportivos, recreativos y de actividad física en las regiones de Antioquia -Otros bienes transportables (excepto productos metálicos, maquinaria y equipo)</t>
  </si>
  <si>
    <t>12/02/2025 8:46</t>
  </si>
  <si>
    <t xml:space="preserve">Mantenimiento de la infraestructura de las sedes operativas para la prestación de servicios deportivos, recreativos y de actividad física en las regiones de Antioquia -Servicios prestados a las empresas y servicios de producción </t>
  </si>
  <si>
    <t>13/02/2025 7:43</t>
  </si>
  <si>
    <t>29/05/2025 10:06</t>
  </si>
  <si>
    <t>6/06/2025 14:51</t>
  </si>
  <si>
    <t>29/01/2025 16:15</t>
  </si>
  <si>
    <t xml:space="preserve">Fortalecimiento de los sistemas de información y la gestión estratégica para el deporte, la recreación y la actividad física de Antioquia (Planeación) -Servicios prestados a las empresas y servicios de producción </t>
  </si>
  <si>
    <t>29/01/2025 16:16</t>
  </si>
  <si>
    <t>10/03/2025 16:23</t>
  </si>
  <si>
    <t>9/04/2025 14:48</t>
  </si>
  <si>
    <t>Fortalecimiento de los sistemas de información y la gestión estratégica para el deporte, la recreación y la actividad física de Antioquia (sistemas) Productos metálicos, maquinaria y equipo</t>
  </si>
  <si>
    <t>29/01/2025 16:20</t>
  </si>
  <si>
    <t xml:space="preserve">Fortalecimiento de los sistemas de información y la gestión estratégica para el deporte, la recreación y la actividad física de Antioquia (Planeación)  -Servicios prestados a las empresas y servicios de producción </t>
  </si>
  <si>
    <t>21/01/2025 16:41</t>
  </si>
  <si>
    <t xml:space="preserve">Fortalecimiento de los sistemas de información y la gestión estratégica para el deporte, la recreación y la actividad física de Antioquia (sistemas) - Servicios prestados a las empresas y servicios de producción </t>
  </si>
  <si>
    <t>21/01/2025 16:42</t>
  </si>
  <si>
    <t>31/01/2025 10:56</t>
  </si>
  <si>
    <t>31/01/2025 10:57</t>
  </si>
  <si>
    <t>12/02/2025 8:24</t>
  </si>
  <si>
    <t>12/02/2025 11:26</t>
  </si>
  <si>
    <t>6/03/2025 17:00</t>
  </si>
  <si>
    <t>17/03/2025 16:02</t>
  </si>
  <si>
    <t>27/03/2025 13:16</t>
  </si>
  <si>
    <t>8/05/2025 8:07</t>
  </si>
  <si>
    <t>12/05/2025 15:13</t>
  </si>
  <si>
    <t>24/06/2025 9:57</t>
  </si>
  <si>
    <t>15/01/2025 9:15</t>
  </si>
  <si>
    <t xml:space="preserve">VF-Fortalecimiento de los sistemas de información y la gestión estratégica para el deporte, la recreación y la actividad física de Antioquia (sistemas) -Servicios prestados a las empresas y servicios de producción </t>
  </si>
  <si>
    <t>15/01/2025 11:48</t>
  </si>
  <si>
    <t>27/06/2025 14:01</t>
  </si>
  <si>
    <t>Fortalecimiento De Los Sistemas De Información Y La Gestión Estratégica Para El Deporte, La Recreación Y La Actividad Física De Antioquia - Servicios Prestados A Las Empresas Y Servicios De Producción (Sistemas)</t>
  </si>
  <si>
    <t>28/01/2025 11:20</t>
  </si>
  <si>
    <t xml:space="preserve">Fortalecimiento de los sistemas de información y la gestión estratégica para el deporte, la recreación y la actividad física de Antioquia (Comunicaciones) -Servicios prestados a las empresas y servicios de producción </t>
  </si>
  <si>
    <t>20/02/2025 15:08</t>
  </si>
  <si>
    <t>20/03/2025 8:24</t>
  </si>
  <si>
    <t>27/01/2025 16:26</t>
  </si>
  <si>
    <t>Fortalecimiento de los sistemas de información y la gestión estratégica para el deporte, la recreación y la actividad física de Antioquia (comunicaciones) -Servicios para la comunidad, sociales y personales</t>
  </si>
  <si>
    <t>14/02/2025 11:28</t>
  </si>
  <si>
    <t>17/03/2025 13:42</t>
  </si>
  <si>
    <t>RB-Fortalecimiento De Los Sistemas De Información Y La Gestión Estratégica Para El Deporte, La Recreación Y La Actividad Física De Antioquia - Servicios Prestados A Las Empresas Y Servicios De Producción (Sistemas)</t>
  </si>
  <si>
    <t>19/06/2025 11:43</t>
  </si>
  <si>
    <t>23/01/2025 16:20</t>
  </si>
  <si>
    <t xml:space="preserve">Apoyo económico a las organizaciones deportivas que representan en competencias al departamento de Antioquia - Servicios prestados a las empresas y servicios de producción </t>
  </si>
  <si>
    <t>23/01/2025 16:22</t>
  </si>
  <si>
    <t>23/01/2025 16:29</t>
  </si>
  <si>
    <t>23/01/2025 16:47</t>
  </si>
  <si>
    <t>31/01/2025 11:00</t>
  </si>
  <si>
    <t>31/01/2025 11:01</t>
  </si>
  <si>
    <t>31/01/2025 11:03</t>
  </si>
  <si>
    <t>10/02/2025 9:23</t>
  </si>
  <si>
    <t>20/02/2025 15:42</t>
  </si>
  <si>
    <t>20/02/2025 16:11</t>
  </si>
  <si>
    <t>7/03/2025 14:18</t>
  </si>
  <si>
    <t>5/06/2025 15:36</t>
  </si>
  <si>
    <t>5/06/2025 15:45</t>
  </si>
  <si>
    <t>5/06/2025 15:48</t>
  </si>
  <si>
    <t>5/06/2025 15:49</t>
  </si>
  <si>
    <t>24/06/2025 10:38</t>
  </si>
  <si>
    <t>7/03/2025 13:55</t>
  </si>
  <si>
    <t>Apoyo económico a las organizaciones deportivas que representan en competencias al departamento de Antioquia -Actividades de promoción y desarrollo del Deporte</t>
  </si>
  <si>
    <t>7/03/2025 13:59</t>
  </si>
  <si>
    <t>7/03/2025 14:02</t>
  </si>
  <si>
    <t>7/03/2025 14:28</t>
  </si>
  <si>
    <t>31/03/2025 8:49</t>
  </si>
  <si>
    <t>31/03/2025 9:01</t>
  </si>
  <si>
    <t>31/03/2025 21:57</t>
  </si>
  <si>
    <t>9/04/2025 14:09</t>
  </si>
  <si>
    <t>9/04/2025 14:11</t>
  </si>
  <si>
    <t>21/04/2025 11:14</t>
  </si>
  <si>
    <t>25/04/2025 14:36</t>
  </si>
  <si>
    <t>25/04/2025 14:37</t>
  </si>
  <si>
    <t>28/04/2025 17:10</t>
  </si>
  <si>
    <t>28/04/2025 17:11</t>
  </si>
  <si>
    <t>6/05/2025 17:01</t>
  </si>
  <si>
    <t>6/05/2025 17:02</t>
  </si>
  <si>
    <t>8/05/2025 8:22</t>
  </si>
  <si>
    <t>19/05/2025 15:05</t>
  </si>
  <si>
    <t>22/05/2025 7:55</t>
  </si>
  <si>
    <t>9/06/2025 11:00</t>
  </si>
  <si>
    <t>12/06/2025 14:13</t>
  </si>
  <si>
    <t>12/06/2025 14:14</t>
  </si>
  <si>
    <t>12/06/2025 14:16</t>
  </si>
  <si>
    <t>13/06/2025 8:21</t>
  </si>
  <si>
    <t>27/06/2025 14:04</t>
  </si>
  <si>
    <t>Apoyo Económico A Las Organizaciones Deportivas Que Representen Competencias Al Departamento De Antioquia -Actividades De Promoción Y   Desarrollo Del Deporte</t>
  </si>
  <si>
    <t>31/03/2025 8:54</t>
  </si>
  <si>
    <t>31/03/2025 8:59</t>
  </si>
  <si>
    <t>19/06/2025 11:37</t>
  </si>
  <si>
    <t>Rb-Apoyo Económico A  Las Organizaciones  Deportivas Que Representan En Competencias Al Departamento De Antioquia -Actividades De Promoción Y   Desarrollo Del Deporte</t>
  </si>
  <si>
    <t>13/06/2025 8:28</t>
  </si>
  <si>
    <t>7/02/2025 13:48</t>
  </si>
  <si>
    <t xml:space="preserve">Asesoria médica y de ciencias aplicadas al desarrollo del rendimiento deportivo de atletas y para-atletas de Antioquia -Servicios prestados a las empresas y servicios de producción </t>
  </si>
  <si>
    <t>7/02/2025 13:51</t>
  </si>
  <si>
    <t>Asesoria médica y de ciencias aplicadas al desarrollo del rendimiento deportivo de atletas y para-atletas de Antioquia -Servicios para la comunidad, sociales y personales</t>
  </si>
  <si>
    <t>13/02/2025 15:31</t>
  </si>
  <si>
    <t>13/02/2025 15:33</t>
  </si>
  <si>
    <t>13/02/2025 15:37</t>
  </si>
  <si>
    <t>13/02/2025 15:38</t>
  </si>
  <si>
    <t>13/02/2025 15:40</t>
  </si>
  <si>
    <t>27/02/2025 9:55</t>
  </si>
  <si>
    <t>27/02/2025 9:56</t>
  </si>
  <si>
    <t>27/02/2025 9:58</t>
  </si>
  <si>
    <t>27/02/2025 10:01</t>
  </si>
  <si>
    <t>27/02/2025 13:23</t>
  </si>
  <si>
    <t>27/02/2025 13:35</t>
  </si>
  <si>
    <t>10/03/2025 15:51</t>
  </si>
  <si>
    <t>10/03/2025 15:55</t>
  </si>
  <si>
    <t>10/03/2025 16:15</t>
  </si>
  <si>
    <t>17/03/2025 13:44</t>
  </si>
  <si>
    <t>4/04/2025 16:04</t>
  </si>
  <si>
    <t>30/05/2025 15:32</t>
  </si>
  <si>
    <t>20/06/2025 13:12</t>
  </si>
  <si>
    <t>20/06/2025 13:13</t>
  </si>
  <si>
    <t>20/06/2025 13:14</t>
  </si>
  <si>
    <t>20/06/2025 13:15</t>
  </si>
  <si>
    <t>20/06/2025 13:16</t>
  </si>
  <si>
    <t>20/06/2025 13:17</t>
  </si>
  <si>
    <t>20/06/2025 13:18</t>
  </si>
  <si>
    <t>20/06/2025 13:21</t>
  </si>
  <si>
    <t>20/06/2025 13:23</t>
  </si>
  <si>
    <t>20/06/2025 13:24</t>
  </si>
  <si>
    <t>6/02/2025 11:24</t>
  </si>
  <si>
    <t>Apoyo técnico a atletas y para-atletas que representan en alto rendimiento deportivo al departamento de Antioquia. - Servicios para la comunidad, sociales y personales</t>
  </si>
  <si>
    <t>10/02/2025 9:26</t>
  </si>
  <si>
    <t>13/02/2025 13:26</t>
  </si>
  <si>
    <t>26/02/2025 16:58</t>
  </si>
  <si>
    <t>26/02/2025 17:00</t>
  </si>
  <si>
    <t>26/02/2025 17:02</t>
  </si>
  <si>
    <t>26/02/2025 17:04</t>
  </si>
  <si>
    <t>26/02/2025 17:05</t>
  </si>
  <si>
    <t>27/02/2025 9:11</t>
  </si>
  <si>
    <t>27/02/2025 9:13</t>
  </si>
  <si>
    <t>27/02/2025 9:14</t>
  </si>
  <si>
    <t>27/02/2025 9:37</t>
  </si>
  <si>
    <t>27/02/2025 9:43</t>
  </si>
  <si>
    <t>27/02/2025 9:47</t>
  </si>
  <si>
    <t>27/02/2025 9:53</t>
  </si>
  <si>
    <t>21/03/2025 14:55</t>
  </si>
  <si>
    <t>6/02/2025 11:15</t>
  </si>
  <si>
    <t>6/02/2025 11:16</t>
  </si>
  <si>
    <t>6/02/2025 11:17</t>
  </si>
  <si>
    <t>6/02/2025 11:18</t>
  </si>
  <si>
    <t>6/02/2025 11:19</t>
  </si>
  <si>
    <t>6/02/2025 11:20</t>
  </si>
  <si>
    <t>6/02/2025 11:21</t>
  </si>
  <si>
    <t>6/02/2025 11:22</t>
  </si>
  <si>
    <t>6/02/2025 11:23</t>
  </si>
  <si>
    <t>6/02/2025 11:31</t>
  </si>
  <si>
    <t>3/04/2025 16:28</t>
  </si>
  <si>
    <t>3/04/2025 16:37</t>
  </si>
  <si>
    <t>29/04/2025 14:23</t>
  </si>
  <si>
    <t>6/05/2025 16:55</t>
  </si>
  <si>
    <t>8/05/2025 8:18</t>
  </si>
  <si>
    <t>8/05/2025 8:29</t>
  </si>
  <si>
    <t>12/05/2025 15:11</t>
  </si>
  <si>
    <t>5/06/2025 15:43</t>
  </si>
  <si>
    <t>24/06/2025 8:59</t>
  </si>
  <si>
    <t>Apoyo Y   Subvención Para Satisfacer Necesidades Propias Del Proceso De Preparación Y   Competencia De Los Atletas Y   Para-Atletas De Alto Rendimiento Del Departamento De Antioquia - Servicios Prestados A   Las Empresas Y   Servicios De Producción</t>
  </si>
  <si>
    <t>2/07/2025 14:50</t>
  </si>
  <si>
    <t>2/07/2025 14:51</t>
  </si>
  <si>
    <t xml:space="preserve">Apoyo Y   Subvención Para Satisfacer Necesidades Propias Del Proceso De Preparación Y   Competencia De Los Atletas Y   Para-Atletas De Alto Rendimiento Del Departamento De Antioquia-Estímulos Y   Beneficios A Los Deportistas </t>
  </si>
  <si>
    <t>31/01/2025 11:04</t>
  </si>
  <si>
    <t xml:space="preserve">Apoyo y subvención para satisfacer necesidades propias del proceso de preparación y competencia de los Atletas y Para-atletas de alto rendimiento del departamento de Antioquia - Servicios prestados a las empresas y servicios de producción </t>
  </si>
  <si>
    <t>13/02/2025 15:36</t>
  </si>
  <si>
    <t>17/03/2025 13:48</t>
  </si>
  <si>
    <t>12/02/2025 8:28</t>
  </si>
  <si>
    <t>Apoyo y subvención para satisfacer necesidades propias del proceso de preparación y competencia de los Atletas y Para-atletas de alto rendimiento del departamento de Antioquia - Servicios para la comunidad, sociales y personales</t>
  </si>
  <si>
    <t>Apoyo y subvención para satisfacer necesidades propias del proceso de preparación y competencia de los Atletas y Para-atletas de alto rendimiento del departamento de Antioquia-Estímulos y beneficios a los deportistas</t>
  </si>
  <si>
    <t>6/05/2025 16:57</t>
  </si>
  <si>
    <t>Apoyo Y Subvención Para Satisfacer Necesidades Propias Del Proceso De Preparación Y   Competencia De Los Atletas Y   Para-Atletas De Alto Rendimiento Del Departamento De Antioquia -Estímulos Y   Beneficios A Los Deportistas</t>
  </si>
  <si>
    <t>RB-Apoyo Y   Subvención Para Satisfacer Necesidades  Propias Del Proceso  De Preparación  Y    Competencia  De Los  Atletas Y Para-Atletas De Alto Rendimiento Del Departamentode Antioquia-Estímulos Y   Beneficios A   Los Deportistas</t>
  </si>
  <si>
    <t>RB-Apoyo Y   Subvención Para Satisfacer Necesidades  Propias Del Proceso  De Preparación  Y    Competencia  De Los  Atletas Y Para-Atletas De Alto Rendimiento Del Departamento de Antioquia-Estímulos Y   Beneficios A   Los Deportistas</t>
  </si>
  <si>
    <t xml:space="preserve">Fortalecimiento del desarrollo deportivo con miras al alto rendimiento competitivo de los atletas del departamento de Antioquia - Servicios prestados a las empresas y servicios de producción </t>
  </si>
  <si>
    <t>20/02/2025 15:45</t>
  </si>
  <si>
    <t>26/02/2025 14:24</t>
  </si>
  <si>
    <t>13/02/2025 15:34</t>
  </si>
  <si>
    <t>8/05/2025 8:23</t>
  </si>
  <si>
    <t xml:space="preserve">Fortalecimiento Del Desarrollo Deportivo Con Miras Al Alto Rendimiento Competitivo De Los Atletas Del Departamento De Antioquia -Actividades De Promoción Y   Desarrollo Del Deporte </t>
  </si>
  <si>
    <t>28/01/2025 17:14</t>
  </si>
  <si>
    <t xml:space="preserve">Desarrollo y promoción del deporte formativo, la recreación y la actividad física en el departamento Antioquia - Servicios prestados a las empresas y servicios de producción </t>
  </si>
  <si>
    <t>29/01/2025 9:41</t>
  </si>
  <si>
    <t>29/01/2025 9:43</t>
  </si>
  <si>
    <t>29/01/2025 9:45</t>
  </si>
  <si>
    <t>29/01/2025 9:48</t>
  </si>
  <si>
    <t>29/01/2025 9:50</t>
  </si>
  <si>
    <t>29/01/2025 9:52</t>
  </si>
  <si>
    <t>29/01/2025 9:53</t>
  </si>
  <si>
    <t>7/02/2025 14:24</t>
  </si>
  <si>
    <t>10/02/2025 11:47</t>
  </si>
  <si>
    <t>7/02/2025 13:35</t>
  </si>
  <si>
    <t>Desarrollo y promoción del deporte formativo, la recreación y la actividad física en el departamento Antioquia-Servicios para la comunidad, sociales y personales</t>
  </si>
  <si>
    <t>7/02/2025 13:42</t>
  </si>
  <si>
    <t>7/02/2025 14:01</t>
  </si>
  <si>
    <t>7/02/2025 14:05</t>
  </si>
  <si>
    <t>7/02/2025 14:12</t>
  </si>
  <si>
    <t>7/02/2025 14:15</t>
  </si>
  <si>
    <t>12/02/2025 8:40</t>
  </si>
  <si>
    <t>20/02/2025 12:58</t>
  </si>
  <si>
    <t>20/02/2025 13:00</t>
  </si>
  <si>
    <t>24/02/2025 14:02</t>
  </si>
  <si>
    <t>16/05/2025 14:57</t>
  </si>
  <si>
    <t>24/06/2025 9:07</t>
  </si>
  <si>
    <t>6/02/2025 9:22</t>
  </si>
  <si>
    <t>Desarrollo y promoción del deporte formativo, la recreación y la actividad física en el departamento Antioquia. - Servicios para la comunidad, sociales y personales</t>
  </si>
  <si>
    <t>6/02/2025 9:33</t>
  </si>
  <si>
    <t>6/02/2025 9:41</t>
  </si>
  <si>
    <t>12/02/2025 8:42</t>
  </si>
  <si>
    <t>24/02/2025 10:20</t>
  </si>
  <si>
    <t>27/02/2025 13:50</t>
  </si>
  <si>
    <t>13/03/2025 9:07</t>
  </si>
  <si>
    <t>26/03/2025 15:05</t>
  </si>
  <si>
    <t>16/05/2025 14:56</t>
  </si>
  <si>
    <t>RB-Desarrollo Y Promoción Del Deporte Formativo, La  Recreación Y   La Actividad Física  En El  Departamento Antioquia. – Servicios para La Comunidad, Sociales Y   Personales</t>
  </si>
  <si>
    <t>RB-Desarrollo Y Promoción Del Deporte Formativo,  La  Recreación Y   La Actividad Física  En El  Departamento Antioquia. – Servicios para La Comunidad, Sociales Y Personales (BICICLETA)</t>
  </si>
  <si>
    <t xml:space="preserve">Asesoria y acompañamiento institucional para el deporte formativo, la recreación y la actividad física en el departamento de Antioquia. - Servicios prestados a las empresas y servicios de producción </t>
  </si>
  <si>
    <t>6/02/2025 9:10</t>
  </si>
  <si>
    <t>Asesoria y acompañamiento institucional para el deporte formativo, la recreación y la actividad física en el departamento de Antioquia. - Servicios para la comunidad, sociales y personales</t>
  </si>
  <si>
    <t>Asesoria y acompañamiento institucional para el deporte formativo, la recreación y la actividad física en el departamento de Antioquia -Actividades de promoción y desarrollo del Deporte</t>
  </si>
  <si>
    <t xml:space="preserve">Capacitación para el sector del deporte, la recreación y la actividad física en el Departamento de   Antioquia - Servicios prestados a las empresas y servicios de producción </t>
  </si>
  <si>
    <t>6/02/2025 8:41</t>
  </si>
  <si>
    <t>Capacitación para el sector del deporte, la recreación y la actividad física en el Departamento de   Antioquia -Servicios para la comunidad, sociales y personales</t>
  </si>
  <si>
    <t>6/02/2025 8:44</t>
  </si>
  <si>
    <t>6/02/2025 8:55</t>
  </si>
  <si>
    <t>12/02/2025 8:38</t>
  </si>
  <si>
    <t>14/02/2025 11:26</t>
  </si>
  <si>
    <t>14/02/2025 11:35</t>
  </si>
  <si>
    <t>14/02/2025 11:36</t>
  </si>
  <si>
    <t xml:space="preserve">Fortalecimiento de los juegos deportivos institucionales en los municipios del departamento de Antioquia - Servicios prestados a las empresas y servicios de producción </t>
  </si>
  <si>
    <t>5/02/2025 14:09</t>
  </si>
  <si>
    <t>Fortalecimiento de los juegos deportivos institucionales en los municipios del departamento de Antioquia - Servicios para la comunidad, sociales y personales</t>
  </si>
  <si>
    <t>6/02/2025 9:42</t>
  </si>
  <si>
    <t>6/02/2025 9:43</t>
  </si>
  <si>
    <t>6/02/2025 9:45</t>
  </si>
  <si>
    <t>6/02/2025 9:54</t>
  </si>
  <si>
    <t>6/02/2025 10:05</t>
  </si>
  <si>
    <t>6/02/2025 10:11</t>
  </si>
  <si>
    <t>7/02/2025 13:45</t>
  </si>
  <si>
    <t>12/02/2025 8:30</t>
  </si>
  <si>
    <t>12/02/2025 8:32</t>
  </si>
  <si>
    <t>12/02/2025 8:35</t>
  </si>
  <si>
    <t>12/02/2025 8:44</t>
  </si>
  <si>
    <t>26/03/2025 14:59</t>
  </si>
  <si>
    <t>26/03/2025 15:03</t>
  </si>
  <si>
    <t>3/04/2025 17:14</t>
  </si>
  <si>
    <t>8/04/2025 9:23</t>
  </si>
  <si>
    <t>8/04/2025 9:27</t>
  </si>
  <si>
    <t>8/04/2025 9:29</t>
  </si>
  <si>
    <t>8/04/2025 9:46</t>
  </si>
  <si>
    <t>8/04/2025 10:05</t>
  </si>
  <si>
    <t>11/04/2025 8:59</t>
  </si>
  <si>
    <t>21/04/2025 11:16</t>
  </si>
  <si>
    <t>24/04/2025 15:59</t>
  </si>
  <si>
    <t>23/05/2025 13:35</t>
  </si>
  <si>
    <t>27/06/2025 9:56</t>
  </si>
  <si>
    <t>29/01/2025 9:55</t>
  </si>
  <si>
    <t>20/06/2025 8:51</t>
  </si>
  <si>
    <t>20/06/2025 8:52</t>
  </si>
  <si>
    <t>20/06/2025 8:54</t>
  </si>
  <si>
    <t>20/06/2025 8:55</t>
  </si>
  <si>
    <t>27/06/2025 9:55</t>
  </si>
  <si>
    <t>27/06/2025 10:01</t>
  </si>
  <si>
    <t>27/06/2025 10:03</t>
  </si>
  <si>
    <t>Fortalecimiento De Los Juegos Deportivos institucionales En Los   Municipios Del Departamento De Antioquia -  Servicios Para La Comunidad, Sociales Y   Personales</t>
  </si>
  <si>
    <t>4/06/2025 15:04</t>
  </si>
  <si>
    <t>5/06/2025 11:25</t>
  </si>
  <si>
    <t>17/06/2025 15:33</t>
  </si>
  <si>
    <t>RB-Fortalecimiento De Los Juegos Deportivos Institucionales En Los Municipios Del Departamento De Antioquia – Servicios Para La Comunidad, Sociales Y   Personales</t>
  </si>
  <si>
    <t>RB-Fortalecimiento De Los Juegos Deportivos Institucionales En Los Municipios Del Departamento De Antioquia – Servicios Para La Comunidad, Sociales   Y Personales</t>
  </si>
  <si>
    <t>16/05/2025 14:54</t>
  </si>
  <si>
    <t>Cofinanciación de dotación de implementación para el deporte la recreación y a la actividad física en el departamento de Antioquia -Otros bienes transportables (excepto productos metálicos, maquinaria y equipo)</t>
  </si>
  <si>
    <t xml:space="preserve">Cofinanciación de dotación de implementación para el deporte la recreación y a la actividad física en el departamento de Antioquia - Servicios prestados a las empresas y servicios de producción </t>
  </si>
  <si>
    <t>Cofinanciación De Dotación de Implementación Para El Deporte La Recreación Y A La Actividad Física En El Departamento De Antioquia -Otros Bienes Transportables (Excepto Productos</t>
  </si>
  <si>
    <t>24/01/2025 12:20</t>
  </si>
  <si>
    <t xml:space="preserve">Mantenimiento, adecuación, mejoras de escenarios deportivos o equipamientos en el departamento de Antioquia.. - Servicios prestados a las empresas y servicios de producción </t>
  </si>
  <si>
    <t>28/01/2025 14:23</t>
  </si>
  <si>
    <t>31/01/2025 11:05</t>
  </si>
  <si>
    <t>18/02/2025 11:24</t>
  </si>
  <si>
    <t>3/04/2025 17:17</t>
  </si>
  <si>
    <t>6/06/2025 11:58</t>
  </si>
  <si>
    <t>6/06/2025 13:42</t>
  </si>
  <si>
    <t>Mantenimiento, adecuación, mejoras de escenarios deportivos o equipamientos en el departamento de Antioquia - Servicios prestados a las empresas y servicios de producción</t>
  </si>
  <si>
    <t>Mantenimiento, adecuación, mejoras de escenarios deportivos o equipamientos en el departamento de Antioquia -Construcción y servicios de la construcción</t>
  </si>
  <si>
    <t>13/03/2025 8:54</t>
  </si>
  <si>
    <t>Construcción De Escenarios Deportivos En El Departamento De Antioquia - Construcción Y Servicios De La Construcción</t>
  </si>
  <si>
    <t>19/05/2025 15:03</t>
  </si>
  <si>
    <t>6/06/2025 13:46</t>
  </si>
  <si>
    <t>27/01/2025 9:40</t>
  </si>
  <si>
    <t xml:space="preserve">Construcción de escenarios deportivos en el departamento de Antioquia - Servicios prestados a las empresas y servicios de producción </t>
  </si>
  <si>
    <t>28/01/2025 14:00</t>
  </si>
  <si>
    <t>28/01/2025 14:02</t>
  </si>
  <si>
    <t>28/01/2025 14:20</t>
  </si>
  <si>
    <t>28/01/2025 14:22</t>
  </si>
  <si>
    <t>28/01/2025 14:24</t>
  </si>
  <si>
    <t>20/05/2025 15:07</t>
  </si>
  <si>
    <t>10/06/2025 8:41</t>
  </si>
  <si>
    <t>10/06/2025 8:42</t>
  </si>
  <si>
    <t>10/06/2025 8:45</t>
  </si>
  <si>
    <t>10/06/2025 8:50</t>
  </si>
  <si>
    <t>10/06/2025 8:53</t>
  </si>
  <si>
    <t>17/06/2025 15:34</t>
  </si>
  <si>
    <t>RB-Construcción De Escenarios Deportivos    En El Departamento De Antioquia -   Servicios Prestados A  Las Empresas Y Servicios De Producción</t>
  </si>
  <si>
    <t>17/06/2025 15:36</t>
  </si>
  <si>
    <t>17/06/2025 15:37</t>
  </si>
  <si>
    <t>17/06/2025 15:39</t>
  </si>
  <si>
    <t>17/06/2025 15:40</t>
  </si>
  <si>
    <t>17/06/2025 15:44</t>
  </si>
  <si>
    <t>17/06/2025 15:45</t>
  </si>
  <si>
    <t>17/06/2025 15:47</t>
  </si>
  <si>
    <t>2/07/2025 12:29</t>
  </si>
  <si>
    <t>2/07/2025 12:30</t>
  </si>
  <si>
    <t>2/07/2025 12:31</t>
  </si>
  <si>
    <t>2/07/2025 12:32</t>
  </si>
  <si>
    <t>27/06/2025 13:22</t>
  </si>
  <si>
    <t>2/07/2025 16:06</t>
  </si>
  <si>
    <t>2/07/2025 16:13</t>
  </si>
  <si>
    <t>3/07/2025 9:54</t>
  </si>
  <si>
    <t>4/07/2025 11:19</t>
  </si>
  <si>
    <t>4/07/2025 13:54</t>
  </si>
  <si>
    <t>4/07/2025 14:17</t>
  </si>
  <si>
    <t>4/07/2025 14:23</t>
  </si>
  <si>
    <t>4/07/2025 14:51</t>
  </si>
  <si>
    <t>4/07/2025 14:53</t>
  </si>
  <si>
    <t>4/07/2025 15:02</t>
  </si>
  <si>
    <t>30/04/2025 0:00</t>
  </si>
  <si>
    <t>8/04/2025 8:31</t>
  </si>
  <si>
    <t>27/06/2025 14:09</t>
  </si>
  <si>
    <t>14/03/2025 15:13</t>
  </si>
  <si>
    <t>17/06/2025 15:23</t>
  </si>
  <si>
    <t>27/01/2025 16:49</t>
  </si>
  <si>
    <t>4/02/2025 9:56</t>
  </si>
  <si>
    <t>4/02/2025 10:02</t>
  </si>
  <si>
    <t>4/02/2025 15:19</t>
  </si>
  <si>
    <t>4/02/2025 15:23</t>
  </si>
  <si>
    <t>4/02/2025 16:19</t>
  </si>
  <si>
    <t>4/02/2025 16:43</t>
  </si>
  <si>
    <t>4/02/2025 19:09</t>
  </si>
  <si>
    <t>5/02/2025 17:16</t>
  </si>
  <si>
    <t>6/02/2025 15:55</t>
  </si>
  <si>
    <t>6/02/2025 16:03</t>
  </si>
  <si>
    <t>11/02/2025 13:49</t>
  </si>
  <si>
    <t>12/02/2025 14:25</t>
  </si>
  <si>
    <t>13/02/2025 9:18</t>
  </si>
  <si>
    <t>13/02/2025 14:10</t>
  </si>
  <si>
    <t>13/02/2025 17:28</t>
  </si>
  <si>
    <t>18/02/2025 16:23</t>
  </si>
  <si>
    <t>24/02/2025 13:58</t>
  </si>
  <si>
    <t>24/02/2025 14:00</t>
  </si>
  <si>
    <t>26/02/2025 16:09</t>
  </si>
  <si>
    <t>5/03/2025 15:07</t>
  </si>
  <si>
    <t>6/03/2025 11:57</t>
  </si>
  <si>
    <t>11/03/2025 11:00</t>
  </si>
  <si>
    <t>18/03/2025 16:51</t>
  </si>
  <si>
    <t>19/03/2025 14:44</t>
  </si>
  <si>
    <t>26/03/2025 10:50</t>
  </si>
  <si>
    <t>3/04/2025 17:23</t>
  </si>
  <si>
    <t>7/04/2025 18:56</t>
  </si>
  <si>
    <t>9/04/2025 9:43</t>
  </si>
  <si>
    <t>7/05/2025 8:51</t>
  </si>
  <si>
    <t>20/05/2025 10:20</t>
  </si>
  <si>
    <t>30/05/2025 11:24</t>
  </si>
  <si>
    <t>30/05/2025 11:31</t>
  </si>
  <si>
    <t>15/01/2025 10:48</t>
  </si>
  <si>
    <t>15/01/2025 10:52</t>
  </si>
  <si>
    <t>29/04/2025 17:19</t>
  </si>
  <si>
    <t>7/07/2025 9:01</t>
  </si>
  <si>
    <t>4/06/2025 15:21</t>
  </si>
  <si>
    <t>26/02/2025 10:42</t>
  </si>
  <si>
    <t>11/03/2025 10:14</t>
  </si>
  <si>
    <t>2/07/2025 17:28</t>
  </si>
  <si>
    <t>7/02/2025 16:30</t>
  </si>
  <si>
    <t>10/02/2025 9:09</t>
  </si>
  <si>
    <t>21/03/2025 16:29</t>
  </si>
  <si>
    <t>24/04/2025 16:07</t>
  </si>
  <si>
    <t>7/02/2025 16:40</t>
  </si>
  <si>
    <t>10/02/2025 15:43</t>
  </si>
  <si>
    <t>10/02/2025 13:33</t>
  </si>
  <si>
    <t>13/02/2025 17:24</t>
  </si>
  <si>
    <t>20/02/2025 21:18</t>
  </si>
  <si>
    <t>27/02/2025 17:48</t>
  </si>
  <si>
    <t>28/02/2025 16:20</t>
  </si>
  <si>
    <t>10/03/2025 16:41</t>
  </si>
  <si>
    <t>17/03/2025 11:45</t>
  </si>
  <si>
    <t>19/03/2025 0:00</t>
  </si>
  <si>
    <t>23/04/2025 10:53</t>
  </si>
  <si>
    <t>13/06/2025 8:41</t>
  </si>
  <si>
    <t>13/06/2025 10:50</t>
  </si>
  <si>
    <t>4/07/2025 14:57</t>
  </si>
  <si>
    <t>15/01/2025 11:04</t>
  </si>
  <si>
    <t>15/01/2025 12:02</t>
  </si>
  <si>
    <t>13/02/2025 17:19</t>
  </si>
  <si>
    <t>26/02/2025 15:58</t>
  </si>
  <si>
    <t>12/03/2025 10:34</t>
  </si>
  <si>
    <t>29/04/2025 10:47</t>
  </si>
  <si>
    <t>30/01/2025 22:38</t>
  </si>
  <si>
    <t>21/02/2025 20:38</t>
  </si>
  <si>
    <t>29/04/2025 17:24</t>
  </si>
  <si>
    <t>30/01/2025 16:10</t>
  </si>
  <si>
    <t>30/01/2025 19:10</t>
  </si>
  <si>
    <t>31/01/2025 10:45</t>
  </si>
  <si>
    <t>7/02/2025 10:33</t>
  </si>
  <si>
    <t>7/02/2025 20:13</t>
  </si>
  <si>
    <t>7/02/2025 20:32</t>
  </si>
  <si>
    <t>7/02/2025 20:55</t>
  </si>
  <si>
    <t>17/02/2025 15:43</t>
  </si>
  <si>
    <t>3/03/2025 17:44</t>
  </si>
  <si>
    <t>13/03/2025 14:46</t>
  </si>
  <si>
    <t>26/06/2025 9:15</t>
  </si>
  <si>
    <t>26/06/2025 9:18</t>
  </si>
  <si>
    <t>26/06/2025 9:20</t>
  </si>
  <si>
    <t>26/03/2025 10:23</t>
  </si>
  <si>
    <t>26/03/2025 10:31</t>
  </si>
  <si>
    <t>27/03/2025 8:01</t>
  </si>
  <si>
    <t>8/04/2025 8:36</t>
  </si>
  <si>
    <t>23/04/2025 9:55</t>
  </si>
  <si>
    <t>23/04/2025 10:56</t>
  </si>
  <si>
    <t>29/04/2025 10:45</t>
  </si>
  <si>
    <t>30/04/2025 15:10</t>
  </si>
  <si>
    <t>7/05/2025 9:47</t>
  </si>
  <si>
    <t>13/05/2025 11:38</t>
  </si>
  <si>
    <t>14/05/2025 13:57</t>
  </si>
  <si>
    <t>14/05/2025 13:58</t>
  </si>
  <si>
    <t>15/05/2025 11:04</t>
  </si>
  <si>
    <t>27/05/2025 8:44</t>
  </si>
  <si>
    <t>28/05/2025 10:56</t>
  </si>
  <si>
    <t>4/06/2025 14:01</t>
  </si>
  <si>
    <t>17/06/2025 15:21</t>
  </si>
  <si>
    <t>17/06/2025 15:31</t>
  </si>
  <si>
    <t>20/06/2025 14:10</t>
  </si>
  <si>
    <t>25/06/2025 11:20</t>
  </si>
  <si>
    <t>27/06/2025 18:13</t>
  </si>
  <si>
    <t>28/04/2025 22:58</t>
  </si>
  <si>
    <t>12/05/2025 15:25</t>
  </si>
  <si>
    <t>20/06/2025 9:00</t>
  </si>
  <si>
    <t>17/02/2025 15:38</t>
  </si>
  <si>
    <t>18/02/2025 11:46</t>
  </si>
  <si>
    <t>20/02/2025 21:13</t>
  </si>
  <si>
    <t>26/02/2025 9:23</t>
  </si>
  <si>
    <t>26/02/2025 9:27</t>
  </si>
  <si>
    <t>6/03/2025 11:53</t>
  </si>
  <si>
    <t>7/03/2025 8:28</t>
  </si>
  <si>
    <t>7/03/2025 11:51</t>
  </si>
  <si>
    <t>7/03/2025 11:54</t>
  </si>
  <si>
    <t>10/03/2025 8:58</t>
  </si>
  <si>
    <t>10/03/2025 14:25</t>
  </si>
  <si>
    <t>14/03/2025 15:52</t>
  </si>
  <si>
    <t>17/03/2025 11:41</t>
  </si>
  <si>
    <t>17/03/2025 11:51</t>
  </si>
  <si>
    <t>17/03/2025 11:55</t>
  </si>
  <si>
    <t>26/03/2025 10:45</t>
  </si>
  <si>
    <t>31/03/2025 22:05</t>
  </si>
  <si>
    <t>23/04/2025 9:59</t>
  </si>
  <si>
    <t>18/06/2025 13:10</t>
  </si>
  <si>
    <t>17/02/2025 15:52</t>
  </si>
  <si>
    <t>20/02/2025 21:24</t>
  </si>
  <si>
    <t>21/02/2025 9:04</t>
  </si>
  <si>
    <t>21/02/2025 9:07</t>
  </si>
  <si>
    <t>21/02/2025 9:15</t>
  </si>
  <si>
    <t>21/02/2025 9:19</t>
  </si>
  <si>
    <t>21/02/2025 9:22</t>
  </si>
  <si>
    <t>21/02/2025 11:19</t>
  </si>
  <si>
    <t>21/02/2025 11:49</t>
  </si>
  <si>
    <t>21/02/2025 11:53</t>
  </si>
  <si>
    <t>21/02/2025 13:39</t>
  </si>
  <si>
    <t>24/02/2025 15:41</t>
  </si>
  <si>
    <t>24/02/2025 15:45</t>
  </si>
  <si>
    <t>24/02/2025 15:47</t>
  </si>
  <si>
    <t>7/03/2025 11:58</t>
  </si>
  <si>
    <t>7/03/2025 13:46</t>
  </si>
  <si>
    <t>10/03/2025 14:04</t>
  </si>
  <si>
    <t>10/03/2025 14:09</t>
  </si>
  <si>
    <t>10/03/2025 14:14</t>
  </si>
  <si>
    <t>10/03/2025 15:02</t>
  </si>
  <si>
    <t>10/03/2025 15:14</t>
  </si>
  <si>
    <t>10/03/2025 15:38</t>
  </si>
  <si>
    <t>10/03/2025 15:39</t>
  </si>
  <si>
    <t>10/03/2025 15:43</t>
  </si>
  <si>
    <t>11/03/2025 15:15</t>
  </si>
  <si>
    <t>11/03/2025 15:20</t>
  </si>
  <si>
    <t>11/03/2025 16:48</t>
  </si>
  <si>
    <t>31/03/2025 22:17</t>
  </si>
  <si>
    <t>20/02/2025 16:31</t>
  </si>
  <si>
    <t>20/02/2025 16:38</t>
  </si>
  <si>
    <t>20/02/2025 16:42</t>
  </si>
  <si>
    <t>20/02/2025 16:45</t>
  </si>
  <si>
    <t>21/02/2025 8:16</t>
  </si>
  <si>
    <t>21/02/2025 9:06</t>
  </si>
  <si>
    <t>21/02/2025 9:25</t>
  </si>
  <si>
    <t>21/02/2025 9:28</t>
  </si>
  <si>
    <t>21/02/2025 9:31</t>
  </si>
  <si>
    <t>21/02/2025 9:34</t>
  </si>
  <si>
    <t>21/02/2025 9:36</t>
  </si>
  <si>
    <t>21/02/2025 9:38</t>
  </si>
  <si>
    <t>21/02/2025 9:39</t>
  </si>
  <si>
    <t>21/02/2025 9:41</t>
  </si>
  <si>
    <t>21/02/2025 9:43</t>
  </si>
  <si>
    <t>21/02/2025 9:46</t>
  </si>
  <si>
    <t>21/02/2025 9:47</t>
  </si>
  <si>
    <t>21/02/2025 9:49</t>
  </si>
  <si>
    <t>21/02/2025 9:50</t>
  </si>
  <si>
    <t>21/02/2025 9:52</t>
  </si>
  <si>
    <t>21/02/2025 9:54</t>
  </si>
  <si>
    <t>21/02/2025 9:55</t>
  </si>
  <si>
    <t>21/02/2025 9:58</t>
  </si>
  <si>
    <t>21/02/2025 10:00</t>
  </si>
  <si>
    <t>21/02/2025 10:04</t>
  </si>
  <si>
    <t>21/02/2025 10:07</t>
  </si>
  <si>
    <t>21/02/2025 10:11</t>
  </si>
  <si>
    <t>21/02/2025 10:15</t>
  </si>
  <si>
    <t>21/02/2025 10:22</t>
  </si>
  <si>
    <t>21/02/2025 10:27</t>
  </si>
  <si>
    <t>21/02/2025 10:32</t>
  </si>
  <si>
    <t>21/02/2025 10:34</t>
  </si>
  <si>
    <t>21/02/2025 10:50</t>
  </si>
  <si>
    <t>21/02/2025 11:02</t>
  </si>
  <si>
    <t>21/02/2025 11:04</t>
  </si>
  <si>
    <t>21/02/2025 11:08</t>
  </si>
  <si>
    <t>21/02/2025 11:09</t>
  </si>
  <si>
    <t>21/02/2025 11:12</t>
  </si>
  <si>
    <t>21/02/2025 11:22</t>
  </si>
  <si>
    <t>21/02/2025 11:39</t>
  </si>
  <si>
    <t>21/02/2025 11:41</t>
  </si>
  <si>
    <t>21/02/2025 11:43</t>
  </si>
  <si>
    <t>21/02/2025 11:46</t>
  </si>
  <si>
    <t>21/02/2025 11:47</t>
  </si>
  <si>
    <t>21/02/2025 11:50</t>
  </si>
  <si>
    <t>21/02/2025 11:51</t>
  </si>
  <si>
    <t>21/02/2025 11:56</t>
  </si>
  <si>
    <t>21/02/2025 12:05</t>
  </si>
  <si>
    <t>21/02/2025 13:09</t>
  </si>
  <si>
    <t>21/02/2025 13:16</t>
  </si>
  <si>
    <t>21/02/2025 13:19</t>
  </si>
  <si>
    <t>21/02/2025 13:45</t>
  </si>
  <si>
    <t>21/02/2025 13:48</t>
  </si>
  <si>
    <t>21/02/2025 13:51</t>
  </si>
  <si>
    <t>21/02/2025 13:53</t>
  </si>
  <si>
    <t>21/02/2025 13:55</t>
  </si>
  <si>
    <t>21/02/2025 13:56</t>
  </si>
  <si>
    <t>21/02/2025 13:59</t>
  </si>
  <si>
    <t>21/02/2025 14:00</t>
  </si>
  <si>
    <t>21/02/2025 14:11</t>
  </si>
  <si>
    <t>21/02/2025 14:13</t>
  </si>
  <si>
    <t>21/02/2025 14:14</t>
  </si>
  <si>
    <t>21/02/2025 14:18</t>
  </si>
  <si>
    <t>21/02/2025 14:26</t>
  </si>
  <si>
    <t>21/02/2025 14:30</t>
  </si>
  <si>
    <t>21/02/2025 14:31</t>
  </si>
  <si>
    <t>21/02/2025 14:33</t>
  </si>
  <si>
    <t>21/02/2025 14:36</t>
  </si>
  <si>
    <t>21/02/2025 14:39</t>
  </si>
  <si>
    <t>21/02/2025 14:40</t>
  </si>
  <si>
    <t>21/02/2025 14:42</t>
  </si>
  <si>
    <t>21/02/2025 14:43</t>
  </si>
  <si>
    <t>21/02/2025 14:46</t>
  </si>
  <si>
    <t>21/02/2025 14:47</t>
  </si>
  <si>
    <t>21/02/2025 14:50</t>
  </si>
  <si>
    <t>21/02/2025 14:53</t>
  </si>
  <si>
    <t>21/02/2025 14:54</t>
  </si>
  <si>
    <t>21/02/2025 14:57</t>
  </si>
  <si>
    <t>21/02/2025 14:59</t>
  </si>
  <si>
    <t>21/02/2025 15:02</t>
  </si>
  <si>
    <t>21/02/2025 15:03</t>
  </si>
  <si>
    <t>21/02/2025 15:05</t>
  </si>
  <si>
    <t>21/02/2025 15:06</t>
  </si>
  <si>
    <t>21/02/2025 15:08</t>
  </si>
  <si>
    <t>21/02/2025 15:10</t>
  </si>
  <si>
    <t>21/02/2025 15:12</t>
  </si>
  <si>
    <t>21/02/2025 15:14</t>
  </si>
  <si>
    <t>21/02/2025 15:15</t>
  </si>
  <si>
    <t>21/02/2025 15:16</t>
  </si>
  <si>
    <t>21/02/2025 15:17</t>
  </si>
  <si>
    <t>21/02/2025 15:21</t>
  </si>
  <si>
    <t>21/02/2025 15:22</t>
  </si>
  <si>
    <t>21/02/2025 15:24</t>
  </si>
  <si>
    <t>21/02/2025 15:26</t>
  </si>
  <si>
    <t>21/02/2025 15:30</t>
  </si>
  <si>
    <t>21/02/2025 15:33</t>
  </si>
  <si>
    <t>21/02/2025 15:34</t>
  </si>
  <si>
    <t>21/02/2025 15:35</t>
  </si>
  <si>
    <t>21/02/2025 15:36</t>
  </si>
  <si>
    <t>21/02/2025 15:37</t>
  </si>
  <si>
    <t>21/02/2025 15:38</t>
  </si>
  <si>
    <t>21/02/2025 16:17</t>
  </si>
  <si>
    <t>21/02/2025 16:21</t>
  </si>
  <si>
    <t>21/02/2025 16:28</t>
  </si>
  <si>
    <t>21/02/2025 16:33</t>
  </si>
  <si>
    <t>21/02/2025 17:09</t>
  </si>
  <si>
    <t>21/02/2025 17:15</t>
  </si>
  <si>
    <t>21/02/2025 17:24</t>
  </si>
  <si>
    <t>21/02/2025 17:30</t>
  </si>
  <si>
    <t>21/02/2025 17:36</t>
  </si>
  <si>
    <t>21/02/2025 17:40</t>
  </si>
  <si>
    <t>21/02/2025 17:43</t>
  </si>
  <si>
    <t>21/02/2025 17:50</t>
  </si>
  <si>
    <t>21/02/2025 18:08</t>
  </si>
  <si>
    <t>21/02/2025 18:18</t>
  </si>
  <si>
    <t>21/02/2025 18:22</t>
  </si>
  <si>
    <t>21/02/2025 18:33</t>
  </si>
  <si>
    <t>21/02/2025 18:38</t>
  </si>
  <si>
    <t>21/02/2025 18:41</t>
  </si>
  <si>
    <t>21/02/2025 18:48</t>
  </si>
  <si>
    <t>21/02/2025 18:51</t>
  </si>
  <si>
    <t>21/02/2025 18:55</t>
  </si>
  <si>
    <t>21/02/2025 18:59</t>
  </si>
  <si>
    <t>21/02/2025 19:04</t>
  </si>
  <si>
    <t>7/03/2025 12:01</t>
  </si>
  <si>
    <t>7/03/2025 13:17</t>
  </si>
  <si>
    <t>7/03/2025 13:20</t>
  </si>
  <si>
    <t>7/03/2025 13:23</t>
  </si>
  <si>
    <t>7/03/2025 13:26</t>
  </si>
  <si>
    <t>7/03/2025 13:34</t>
  </si>
  <si>
    <t>10/03/2025 11:55</t>
  </si>
  <si>
    <t>10/03/2025 11:59</t>
  </si>
  <si>
    <t>10/03/2025 14:00</t>
  </si>
  <si>
    <t>10/03/2025 14:06</t>
  </si>
  <si>
    <t>10/03/2025 14:18</t>
  </si>
  <si>
    <t>10/03/2025 14:21</t>
  </si>
  <si>
    <t>10/03/2025 14:43</t>
  </si>
  <si>
    <t>10/03/2025 14:57</t>
  </si>
  <si>
    <t>10/03/2025 15:00</t>
  </si>
  <si>
    <t>10/03/2025 15:16</t>
  </si>
  <si>
    <t>10/03/2025 15:18</t>
  </si>
  <si>
    <t>10/03/2025 15:22</t>
  </si>
  <si>
    <t>10/03/2025 15:24</t>
  </si>
  <si>
    <t>10/03/2025 15:27</t>
  </si>
  <si>
    <t>10/03/2025 15:28</t>
  </si>
  <si>
    <t>10/03/2025 15:30</t>
  </si>
  <si>
    <t>10/03/2025 15:32</t>
  </si>
  <si>
    <t>10/03/2025 15:34</t>
  </si>
  <si>
    <t>10/03/2025 15:36</t>
  </si>
  <si>
    <t>10/03/2025 15:41</t>
  </si>
  <si>
    <t>10/03/2025 15:46</t>
  </si>
  <si>
    <t>10/03/2025 16:50</t>
  </si>
  <si>
    <t>11/03/2025 15:18</t>
  </si>
  <si>
    <t>11/03/2025 15:22</t>
  </si>
  <si>
    <t>11/03/2025 15:25</t>
  </si>
  <si>
    <t>11/03/2025 16:44</t>
  </si>
  <si>
    <t>23/04/2025 9:28</t>
  </si>
  <si>
    <t>23/04/2025 10:04</t>
  </si>
  <si>
    <t>23/04/2025 10:16</t>
  </si>
  <si>
    <t>23/04/2025 14:15</t>
  </si>
  <si>
    <t>12/05/2025 15:24</t>
  </si>
  <si>
    <t>15/05/2025 16:39</t>
  </si>
  <si>
    <t>23/05/2025 9:25</t>
  </si>
  <si>
    <t>26/05/2025 13:59</t>
  </si>
  <si>
    <t>27/05/2025 8:51</t>
  </si>
  <si>
    <t>25/06/2025 11:21</t>
  </si>
  <si>
    <t>4/07/2025 14:03</t>
  </si>
  <si>
    <t>7/02/2025 20:54</t>
  </si>
  <si>
    <t>13/02/2025 13:01</t>
  </si>
  <si>
    <t>14/03/2025 16:00</t>
  </si>
  <si>
    <t>26/03/2025 10:35</t>
  </si>
  <si>
    <t>17/02/2025 15:45</t>
  </si>
  <si>
    <t>18/06/2025 9:22</t>
  </si>
  <si>
    <t>10/03/2025 14:51</t>
  </si>
  <si>
    <t>17/03/2025 10:05</t>
  </si>
  <si>
    <t>17/03/2025 16:06</t>
  </si>
  <si>
    <t>19/05/2025 14:03</t>
  </si>
  <si>
    <t>30/01/2025 21:12</t>
  </si>
  <si>
    <t>4/02/2025 15:31</t>
  </si>
  <si>
    <t>4/02/2025 18:42</t>
  </si>
  <si>
    <t>4/02/2025 19:00</t>
  </si>
  <si>
    <t>5/02/2025 15:15</t>
  </si>
  <si>
    <t>7/02/2025 8:24</t>
  </si>
  <si>
    <t>7/02/2025 14:38</t>
  </si>
  <si>
    <t>26/02/2025 8:29</t>
  </si>
  <si>
    <t>28/02/2025 12:02</t>
  </si>
  <si>
    <t>14/02/2025 10:27</t>
  </si>
  <si>
    <t>17/02/2025 15:55</t>
  </si>
  <si>
    <t>18/02/2025 8:17</t>
  </si>
  <si>
    <t>18/02/2025 16:39</t>
  </si>
  <si>
    <t>18/02/2025 16:45</t>
  </si>
  <si>
    <t>19/02/2025 11:02</t>
  </si>
  <si>
    <t>4/03/2025 8:04</t>
  </si>
  <si>
    <t>4/03/2025 17:00</t>
  </si>
  <si>
    <t>5/03/2025 11:52</t>
  </si>
  <si>
    <t>11/03/2025 10:11</t>
  </si>
  <si>
    <t>29/05/2025 20:54</t>
  </si>
  <si>
    <t>17/02/2025 9:03</t>
  </si>
  <si>
    <t>17/02/2025 9:17</t>
  </si>
  <si>
    <t>20/02/2025 9:57</t>
  </si>
  <si>
    <t>26/02/2025 15:14</t>
  </si>
  <si>
    <t>18/03/2025 11:43</t>
  </si>
  <si>
    <t>25/03/2025 10:31</t>
  </si>
  <si>
    <t>27/03/2025 15:58</t>
  </si>
  <si>
    <t>9/04/2025 9:31</t>
  </si>
  <si>
    <t>21/04/2025 11:42</t>
  </si>
  <si>
    <t>12/06/2025 12:15</t>
  </si>
  <si>
    <t>14/02/2025 10:57</t>
  </si>
  <si>
    <t>14/02/2025 11:00</t>
  </si>
  <si>
    <t>14/02/2025 16:00</t>
  </si>
  <si>
    <t>18/02/2025 8:24</t>
  </si>
  <si>
    <t>26/02/2025 15:25</t>
  </si>
  <si>
    <t>27/02/2025 14:51</t>
  </si>
  <si>
    <t>12/03/2025 9:22</t>
  </si>
  <si>
    <t>31/03/2025 22:23</t>
  </si>
  <si>
    <t>18/02/2025 16:34</t>
  </si>
  <si>
    <t>19/02/2025 9:16</t>
  </si>
  <si>
    <t>21/02/2025 16:39</t>
  </si>
  <si>
    <t>24/02/2025 9:47</t>
  </si>
  <si>
    <t>24/02/2025 9:50</t>
  </si>
  <si>
    <t>24/02/2025 10:17</t>
  </si>
  <si>
    <t>24/02/2025 13:56</t>
  </si>
  <si>
    <t>26/02/2025 9:10</t>
  </si>
  <si>
    <t>26/02/2025 9:13</t>
  </si>
  <si>
    <t>4/03/2025 13:44</t>
  </si>
  <si>
    <t>6/03/2025 14:30</t>
  </si>
  <si>
    <t>17/03/2025 16:11</t>
  </si>
  <si>
    <t>18/03/2025 15:26</t>
  </si>
  <si>
    <t>16/04/2025 16:12</t>
  </si>
  <si>
    <t>23/04/2025 9:26</t>
  </si>
  <si>
    <t>8/05/2025 8:34</t>
  </si>
  <si>
    <t>9/05/2025 15:26</t>
  </si>
  <si>
    <t>29/05/2025 10:09</t>
  </si>
  <si>
    <t>13/06/2025 8:34</t>
  </si>
  <si>
    <t>13/06/2025 15:55</t>
  </si>
  <si>
    <t>20/06/2025 19:04</t>
  </si>
  <si>
    <t>24/06/2025 16:50</t>
  </si>
  <si>
    <t>29/01/2025 16:08</t>
  </si>
  <si>
    <t>13/02/2025 8:25</t>
  </si>
  <si>
    <t>27/02/2025 10:25</t>
  </si>
  <si>
    <t>4/03/2025 8:09</t>
  </si>
  <si>
    <t>9/04/2025 9:36</t>
  </si>
  <si>
    <t>3/07/2025 16:13</t>
  </si>
  <si>
    <t>3/07/2025 16:26</t>
  </si>
  <si>
    <t>12/05/2025 15:45</t>
  </si>
  <si>
    <t>11/02/2025 8:31</t>
  </si>
  <si>
    <t>12/02/2025 10:55</t>
  </si>
  <si>
    <t>13/02/2025 14:36</t>
  </si>
  <si>
    <t>13/02/2025 16:08</t>
  </si>
  <si>
    <t>13/02/2025 16:21</t>
  </si>
  <si>
    <t>13/02/2025 17:36</t>
  </si>
  <si>
    <t>9/06/2025 16:50</t>
  </si>
  <si>
    <t>3/07/2025 14:58</t>
  </si>
  <si>
    <t>3/07/2025 15:32</t>
  </si>
  <si>
    <t>4/07/2025 7:59</t>
  </si>
  <si>
    <t>4/07/2025 10:10</t>
  </si>
  <si>
    <t>Indemnizacion por Vacaciones</t>
  </si>
  <si>
    <t>Apoyo de sostenimiento aprendices SENA</t>
  </si>
  <si>
    <t>Licencias de maternidad y paternidad (no de pensiones)</t>
  </si>
  <si>
    <t>Sentencias</t>
  </si>
  <si>
    <t>Conciliaciones</t>
  </si>
  <si>
    <t>Acuerdo sindical bicicleta prestamos reembolsables</t>
  </si>
  <si>
    <t xml:space="preserve">Fortalecimiento de los sistemas de información y la gestión estratégica para el deporte, la recreación y la actividad física de Antioquia-(Investigación) -Servicios prestados a las empresas y servicios de producción </t>
  </si>
  <si>
    <t xml:space="preserve">Fortalecimiento de los sistemas de información y la gestión estratégica para el deporte, la recreación y la actividad física de Antioquia (CADA) -Servicios prestados a las empresas y servicios de producción </t>
  </si>
  <si>
    <t>Asesoria médica y de ciencias aplicadas al desarrollo del rendimiento deportivo de atletas y para-atletas de Antioquia -Otros bienes transportables (excepto productos metálicos, maquinaria y equipo)</t>
  </si>
  <si>
    <t>Fortalecimiento del desarrollo deportivo con miras al alto rendimiento competitivo de los atletas del departamento de Antioquia -Actividades de promoción y desarrollo del Deporte</t>
  </si>
  <si>
    <t>Desarrollo y promoción del deporte formativo, la recreación y la actividad física en el departamento Antioquia - Comercio y distribución; alojamiento; servicios de suministro de comidas y bebidas; servicios de transporte; y servicios de distribución de electricidad, gas y agua</t>
  </si>
  <si>
    <t>Capacitación para el sector del deporte, la recreación y la actividad física en el Departamento de   Antioquia -Comercio y distribución; alojamiento; servicios de suministro de comidas y bebidas; servicios de transporte; y servicios de distribución de electricidad, gas y agua</t>
  </si>
  <si>
    <t>Fortalecimiento de los juegos deportivos institucionales en los municipios del departamento de Antioquia -Comercio y distribución; alojamiento; servicios de suministro de comidas y bebidas; servicios de transporte; y servicios de distribución de electricidad, gas y agua</t>
  </si>
  <si>
    <t>Construcción de escenarios deportivos en el departamento de Antioquia -Productos metálicos, maquinaria y equipo</t>
  </si>
  <si>
    <t xml:space="preserve">Construcción de escenarios deportivos en el departamento de Antioquia -Para la adquisición de activos no financieros </t>
  </si>
  <si>
    <t>Mantenimiento, Adecuación, Mejoras De Escenarios   Deportivos O Equipamientos En El Departamento De Antioquia - Comercio Y Distribución; Alojamiento; Servicios De Suministro De Comidas Y   Bebidas; Servicios De Transporte; Y   Servicios De Distribución De Electricidad, Gas Y Agua.</t>
  </si>
  <si>
    <t>SERVICIO DE EMERGENCIA MÉDICA- SERVICIOS PARA LA COMUNIDAD, SOCIALES Y PERSONALES</t>
  </si>
  <si>
    <t>Asesoría Médica Y   De Ciencias Aplicadas Al    Desarrollo Del Rendimiento Deportivo De   Atletas Y Para-Atletas De Antioquia -Otros   Bienes Transportables (Excepto Productos Metálicos, Maquinaria Y   Equipo)</t>
  </si>
  <si>
    <t>Apoyo Y Subvención Para Satisfacer Necesidades Propias Del Proceso De Preparación Y   Competencia De Los Atletas Y   Para-Atletas De Alto Rendimiento Del Departamento De Antioquia -  Comercio Y   Distribución; Alojamiento; Servicios De Suministro   De Comidas   Y Bebidas; Servicios De Transporte</t>
  </si>
  <si>
    <t>RB- Servicios Prestados A Las Empresas Y Servicios De Producción</t>
  </si>
  <si>
    <t>RB-Mantenimiento De La Infraestructura De Las Sedes Operativas Para La Prestación De Servicios Deportivos, Recreativos Y De Actividad Física En Las Regiones De Antioquia -Otros Bienes Transportables (Excepto Productos Metálicos, Maquinaria Y Equipo)</t>
  </si>
  <si>
    <t>RB-Mantenimiento De La Infraestructura De Las Sedes Operativas Para La Prestación De Servicios Deportivos, Recreativos Y De Actividad Física En Las Regiones De Antioquia -Construcción Y Servicios De La Construcción</t>
  </si>
  <si>
    <t>RB-Mantenimiento De La Infraestructura De Las Sedes Operativas Para La Prestación De Servicios Deportivos, Recreativos Y De Actividad Física En Las Regiones De Antioquia - Servicios Prestados A Las Empresas Y Servicios De Producción</t>
  </si>
  <si>
    <t>Fortalecimiento De Los Sistemas De Información Y La Gestión Estratégica Para El Deporte, La Recreación Y La Actividad Física De Antioquia - Servicios Prestados A Las Empresas Y Servicios De Producción (CADA)</t>
  </si>
  <si>
    <t>RB-Fortalecimiento De Los Sistemas De Información Y La Gestión Estratégica Para El Deporte, La Recreación Y La Actividad Física De Antioquia -Servicios Prestados A Las Empresas Y Servicios De Producción (Planeación)</t>
  </si>
  <si>
    <t>RB-Fortalecimiento De Los Sistemas De Información Y La Gestión Estratégica Para El Deporte, La Recreación Y La Actividad Física De Antioquia - Servicios Prestados A Las Empresas Y Servicios De Producción (CADA)</t>
  </si>
  <si>
    <t>RB-Fortalecimiento De Los Sistemas De Información Y La Gestión Estratégica Para El Deporte, La Recreación Y La Actividad Física De Antioquia - Servicios Para La Comunidad, Sociales Y Personales (Comunicaciones)</t>
  </si>
  <si>
    <t>Fortalecimiento De Los Sistemas De Información Y La Gestión Estratégica Para El Deporte, La Recreación Y La Actividad Física De Antioquia - Productos Metálicos, Maquinaria Y Equipo (Sistemas)</t>
  </si>
  <si>
    <t>RB-Fortalecimiento De Los Sistemas De Información Y La Gestión Estratégica Para El Deporte, La Recreación Y La Actividad Física De Antioquia - Productos Metálicos, Maquinaria Y Equipo (Sistemas)</t>
  </si>
  <si>
    <t>RB-Fortalecimiento De Los Sistemas De Información Y   La Gestión Estratégica Para El Deporte, La    Recreación Y   La Actividad Física De Antioquia - Servicios Prestados A   Las Empresas Y   Servicios De Producción (Investigación)</t>
  </si>
  <si>
    <t>RB-Apoyo Técnico A Atletas Y   Para-Atletas Que Representan Enalto Rendimiento Deportivo Al  Departamento De Antioquia. - Servicios Para La    Comunidad, Sociales Y   Personales</t>
  </si>
  <si>
    <t>Apoyo Y   Subvención Para Satisfacer  Necesidades  Propias Del Proceso De  Preparación  Y   Competencia De Los  Atletas Y   Para-Atletas De Alto Rendimiento Del Departamento De Antioquia-Estímulos Y   Beneficios A   Los Deportistas</t>
  </si>
  <si>
    <t>RB-Apoyo Y   Subvención Para Satisfacer Necesidades  Propias Del Proceso  De Preparación  Y    Competencia  De Los  Atletas Y Para-Atletas De Alto Rendimiento Del Departamento De Antioquia-Estímulos Y   Beneficios A   Los Deportistas</t>
  </si>
  <si>
    <t>RB-Asesoría Y Acompañamiento Institucional Para El Deporte Formativo, La Recreación Y   La    Actividad Física En El Departamento De Antioquia -Actividades De Promoción Y   Desarrollo del Deporte</t>
  </si>
  <si>
    <t>RB-Capacitación Para El Sector  Del Deporte, La Recreación Y    La Actividad Física En El Departamento De Antioquia –Servicios Para La Comunidad, Sociales Y   Personales</t>
  </si>
  <si>
    <t>RB-Fortalecimiento de los juegos deportivos institucionales en los municipios del departamento de Antioquia – Servicios para la comunidad, sociales y   personales</t>
  </si>
  <si>
    <t>RB-Mantenimiento, Adecuación, Mejoras De Escenarios Deportivos O Equipamientos En El Departamento De Antioquia. -    Servicios Prestados A   Las Empresas Y Servicios De Producción</t>
  </si>
  <si>
    <t>RB-Construcción De Escenarios Deportivos En El Departamento De Antioquia - Construcción Y    ServiciosDe La Construcción</t>
  </si>
  <si>
    <t>RB- Construcción De Escenarios   Deportivos En El Departamento De Antioquia -Para La  Adquisición  De Activos No Financiero</t>
  </si>
  <si>
    <t>Rb-Construcción De Escenarios Deportivos En El Departamento De Antioquia -  Construcción Y    Servicios De La Construcción</t>
  </si>
  <si>
    <t>RB-Construcción de escenarios deportivos    en el departamento de Antioquia -  Construcción  Y  Servicios De La Construcción</t>
  </si>
  <si>
    <t>Sanciones Tributarias</t>
  </si>
  <si>
    <t>Fortalecimiento Del Desarrollo Deportivo Con Miras Al Altorendimiento Competitivo De Los Atletas Del Departamento De Antioquia - Servicios Prestados A   Las Empresas Y   Servicios De Producción</t>
  </si>
  <si>
    <t>RB-Sueldo Básico</t>
  </si>
  <si>
    <t>RB-Auxilios Educativos - Acuerdo Fondo Educación</t>
  </si>
  <si>
    <t>RB- - Servicios Financieros Y Servicios Conexos; Servicios Inmobiliarios; Y Servicios De Arrendamiento Y Leasing</t>
  </si>
  <si>
    <t>Fortalecimiento De Los Juegos Deportivos Institucionales En Los Municipios Del Departamento De Antioquia – Servicios Para La Comunidad, Sociales Y Personales</t>
  </si>
  <si>
    <t>Fortalecimiento De  Los Juegos  Deportivos Institucionales En Los Municipios Del Departamento De Antioquia – Servicios Para La Comunidad, Sociales Y  Personales</t>
  </si>
  <si>
    <t>Fortalecimiento De Los Sistemas De Información Y La Gestión Estratégica Para  El Deporte,  La Recreación Y   La Actividad Física De Antioquia - Productos Metálicos, Maquinaria Y Equipo</t>
  </si>
  <si>
    <t>RB -  Apoyo Y   Subvención Para Satisfacer Necesidades Propias Del Proceso De Preparación Y Competencia De Los Atletas Y Para-Atletas De Alto Rendimiento Del Departamento De Antioquia - Servicios Financieros Y Servicios Conexos; Servicios Inmobiliarios; Y   Servicios De Arrendamiento Y   Leasing</t>
  </si>
  <si>
    <t>Apoyo y subvención para satisfacer necesidades propias del proceso de preparación y competencia de los Atletas y Para-atletas de alto rendimiento del departamento de Antioquia</t>
  </si>
  <si>
    <t>22</t>
  </si>
  <si>
    <t>SUBGERENCIA DE ALTOS LOGROS Y DEPORTE ASOCIADO</t>
  </si>
  <si>
    <t>16</t>
  </si>
  <si>
    <t>91</t>
  </si>
  <si>
    <t>17</t>
  </si>
  <si>
    <t>20</t>
  </si>
  <si>
    <t>23</t>
  </si>
  <si>
    <t>21</t>
  </si>
  <si>
    <t>24</t>
  </si>
  <si>
    <t>92</t>
  </si>
  <si>
    <t>28</t>
  </si>
  <si>
    <t>48</t>
  </si>
  <si>
    <t>SUBGERENCIA DE FOMENTO Y DESARROLLO</t>
  </si>
  <si>
    <t>29</t>
  </si>
  <si>
    <t>90</t>
  </si>
  <si>
    <t>50</t>
  </si>
  <si>
    <t>54</t>
  </si>
  <si>
    <t>51</t>
  </si>
  <si>
    <t>64</t>
  </si>
  <si>
    <t>SUBGERENCIA ESCENARIOS DEPORTIVOS Y EQUIPAMIENTOS</t>
  </si>
  <si>
    <t>30</t>
  </si>
  <si>
    <t>94</t>
  </si>
  <si>
    <t>00</t>
  </si>
  <si>
    <t>93</t>
  </si>
  <si>
    <t>52</t>
  </si>
  <si>
    <t>45</t>
  </si>
  <si>
    <t>47</t>
  </si>
  <si>
    <t>46</t>
  </si>
  <si>
    <t>FUNCIONAMIENTO</t>
  </si>
  <si>
    <t>53</t>
  </si>
  <si>
    <t>050073</t>
  </si>
  <si>
    <t>74</t>
  </si>
  <si>
    <t>Cofinanciación de dotación de implementación para el deporte la recreación y a la actividad física en el departamento de Antioquia</t>
  </si>
  <si>
    <t>050081</t>
  </si>
  <si>
    <t>73</t>
  </si>
  <si>
    <t>Fortalecimiento de los juegos deportivos institucionales en los municipios del departamento de Antioquia</t>
  </si>
  <si>
    <t>050072</t>
  </si>
  <si>
    <t>72</t>
  </si>
  <si>
    <t>Capacitación para el sector del deporte, la recreación y la actividad física en el Departamento de   Antioquia</t>
  </si>
  <si>
    <t>220387</t>
  </si>
  <si>
    <t>77</t>
  </si>
  <si>
    <t>Fortalecimiento de los sistemas de información y la gestión estratégica para el deporte, la recreación y la actividad física de Antioquia</t>
  </si>
  <si>
    <t>220381</t>
  </si>
  <si>
    <t>04</t>
  </si>
  <si>
    <t>Mantenimiento de la infraestructura de las sedes operativas para la prestación de servicios deportivos, recreativos y de actividad física en las regiones de Antioquia</t>
  </si>
  <si>
    <t>050079</t>
  </si>
  <si>
    <t>84</t>
  </si>
  <si>
    <t>Apoyo técnico a atletas y para-atletas que representan en alto rendimiento deportivo al departamento de Antioquia</t>
  </si>
  <si>
    <t>050080</t>
  </si>
  <si>
    <t>03</t>
  </si>
  <si>
    <t>Asesoria médica y de ciencias aplicadas al desarrollo del rendimiento deportivo de atletas y para-atletas de Antioquia</t>
  </si>
  <si>
    <t>050076</t>
  </si>
  <si>
    <t>02</t>
  </si>
  <si>
    <t>Apoyo económico a las organizaciones deportivas que representan en competencias al departamento de Antioquia</t>
  </si>
  <si>
    <t>050077</t>
  </si>
  <si>
    <t>85</t>
  </si>
  <si>
    <t>050078</t>
  </si>
  <si>
    <t>87</t>
  </si>
  <si>
    <t>Fortalecimiento del desarrollo deportivo con miras al alto rendimiento competitivo de los atletas del departamento de Antioquia</t>
  </si>
  <si>
    <t>050074</t>
  </si>
  <si>
    <t>76</t>
  </si>
  <si>
    <t>Construcción de escenarios deportivos en el departamento de Antioquia</t>
  </si>
  <si>
    <t>050070</t>
  </si>
  <si>
    <t>75</t>
  </si>
  <si>
    <t>Mantenimiento, adecuación, mejoras de escenarios deportivos o equipamientos en el departamento de Antioquia</t>
  </si>
  <si>
    <t>050071</t>
  </si>
  <si>
    <t>10</t>
  </si>
  <si>
    <t>Asesoria y acompañamiento institucional para el deporte formativo, la recreación y la actividad física en el departamento de Antioquia</t>
  </si>
  <si>
    <t>050075</t>
  </si>
  <si>
    <t>01</t>
  </si>
  <si>
    <t>Desarrollo y promoción del deporte formativo, la recreación y la actividad física en el departamento Antioquia</t>
  </si>
  <si>
    <t>DEPENDENCIA</t>
  </si>
  <si>
    <t>OFICINA ASESORA JURÍDICA</t>
  </si>
  <si>
    <t>OFICINA DE CONTROL INTERNO</t>
  </si>
  <si>
    <t>anavarro@indeportesantioquia.gov.co</t>
  </si>
  <si>
    <t>azuluaga@indeportesantioquia.gov.co</t>
  </si>
  <si>
    <t>ajimenez@indeportesantioquia.gov.co</t>
  </si>
  <si>
    <t>asalazar@indeportesantioquia.gov.co</t>
  </si>
  <si>
    <t>agomez@indeportesantioquia.gov.co</t>
  </si>
  <si>
    <t>aarredondo@indeportesantioquia.gov.co</t>
  </si>
  <si>
    <t>bquiceno@indeportesantioquia.gov.co</t>
  </si>
  <si>
    <t>bocampo@indeportesantioquia.gov.co</t>
  </si>
  <si>
    <t>cpena@indeportesantioquia.gov.co</t>
  </si>
  <si>
    <t>cniebles@indeportesantioquia.gov.co</t>
  </si>
  <si>
    <t>cflorez@indeportesantioquia.gov.co</t>
  </si>
  <si>
    <t>cvasquezr@indeportesantioquia.gov.co</t>
  </si>
  <si>
    <t>cfranco@indeportesantioquia.gov.co</t>
  </si>
  <si>
    <t>csalazar@indeportesantioquia.gov.co</t>
  </si>
  <si>
    <t>cdiaz@indeportesantioquia.gov.co</t>
  </si>
  <si>
    <t>cpalacio@indeportesantioquia.gov.co</t>
  </si>
  <si>
    <t>cvelez@indeportesantioquia.gov.co</t>
  </si>
  <si>
    <t>dcendoya@indeportesantioquia.gov.co</t>
  </si>
  <si>
    <t>dtorresm@indeportesantioquia.gov.co</t>
  </si>
  <si>
    <t>ddulcey@indeportesantioquia.gov.co</t>
  </si>
  <si>
    <t>erosas@indeportesantioquia.gov.co</t>
  </si>
  <si>
    <t>farango@indeportesantioquia.gov.co</t>
  </si>
  <si>
    <t>gsierra@indeportesantioquia.gov.co</t>
  </si>
  <si>
    <t>gvados@indeportesantioquia.gov.co</t>
  </si>
  <si>
    <t>gmontoya@indeportesantioquia.gov.co</t>
  </si>
  <si>
    <t>gsanchez@indeportesantioquia.gov.co</t>
  </si>
  <si>
    <t>hcuervo@indeportesantioquia.gov.co</t>
  </si>
  <si>
    <t>harias@indeportesantioquia.gov.co</t>
  </si>
  <si>
    <t>hveleza@indeportesantioquia.gov.co</t>
  </si>
  <si>
    <t>hosorio@indeportesantioquia.gov.co</t>
  </si>
  <si>
    <t>hhoyos@indeportesantioquia.gov.co</t>
  </si>
  <si>
    <t>ialvarez@indeportesantioquia.gov.co</t>
  </si>
  <si>
    <t>jalondonov@indeportesantioquia.gov.co</t>
  </si>
  <si>
    <t>jtovar@indeportesantioquia.gov.co</t>
  </si>
  <si>
    <t>jjimenez@indeportesantioquia.gov.co</t>
  </si>
  <si>
    <t>jvelasquez@indeportesantioquia.gov.co</t>
  </si>
  <si>
    <t>jmposada@indeportesantioquia.gov.co</t>
  </si>
  <si>
    <t>jbetancur@indeportesantioquia.gov.co</t>
  </si>
  <si>
    <t>jpalacio@indeportesantioquia.gov.co</t>
  </si>
  <si>
    <t>jlondono@indeportesantioquia.gov.co</t>
  </si>
  <si>
    <t>jmramirez@indeportesantioquia.gov.co</t>
  </si>
  <si>
    <t>julian0212@hotmail.es</t>
  </si>
  <si>
    <t>jbermudez@indeportesantioquia.gov.co</t>
  </si>
  <si>
    <t>jpelaez@indeportesantioquia.gov.co</t>
  </si>
  <si>
    <t>ksalazar@indeportesantioquia.gov.co</t>
  </si>
  <si>
    <t>lariza@indeportesantioquia.gov.co</t>
  </si>
  <si>
    <t>LEONDAVIDQR@GMAIL.COM</t>
  </si>
  <si>
    <t>ldjimenez@indeportesantioquia.gov.co</t>
  </si>
  <si>
    <t>lcano@indeportesantioquia.gov.co</t>
  </si>
  <si>
    <t>lbeltran@indeportesantioquia.gov.co</t>
  </si>
  <si>
    <t>lflopez@indeportesantioquia.gov.co</t>
  </si>
  <si>
    <t>lgaviria@indeportesantioquia.gov.co</t>
  </si>
  <si>
    <t>lvalencia@indeportesantioquia.gov.co</t>
  </si>
  <si>
    <t>lmarin@indeportesantioquia.gov.co</t>
  </si>
  <si>
    <t>larboledag@indeportesantioquia.gov.co</t>
  </si>
  <si>
    <t>mrodriguez@indeportesantioquia.gov.co</t>
  </si>
  <si>
    <t>margara-diaz@hotmail.com</t>
  </si>
  <si>
    <t>mapisolano1@gmail.com</t>
  </si>
  <si>
    <t>mmunozj@indeportesantioquia.gov.co</t>
  </si>
  <si>
    <t>mcgarcia@indeportesantioquia.gov.co</t>
  </si>
  <si>
    <t>mbolivar@indeportesantioquia.gov.co</t>
  </si>
  <si>
    <t>mlarenas@indeportesantioquia.gov.co</t>
  </si>
  <si>
    <t>mrodriguezu@indeportesantioquia.gov.co</t>
  </si>
  <si>
    <t>marenas@indeportesantioquia.gov.co</t>
  </si>
  <si>
    <t>nhernandez@indeportesantioquia.gov.co</t>
  </si>
  <si>
    <t>oquiroz@indeportesantioquia.gov.co</t>
  </si>
  <si>
    <t>ovalencia@indeportesantioquia.gov.co</t>
  </si>
  <si>
    <t>ocardona@indeportesantioquia.gov.co</t>
  </si>
  <si>
    <t>obadillo@indeportesantioquia.gov.co</t>
  </si>
  <si>
    <t>sibarra@indeportesantioquia.gov.co</t>
  </si>
  <si>
    <t>spalacio@indeportesantioquia.gov.co</t>
  </si>
  <si>
    <t>spadilla@indeportesantioquia.gov.co</t>
  </si>
  <si>
    <t>sarangof@indeportesantioquia.gov.co</t>
  </si>
  <si>
    <t>vurrea@indeportesantioquia.gov.co</t>
  </si>
  <si>
    <t>wgomez@indeportesantioquia.gov.co</t>
  </si>
  <si>
    <t>NO CONTRATADO</t>
  </si>
  <si>
    <t>0-205616</t>
  </si>
  <si>
    <t>0-101024</t>
  </si>
  <si>
    <t>4-205616</t>
  </si>
  <si>
    <t>CONTRATADO</t>
  </si>
  <si>
    <t>851.00.0000.00.0-205616.2.1.2.02.02.008.01.</t>
  </si>
  <si>
    <t>571.00.0000.00.0-205616.2.1.2.02.02.008.01.</t>
  </si>
  <si>
    <t>1381.00.0000.00.0-205616.2.1.2.02.02.008.01.</t>
  </si>
  <si>
    <t>73951.00.0000.00.0-205616.2.1.2.02.01.003.01.</t>
  </si>
  <si>
    <t>64541.00.0000.00.0-205616.2.1.2.02.02.006.01.</t>
  </si>
  <si>
    <t>21.00.0000.00.0-205616.2.1.2.02.02.008.04.</t>
  </si>
  <si>
    <t>11.00.0000.00.0-205616.2.1.2.02.02.008.04.</t>
  </si>
  <si>
    <t>33661.00.0000.00.0-205616.2.1.2.02.01.002.01.</t>
  </si>
  <si>
    <t>33661.00.0000.00.0-205616.2.1.2.02.01.003.01.</t>
  </si>
  <si>
    <t>33661.00.0000.00.0-205616.2.1.2.02.02.008.01.</t>
  </si>
  <si>
    <t>33811.00.0000.00.0-205616.2.1.2.02.02.008.01.</t>
  </si>
  <si>
    <t>50131.00.0000.00.0-205616.2.1.2.02.02.008.01.</t>
  </si>
  <si>
    <t>58551.00.0000.00.0-205616.2.1.2.02.02.008.01.</t>
  </si>
  <si>
    <t>45101.00.0000.00.0-205616.2.1.2.02.02.009.01.</t>
  </si>
  <si>
    <t>75991.00.0000.00.0-205616.2.1.2.02.02.009.02.</t>
  </si>
  <si>
    <t>28631.00.0000.00.0-205616.2.1.2.02.02.008.01.</t>
  </si>
  <si>
    <t>0-271130</t>
  </si>
  <si>
    <t>45111.45.4599.77.0-271130.2.3.2.02.02.009.01.</t>
  </si>
  <si>
    <t>4131.45.4599.77.0-271130.2.3.2.02.02.009.01.</t>
  </si>
  <si>
    <t>0-205128</t>
  </si>
  <si>
    <t>4281.45.4501.04.0-205128.2.3.2.02.02.008.02.</t>
  </si>
  <si>
    <t>11931.45.4501.04.0-205128.2.3.2.02.02.008.02.</t>
  </si>
  <si>
    <t>4-205128</t>
  </si>
  <si>
    <t>0-205618</t>
  </si>
  <si>
    <t>4-101124</t>
  </si>
  <si>
    <t>45051.45.4599.77.0-271130.2.3.2.02.02.008.01.</t>
  </si>
  <si>
    <t>971.45.4599.77.0-101024.2.3.2.02.02.008.03.</t>
  </si>
  <si>
    <t>911.45.4599.77.0-101024.2.3.2.02.02.008.03.</t>
  </si>
  <si>
    <t>44971.45.4599.77.0-101024.2.3.2.02.02.008.03.</t>
  </si>
  <si>
    <t>1011.45.4599.77.0-205128.2.3.2.02.02.008.04.</t>
  </si>
  <si>
    <t>921.45.4599.77.0-205128.2.3.2.02.02.008.04.</t>
  </si>
  <si>
    <t>28701.45.4599.77.0-101024.2.3.2.02.02.008.03.</t>
  </si>
  <si>
    <t>28701.45.4599.77.0-205128.2.3.2.02.02.008.04.</t>
  </si>
  <si>
    <t>INVERSIÓN</t>
  </si>
  <si>
    <t>0-202029</t>
  </si>
  <si>
    <t>683.43.4301.01.0-205128.2.3.2.02.02.008.14.</t>
  </si>
  <si>
    <t>683.43.4301.10.0-101024.2.3.2.02.02.008.15.</t>
  </si>
  <si>
    <t>683.43.4301.72.0-205128.2.3.2.02.02.008.16.</t>
  </si>
  <si>
    <t>683.43.4301.73.0-205128.2.3.2.02.02.008.17.</t>
  </si>
  <si>
    <t>683.43.4301.74.0-101024.2.3.2.02.02.008.18.</t>
  </si>
  <si>
    <t>613.43.4301.01.0-205128.2.3.2.02.02.008.14.</t>
  </si>
  <si>
    <t>613.43.4301.10.0-101024.2.3.2.02.02.008.15.</t>
  </si>
  <si>
    <t>613.43.4301.72.0-205128.2.3.2.02.02.008.16.</t>
  </si>
  <si>
    <t>613.43.4301.73.0-205128.2.3.2.02.02.008.17.</t>
  </si>
  <si>
    <t>613.43.4301.74.0-101024.2.3.2.02.02.008.18.</t>
  </si>
  <si>
    <t>883.43.4301.01.0-205128.2.3.2.02.02.008.14.</t>
  </si>
  <si>
    <t>883.43.4301.10.0-101024.2.3.2.02.02.008.15.</t>
  </si>
  <si>
    <t>883.43.4301.72.0-205128.2.3.2.02.02.008.16.</t>
  </si>
  <si>
    <t>883.43.4301.73.0-205128.2.3.2.02.02.008.17.</t>
  </si>
  <si>
    <t>883.43.4301.74.0-101024.2.3.2.02.02.008.18.</t>
  </si>
  <si>
    <t>623.43.4301.01.0-205128.2.3.2.02.02.008.14.</t>
  </si>
  <si>
    <t>623.43.4301.10.0-101024.2.3.2.02.02.008.15.</t>
  </si>
  <si>
    <t>623.43.4301.72.0-205128.2.3.2.02.02.008.16.</t>
  </si>
  <si>
    <t>623.43.4301.73.0-205128.2.3.2.02.02.008.17.</t>
  </si>
  <si>
    <t>623.43.4301.74.0-101024.2.3.2.02.02.008.18.</t>
  </si>
  <si>
    <t>903.43.4301.01.0-205128.2.3.2.02.02.008.14.</t>
  </si>
  <si>
    <t>903.43.4301.10.0-101024.2.3.2.02.02.008.15.</t>
  </si>
  <si>
    <t>903.43.4301.72.0-205128.2.3.2.02.02.008.16.</t>
  </si>
  <si>
    <t>903.43.4301.73.0-205128.2.3.2.02.02.008.17.</t>
  </si>
  <si>
    <t>903.43.4301.74.0-101024.2.3.2.02.02.008.18.</t>
  </si>
  <si>
    <t>493.43.4301.01.0-205128.2.3.2.02.02.008.14.</t>
  </si>
  <si>
    <t>493.43.4301.10.0-101024.2.3.2.02.02.008.15.</t>
  </si>
  <si>
    <t>493.43.4301.72.0-205128.2.3.2.02.02.008.16.</t>
  </si>
  <si>
    <t>493.43.4301.73.0-205128.2.3.2.02.02.008.17.</t>
  </si>
  <si>
    <t>493.43.4301.74.0-101024.2.3.2.02.02.008.18.</t>
  </si>
  <si>
    <t>4393.43.4301.01.0-205128.2.3.2.02.02.008.14.</t>
  </si>
  <si>
    <t>4393.43.4301.10.0-101024.2.3.2.02.02.008.15.</t>
  </si>
  <si>
    <t>4393.43.4301.72.0-205128.2.3.2.02.02.008.16.</t>
  </si>
  <si>
    <t>4393.43.4301.73.0-205128.2.3.2.02.02.008.17.</t>
  </si>
  <si>
    <t>4393.43.4301.74.0-101024.2.3.2.02.02.008.18.</t>
  </si>
  <si>
    <t>0-205400</t>
  </si>
  <si>
    <t>4303.43.4301.01.0-205400.2.3.2.02.02.009.06.</t>
  </si>
  <si>
    <t>4483.43.4301.01.0-205128.2.3.2.02.02.009.07.</t>
  </si>
  <si>
    <t>0-205617</t>
  </si>
  <si>
    <t>4353.43.4301.72.0-205128.2.3.2.02.02.009.09.</t>
  </si>
  <si>
    <t>4443.43.4301.01.0-205128.2.3.2.02.02.009.07.</t>
  </si>
  <si>
    <t>4443.43.4301.73.0-205128.2.3.2.02.02.009.10.</t>
  </si>
  <si>
    <t>4143.43.4301.73.0-205128.2.3.2.02.02.009.10.</t>
  </si>
  <si>
    <t>7993.43.4301.73.0-205128.2.3.2.02.02.009.10.</t>
  </si>
  <si>
    <t>3933.43.4301.73.0-205128.2.3.2.02.02.009.10.</t>
  </si>
  <si>
    <t>28613.43.4301.73.0-205128.2.3.2.02.02.009.10.</t>
  </si>
  <si>
    <t>41913.43.4301.73.0-205128.2.3.2.02.02.009.10.</t>
  </si>
  <si>
    <t>45042.43.4301.02.0-205400.2.3.3.09.17.</t>
  </si>
  <si>
    <t>45042.43.4301.02.0-205128.2.3.3.09.17.</t>
  </si>
  <si>
    <t>72502.43.4301.02.0-205128.2.3.3.09.17.</t>
  </si>
  <si>
    <t>72502.43.4301.02.4-101124.2.3.3.09.17.</t>
  </si>
  <si>
    <t>41982.43.4301.02.0-205400.2.3.3.09.17.</t>
  </si>
  <si>
    <t>41982.43.4301.02.0-205128.2.3.3.09.17.</t>
  </si>
  <si>
    <t>41932.43.4301.02.0-205128.2.3.3.09.17.</t>
  </si>
  <si>
    <t>50142.43.4301.02.0-205400.2.3.3.09.17.</t>
  </si>
  <si>
    <t>50142.43.4301.02.0-205128.2.3.3.09.17.</t>
  </si>
  <si>
    <t>72552.43.4301.02.4-101124.2.3.3.09.17.</t>
  </si>
  <si>
    <t>72552.43.4301.02.0-205128.2.3.3.09.17.</t>
  </si>
  <si>
    <t>73972.43.4301.02.4-101124.2.3.3.09.17.</t>
  </si>
  <si>
    <t>73972.43.4301.02.0-205128.2.3.3.09.17.</t>
  </si>
  <si>
    <t>64532.43.4301.02.0-205400.2.3.3.09.17.</t>
  </si>
  <si>
    <t>64532.43.4301.02.0-205128.2.3.3.09.17.</t>
  </si>
  <si>
    <t>50532.43.4301.02.0-205400.2.3.3.09.17.</t>
  </si>
  <si>
    <t>50532.43.4301.02.0-205128.2.3.3.09.17.</t>
  </si>
  <si>
    <t>50542.43.4301.02.0-205128.2.3.3.09.17.</t>
  </si>
  <si>
    <t>60282.43.4301.02.0-205400.2.3.3.09.17.</t>
  </si>
  <si>
    <t>60282.43.4301.02.0-205128.2.3.3.09.17.</t>
  </si>
  <si>
    <t>50512.43.4301.02.0-205400.2.3.3.09.17.</t>
  </si>
  <si>
    <t>50512.43.4301.02.0-205128.2.3.3.09.17.</t>
  </si>
  <si>
    <t>46402.43.4301.02.0-205128.2.3.3.09.17.</t>
  </si>
  <si>
    <t>33672.43.4301.02.0-205400.2.3.3.09.17.</t>
  </si>
  <si>
    <t>33672.43.4301.02.0-205128.2.3.3.09.17.</t>
  </si>
  <si>
    <t>60302.43.4301.02.0-205400.2.3.3.09.17.</t>
  </si>
  <si>
    <t>60302.43.4301.02.0-205128.2.3.3.09.17.</t>
  </si>
  <si>
    <t>60462.43.4301.02.0-205400.2.3.3.09.17.</t>
  </si>
  <si>
    <t>60462.43.4301.02.0-205128.2.3.3.09.17.</t>
  </si>
  <si>
    <t>29912.43.4301.02.0-205128.2.3.3.09.17.</t>
  </si>
  <si>
    <t>29872.43.4301.02.0-205128.2.3.3.09.17.</t>
  </si>
  <si>
    <t>46412.43.4301.02.0-205400.2.3.3.09.17.</t>
  </si>
  <si>
    <t>46412.43.4301.02.0-205128.2.3.3.09.17.</t>
  </si>
  <si>
    <t>64552.43.4301.02.0-205400.2.3.3.09.17.</t>
  </si>
  <si>
    <t>64552.43.4301.02.0-205128.2.3.3.09.17.</t>
  </si>
  <si>
    <t>29852.43.4301.02.0-205128.2.3.3.09.17.</t>
  </si>
  <si>
    <t>482.43.4302.87.0-101024.2.3.2.02.02.008.12.</t>
  </si>
  <si>
    <t>482.43.4301.02.0-205128.2.3.2.02.02.008.09.</t>
  </si>
  <si>
    <t>472.43.4302.87.0-101024.2.3.2.02.02.008.12.</t>
  </si>
  <si>
    <t>472.43.4301.02.0-205128.2.3.2.02.02.008.09.</t>
  </si>
  <si>
    <t>4432.43.4302.87.0-101024.2.3.2.02.02.008.12.</t>
  </si>
  <si>
    <t>4432.43.4301.02.0-205128.2.3.2.02.02.008.09.</t>
  </si>
  <si>
    <t>962.43.4302.87.0-101024.2.3.2.02.02.008.12.</t>
  </si>
  <si>
    <t>962.43.4301.02.0-205128.2.3.2.02.02.008.09.</t>
  </si>
  <si>
    <t>942.43.4302.87.0-205128.2.3.2.02.02.008.13.</t>
  </si>
  <si>
    <t>942.43.4301.02.0-205128.2.3.2.02.02.008.09.</t>
  </si>
  <si>
    <t>932.43.4302.87.0-205128.2.3.2.02.02.008.13.</t>
  </si>
  <si>
    <t>932.43.4301.02.0-205128.2.3.2.02.02.008.09.</t>
  </si>
  <si>
    <t>512.43.4302.87.0-101024.2.3.2.02.02.008.12.</t>
  </si>
  <si>
    <t>512.43.4301.02.0-205128.2.3.2.02.02.008.09.</t>
  </si>
  <si>
    <t>4412.43.4302.87.0-205128.2.3.2.02.02.008.13.</t>
  </si>
  <si>
    <t>4412.43.4301.02.0-205128.2.3.2.02.02.008.09.</t>
  </si>
  <si>
    <t>892.43.4302.87.0-205128.2.3.2.02.02.008.13.</t>
  </si>
  <si>
    <t>892.43.4301.02.0-205128.2.3.2.02.02.008.09.</t>
  </si>
  <si>
    <t>1282.43.4302.03.0-205128.2.3.2.02.02.008.10.</t>
  </si>
  <si>
    <t>1522.43.4302.03.0-205128.2.3.2.02.02.009.02.</t>
  </si>
  <si>
    <t>1372.43.4302.03.0-205128.2.3.2.02.02.009.02.</t>
  </si>
  <si>
    <t>8132.43.4302.03.0-205128.2.3.2.02.02.009.02.</t>
  </si>
  <si>
    <t>4272.43.4302.03.0-205128.2.3.2.02.02.009.02.</t>
  </si>
  <si>
    <t>8012.43.4302.03.0-205128.2.3.2.02.02.009.02.</t>
  </si>
  <si>
    <t>8022.43.4302.03.0-205128.2.3.2.02.02.009.02.</t>
  </si>
  <si>
    <t>4262.43.4302.03.0-205128.2.3.2.02.02.009.02.</t>
  </si>
  <si>
    <t>7832.43.4302.03.0-205128.2.3.2.02.02.009.02.</t>
  </si>
  <si>
    <t>8232.43.4302.03.0-205128.2.3.2.02.02.009.02.</t>
  </si>
  <si>
    <t>28542.43.4302.03.0-205128.2.3.2.02.02.009.02.</t>
  </si>
  <si>
    <t>8002.43.4302.03.0-205128.2.3.2.02.02.009.02.</t>
  </si>
  <si>
    <t>29892.43.4302.03.0-205128.2.3.2.02.02.009.02.</t>
  </si>
  <si>
    <t>28562.43.4302.03.0-205128.2.3.2.02.02.009.02.</t>
  </si>
  <si>
    <t>28502.43.4302.03.0-205128.2.3.2.02.02.009.02.</t>
  </si>
  <si>
    <t>30022.43.4302.03.0-205128.2.3.2.02.02.009.02.</t>
  </si>
  <si>
    <t>28572.43.4302.03.0-205128.2.3.2.02.02.009.02.</t>
  </si>
  <si>
    <t>1572.43.4302.84.0-205400.2.3.2.02.02.009.03.</t>
  </si>
  <si>
    <t>1612.43.4302.84.0-205400.2.3.2.02.02.009.03.</t>
  </si>
  <si>
    <t>1632.43.4302.84.0-205400.2.3.2.02.02.009.03.</t>
  </si>
  <si>
    <t>1642.43.4302.84.0-205400.2.3.2.02.02.009.03.</t>
  </si>
  <si>
    <t>11902.43.4302.84.0-205400.2.3.2.02.02.009.03.</t>
  </si>
  <si>
    <t>1672.43.4302.84.0-205400.2.3.2.02.02.009.03.</t>
  </si>
  <si>
    <t>12012.43.4302.84.0-205400.2.3.2.02.02.009.03.</t>
  </si>
  <si>
    <t>8962.43.4302.84.0-205400.2.3.2.02.02.009.03.</t>
  </si>
  <si>
    <t>1692.43.4302.84.0-205400.2.3.2.02.02.009.03.</t>
  </si>
  <si>
    <t>1702.43.4302.84.0-205400.2.3.2.02.02.009.03.</t>
  </si>
  <si>
    <t>1712.43.4302.84.0-205400.2.3.2.02.02.009.03.</t>
  </si>
  <si>
    <t>1722.43.4302.84.0-205400.2.3.2.02.02.009.03.</t>
  </si>
  <si>
    <t>1742.43.4302.84.0-205400.2.3.2.02.02.009.03.</t>
  </si>
  <si>
    <t>1752.43.4302.84.0-205400.2.3.2.02.02.009.03.</t>
  </si>
  <si>
    <t>1772.43.4302.84.0-205400.2.3.2.02.02.009.03.</t>
  </si>
  <si>
    <t>12002.43.4302.84.0-205400.2.3.2.02.02.009.03.</t>
  </si>
  <si>
    <t>1782.43.4302.84.0-205400.2.3.2.02.02.009.03.</t>
  </si>
  <si>
    <t>1802.43.4302.84.0-205400.2.3.2.02.02.009.03.</t>
  </si>
  <si>
    <t>1812.43.4302.84.0-205400.2.3.2.02.02.009.03.</t>
  </si>
  <si>
    <t>1832.43.4302.84.0-205400.2.3.2.02.02.009.03.</t>
  </si>
  <si>
    <t>1842.43.4302.84.0-205400.2.3.2.02.02.009.03.</t>
  </si>
  <si>
    <t>1852.43.4302.84.0-205400.2.3.2.02.02.009.03.</t>
  </si>
  <si>
    <t>1862.43.4302.84.0-205400.2.3.2.02.02.009.03.</t>
  </si>
  <si>
    <t>1872.43.4302.84.0-205400.2.3.2.02.02.009.03.</t>
  </si>
  <si>
    <t>1882.43.4302.84.0-205400.2.3.2.02.02.009.03.</t>
  </si>
  <si>
    <t>1892.43.4302.84.0-205400.2.3.2.02.02.009.03.</t>
  </si>
  <si>
    <t>2682.43.4302.84.0-205400.2.3.2.02.02.009.03.</t>
  </si>
  <si>
    <t>12022.43.4302.84.0-205400.2.3.2.02.02.009.03.</t>
  </si>
  <si>
    <t>2692.43.4302.84.0-205400.2.3.2.02.02.009.03.</t>
  </si>
  <si>
    <t>2702.43.4302.84.0-205400.2.3.2.02.02.009.03.</t>
  </si>
  <si>
    <t>2712.43.4302.84.0-205400.2.3.2.02.02.009.03.</t>
  </si>
  <si>
    <t>2722.43.4302.84.0-205400.2.3.2.02.02.009.03.</t>
  </si>
  <si>
    <t>8392.43.4302.84.0-205400.2.3.2.02.02.009.03.</t>
  </si>
  <si>
    <t>1472.43.4302.84.0-205400.2.3.2.02.02.009.03.</t>
  </si>
  <si>
    <t>8372.43.4302.84.0-205400.2.3.2.02.02.009.03.</t>
  </si>
  <si>
    <t>2732.43.4302.84.0-205400.2.3.2.02.02.009.03.</t>
  </si>
  <si>
    <t>3072.43.4302.84.0-205400.2.3.2.02.02.009.03.</t>
  </si>
  <si>
    <t>2832.43.4302.84.0-205400.2.3.2.02.02.009.03.</t>
  </si>
  <si>
    <t>2852.43.4302.84.0-205400.2.3.2.02.02.009.03.</t>
  </si>
  <si>
    <t>4012.43.4302.84.0-205400.2.3.2.02.02.009.03.</t>
  </si>
  <si>
    <t>8342.43.4302.84.0-205400.2.3.2.02.02.009.03.</t>
  </si>
  <si>
    <t>3942.43.4302.84.0-205400.2.3.2.02.02.009.03.</t>
  </si>
  <si>
    <t>3952.43.4302.84.0-205400.2.3.2.02.02.009.03.</t>
  </si>
  <si>
    <t>11982.43.4302.84.0-205400.2.3.2.02.02.009.03.</t>
  </si>
  <si>
    <t>4002.43.4302.84.0-205400.2.3.2.02.02.009.03.</t>
  </si>
  <si>
    <t>4112.43.4302.84.0-205400.2.3.2.02.02.009.03.</t>
  </si>
  <si>
    <t>1492.43.4302.84.0-205400.2.3.2.02.02.009.03.</t>
  </si>
  <si>
    <t>4082.43.4302.84.0-205400.2.3.2.02.02.009.03.</t>
  </si>
  <si>
    <t>3122.43.4302.84.0-205400.2.3.2.02.02.009.03.</t>
  </si>
  <si>
    <t>3132.43.4302.84.0-205400.2.3.2.02.02.009.03.</t>
  </si>
  <si>
    <t>3912.43.4302.84.0-205400.2.3.2.02.02.009.03.</t>
  </si>
  <si>
    <t>3142.43.4302.84.0-205400.2.3.2.02.02.009.03.</t>
  </si>
  <si>
    <t>3152.43.4302.84.0-205400.2.3.2.02.02.009.03.</t>
  </si>
  <si>
    <t>3162.43.4302.84.0-205400.2.3.2.02.02.009.03.</t>
  </si>
  <si>
    <t>3172.43.4302.84.0-205400.2.3.2.02.02.009.03.</t>
  </si>
  <si>
    <t>41952.43.4302.84.0-205400.2.3.2.02.02.009.03.</t>
  </si>
  <si>
    <t>8432.43.4302.84.0-205400.2.3.2.02.02.009.03.</t>
  </si>
  <si>
    <t>8082.43.4302.84.0-205400.2.3.2.02.02.009.03.</t>
  </si>
  <si>
    <t>3192.43.4302.84.0-205400.2.3.2.02.02.009.03.</t>
  </si>
  <si>
    <t>3202.43.4302.84.0-205400.2.3.2.02.02.009.03.</t>
  </si>
  <si>
    <t>3222.43.4302.84.0-205400.2.3.2.02.02.009.03.</t>
  </si>
  <si>
    <t>3232.43.4302.84.0-205400.2.3.2.02.02.009.03.</t>
  </si>
  <si>
    <t>3242.43.4302.84.0-205400.2.3.2.02.02.009.03.</t>
  </si>
  <si>
    <t>3252.43.4302.84.0-205400.2.3.2.02.02.009.03.</t>
  </si>
  <si>
    <t>4072.43.4302.84.0-205400.2.3.2.02.02.009.03.</t>
  </si>
  <si>
    <t>3922.43.4302.84.0-205400.2.3.2.02.02.009.03.</t>
  </si>
  <si>
    <t>3892.43.4302.84.0-205400.2.3.2.02.02.009.03.</t>
  </si>
  <si>
    <t>4032.43.4302.84.0-205400.2.3.2.02.02.009.03.</t>
  </si>
  <si>
    <t>3992.43.4302.84.0-205400.2.3.2.02.02.009.03.</t>
  </si>
  <si>
    <t>4022.43.4302.84.0-205400.2.3.2.02.02.009.03.</t>
  </si>
  <si>
    <t>8092.43.4302.84.0-205400.2.3.2.02.02.009.03.</t>
  </si>
  <si>
    <t>3082.43.4302.84.0-205400.2.3.2.02.02.009.03.</t>
  </si>
  <si>
    <t>3092.43.4302.84.0-205400.2.3.2.02.02.009.03.</t>
  </si>
  <si>
    <t>8402.43.4302.84.0-205400.2.3.2.02.02.009.03.</t>
  </si>
  <si>
    <t>3332.43.4302.84.0-205400.2.3.2.02.02.009.03.</t>
  </si>
  <si>
    <t>3972.43.4302.84.0-205400.2.3.2.02.02.009.03.</t>
  </si>
  <si>
    <t>3962.43.4302.84.0-205400.2.3.2.02.02.009.03.</t>
  </si>
  <si>
    <t>3262.43.4302.84.0-205400.2.3.2.02.02.009.03.</t>
  </si>
  <si>
    <t>3272.43.4302.84.0-205400.2.3.2.02.02.009.03.</t>
  </si>
  <si>
    <t>3352.43.4302.84.0-205400.2.3.2.02.02.009.03.</t>
  </si>
  <si>
    <t>3382.43.4302.84.0-205400.2.3.2.02.02.009.03.</t>
  </si>
  <si>
    <t>8062.43.4302.84.0-205400.2.3.2.02.02.009.03.</t>
  </si>
  <si>
    <t>3432.43.4302.84.0-205400.2.3.2.02.02.009.03.</t>
  </si>
  <si>
    <t>4122.43.4302.84.0-205400.2.3.2.02.02.009.03.</t>
  </si>
  <si>
    <t>3982.43.4302.84.0-205400.2.3.2.02.02.009.03.</t>
  </si>
  <si>
    <t>4092.43.4302.84.0-205400.2.3.2.02.02.009.03.</t>
  </si>
  <si>
    <t>8042.43.4302.84.0-205400.2.3.2.02.02.009.03.</t>
  </si>
  <si>
    <t>3512.43.4302.84.0-205400.2.3.2.02.02.009.03.</t>
  </si>
  <si>
    <t>3532.43.4302.84.0-205400.2.3.2.02.02.009.03.</t>
  </si>
  <si>
    <t>3552.43.4302.84.0-205400.2.3.2.02.02.009.03.</t>
  </si>
  <si>
    <t>3582.43.4302.84.0-205400.2.3.2.02.02.009.03.</t>
  </si>
  <si>
    <t>1482.43.4302.84.0-205400.2.3.2.02.02.009.03.</t>
  </si>
  <si>
    <t>8052.43.4302.84.0-205400.2.3.2.02.02.009.03.</t>
  </si>
  <si>
    <t>8382.43.4302.84.0-205400.2.3.2.02.02.009.03.</t>
  </si>
  <si>
    <t>3602.43.4302.84.0-205400.2.3.2.02.02.009.03.</t>
  </si>
  <si>
    <t>1502.43.4302.84.0-205400.2.3.2.02.02.009.03.</t>
  </si>
  <si>
    <t>8072.43.4302.84.0-205400.2.3.2.02.02.009.03.</t>
  </si>
  <si>
    <t>3442.43.4302.84.0-205400.2.3.2.02.02.009.03.</t>
  </si>
  <si>
    <t>3472.43.4302.84.0-205400.2.3.2.02.02.009.03.</t>
  </si>
  <si>
    <t>3492.43.4302.84.0-205400.2.3.2.02.02.009.03.</t>
  </si>
  <si>
    <t>3522.43.4302.84.0-205400.2.3.2.02.02.009.03.</t>
  </si>
  <si>
    <t>8302.43.4302.84.0-205400.2.3.2.02.02.009.03.</t>
  </si>
  <si>
    <t>3562.43.4302.84.0-205400.2.3.2.02.02.009.03.</t>
  </si>
  <si>
    <t>3612.43.4302.84.0-205400.2.3.2.02.02.009.03.</t>
  </si>
  <si>
    <t>3642.43.4302.84.0-205400.2.3.2.02.02.009.03.</t>
  </si>
  <si>
    <t>3692.43.4302.84.0-205400.2.3.2.02.02.009.03.</t>
  </si>
  <si>
    <t>3742.43.4302.84.0-205400.2.3.2.02.02.009.03.</t>
  </si>
  <si>
    <t>3662.43.4302.84.0-205400.2.3.2.02.02.009.03.</t>
  </si>
  <si>
    <t>3672.43.4302.84.0-205400.2.3.2.02.02.009.03.</t>
  </si>
  <si>
    <t>3712.43.4302.84.0-205400.2.3.2.02.02.009.03.</t>
  </si>
  <si>
    <t>3732.43.4302.84.0-205400.2.3.2.02.02.009.03.</t>
  </si>
  <si>
    <t>3762.43.4302.84.0-205400.2.3.2.02.02.009.03.</t>
  </si>
  <si>
    <t>3812.43.4302.84.0-205400.2.3.2.02.02.009.03.</t>
  </si>
  <si>
    <t>8362.43.4302.84.0-205400.2.3.2.02.02.009.03.</t>
  </si>
  <si>
    <t>3832.43.4302.84.0-205400.2.3.2.02.02.009.03.</t>
  </si>
  <si>
    <t>3842.43.4302.84.0-205400.2.3.2.02.02.009.03.</t>
  </si>
  <si>
    <t>3862.43.4302.84.0-205400.2.3.2.02.02.009.03.</t>
  </si>
  <si>
    <t>8332.43.4302.84.0-205400.2.3.2.02.02.009.03.</t>
  </si>
  <si>
    <t>8312.43.4302.84.0-205400.2.3.2.02.02.009.03.</t>
  </si>
  <si>
    <t>3782.43.4302.84.0-205400.2.3.2.02.02.009.03.</t>
  </si>
  <si>
    <t>4052.43.4302.84.0-205400.2.3.2.02.02.009.03.</t>
  </si>
  <si>
    <t>4062.43.4302.84.0-205400.2.3.2.02.02.009.03.</t>
  </si>
  <si>
    <t>4102.43.4302.84.0-205400.2.3.2.02.02.009.03.</t>
  </si>
  <si>
    <t>4042.43.4302.84.0-205400.2.3.2.02.02.009.03.</t>
  </si>
  <si>
    <t>3882.43.4302.84.0-205400.2.3.2.02.02.009.03.</t>
  </si>
  <si>
    <t>3822.43.4302.84.0-205400.2.3.2.02.02.009.03.</t>
  </si>
  <si>
    <t>3802.43.4302.84.0-205400.2.3.2.02.02.009.03.</t>
  </si>
  <si>
    <t>8152.43.4302.84.0-205400.2.3.2.02.02.009.03.</t>
  </si>
  <si>
    <t>8142.43.4302.84.0-205400.2.3.2.02.02.009.03.</t>
  </si>
  <si>
    <t>8182.43.4302.84.0-205400.2.3.2.02.02.009.03.</t>
  </si>
  <si>
    <t>3792.43.4302.84.0-205400.2.3.2.02.02.009.03.</t>
  </si>
  <si>
    <t>8212.43.4302.84.0-205400.2.3.2.02.02.009.03.</t>
  </si>
  <si>
    <t>3902.43.4302.84.0-205400.2.3.2.02.02.009.03.</t>
  </si>
  <si>
    <t>8222.43.4302.84.0-205400.2.3.2.02.02.009.03.</t>
  </si>
  <si>
    <t>3772.43.4302.84.0-205400.2.3.2.02.02.009.03.</t>
  </si>
  <si>
    <t>3752.43.4302.84.0-205400.2.3.2.02.02.009.03.</t>
  </si>
  <si>
    <t>3722.43.4302.84.0-205400.2.3.2.02.02.009.03.</t>
  </si>
  <si>
    <t>8242.43.4302.84.0-205400.2.3.2.02.02.009.03.</t>
  </si>
  <si>
    <t>3702.43.4302.84.0-205400.2.3.2.02.02.009.03.</t>
  </si>
  <si>
    <t>3682.43.4302.84.0-205400.2.3.2.02.02.009.03.</t>
  </si>
  <si>
    <t>3652.43.4302.84.0-205400.2.3.2.02.02.009.03.</t>
  </si>
  <si>
    <t>3632.43.4302.84.0-205400.2.3.2.02.02.009.03.</t>
  </si>
  <si>
    <t>3622.43.4302.84.0-205400.2.3.2.02.02.009.03.</t>
  </si>
  <si>
    <t>3592.43.4302.84.0-205400.2.3.2.02.02.009.03.</t>
  </si>
  <si>
    <t>3572.43.4302.84.0-205400.2.3.2.02.02.009.03.</t>
  </si>
  <si>
    <t>8262.43.4302.84.0-205400.2.3.2.02.02.009.03.</t>
  </si>
  <si>
    <t>3542.43.4302.84.0-205400.2.3.2.02.02.009.03.</t>
  </si>
  <si>
    <t>3872.43.4302.84.0-205400.2.3.2.02.02.009.03.</t>
  </si>
  <si>
    <t>3502.43.4302.84.0-205400.2.3.2.02.02.009.03.</t>
  </si>
  <si>
    <t>3482.43.4302.84.0-205400.2.3.2.02.02.009.03.</t>
  </si>
  <si>
    <t>3462.43.4302.84.0-205400.2.3.2.02.02.009.03.</t>
  </si>
  <si>
    <t>3452.43.4302.84.0-205400.2.3.2.02.02.009.03.</t>
  </si>
  <si>
    <t>3422.43.4302.84.0-205400.2.3.2.02.02.009.03.</t>
  </si>
  <si>
    <t>1552.43.4302.84.0-205400.2.3.2.02.02.009.03.</t>
  </si>
  <si>
    <t>3412.43.4302.84.0-205400.2.3.2.02.02.009.03.</t>
  </si>
  <si>
    <t>3852.43.4302.84.0-205400.2.3.2.02.02.009.03.</t>
  </si>
  <si>
    <t>3402.43.4302.84.0-205400.2.3.2.02.02.009.03.</t>
  </si>
  <si>
    <t>3392.43.4302.84.0-205400.2.3.2.02.02.009.03.</t>
  </si>
  <si>
    <t>2662.43.4302.84.0-205400.2.3.2.02.02.009.03.</t>
  </si>
  <si>
    <t>8272.43.4302.84.0-205400.2.3.2.02.02.009.03.</t>
  </si>
  <si>
    <t>1822.43.4302.84.0-205400.2.3.2.02.02.009.03.</t>
  </si>
  <si>
    <t>1792.43.4302.84.0-205400.2.3.2.02.02.009.03.</t>
  </si>
  <si>
    <t>3372.43.4302.84.0-205400.2.3.2.02.02.009.03.</t>
  </si>
  <si>
    <t>3362.43.4302.84.0-205400.2.3.2.02.02.009.03.</t>
  </si>
  <si>
    <t>3342.43.4302.84.0-205400.2.3.2.02.02.009.03.</t>
  </si>
  <si>
    <t>1762.43.4302.84.0-205400.2.3.2.02.02.009.03.</t>
  </si>
  <si>
    <t>41962.43.4302.84.0-205400.2.3.2.02.02.009.03.</t>
  </si>
  <si>
    <t>3322.43.4302.84.0-205400.2.3.2.02.02.009.03.</t>
  </si>
  <si>
    <t>1732.43.4302.84.0-205400.2.3.2.02.02.009.03.</t>
  </si>
  <si>
    <t>3312.43.4302.84.0-205400.2.3.2.02.02.009.03.</t>
  </si>
  <si>
    <t>3302.43.4302.84.0-205400.2.3.2.02.02.009.03.</t>
  </si>
  <si>
    <t>1682.43.4302.84.0-205400.2.3.2.02.02.009.03.</t>
  </si>
  <si>
    <t>1662.43.4302.84.0-205400.2.3.2.02.02.009.03.</t>
  </si>
  <si>
    <t>3292.43.4302.84.0-205400.2.3.2.02.02.009.03.</t>
  </si>
  <si>
    <t>3112.43.4302.84.0-205400.2.3.2.02.02.009.03.</t>
  </si>
  <si>
    <t>1652.43.4302.84.0-205400.2.3.2.02.02.009.03.</t>
  </si>
  <si>
    <t>8322.43.4302.84.0-205400.2.3.2.02.02.009.03.</t>
  </si>
  <si>
    <t>8352.43.4302.84.0-205400.2.3.2.02.02.009.03.</t>
  </si>
  <si>
    <t>8162.43.4302.84.0-205400.2.3.2.02.02.009.03.</t>
  </si>
  <si>
    <t>1622.43.4302.84.0-205128.2.3.2.02.02.009.04.</t>
  </si>
  <si>
    <t>3102.43.4302.84.0-205128.2.3.2.02.02.009.04.</t>
  </si>
  <si>
    <t>3282.43.4302.84.0-205128.2.3.2.02.02.009.04.</t>
  </si>
  <si>
    <t>3182.43.4302.84.0-205128.2.3.2.02.02.009.04.</t>
  </si>
  <si>
    <t>3212.43.4302.84.0-205128.2.3.2.02.02.009.04.</t>
  </si>
  <si>
    <t>1602.43.4302.84.0-205128.2.3.2.02.02.009.04.</t>
  </si>
  <si>
    <t>12032.43.4302.84.0-205128.2.3.2.02.02.009.04.</t>
  </si>
  <si>
    <t>1592.43.4302.84.0-205128.2.3.2.02.02.009.04.</t>
  </si>
  <si>
    <t>1582.43.4302.84.0-205128.2.3.2.02.02.009.04.</t>
  </si>
  <si>
    <t>1562.43.4302.84.0-205128.2.3.2.02.02.009.04.</t>
  </si>
  <si>
    <t>4222.43.4302.84.0-205128.2.3.2.02.02.009.04.</t>
  </si>
  <si>
    <t>4212.43.4302.84.0-205128.2.3.2.02.02.009.04.</t>
  </si>
  <si>
    <t>4202.43.4302.84.0-205128.2.3.2.02.02.009.04.</t>
  </si>
  <si>
    <t>8442.43.4302.84.0-205128.2.3.2.02.02.009.04.</t>
  </si>
  <si>
    <t>8422.43.4302.84.0-205128.2.3.2.02.02.009.04.</t>
  </si>
  <si>
    <t>8412.43.4302.84.0-205128.2.3.2.02.02.009.04.</t>
  </si>
  <si>
    <t>11992.43.4302.84.0-205128.2.3.2.02.02.009.04.</t>
  </si>
  <si>
    <t>8102.43.4302.84.0-205128.2.3.2.02.02.009.04.</t>
  </si>
  <si>
    <t>8032.43.4302.84.0-205128.2.3.2.02.02.009.04.</t>
  </si>
  <si>
    <t>8202.43.4302.84.0-205128.2.3.2.02.02.009.04.</t>
  </si>
  <si>
    <t>8192.43.4302.84.0-205128.2.3.2.02.02.009.04.</t>
  </si>
  <si>
    <t>8172.43.4302.84.0-205128.2.3.2.02.02.009.04.</t>
  </si>
  <si>
    <t>8282.43.4302.84.0-205128.2.3.2.02.02.009.04.</t>
  </si>
  <si>
    <t>1542.43.4302.84.0-205128.2.3.2.02.02.009.04.</t>
  </si>
  <si>
    <t>1322.43.4302.84.0-205128.2.3.2.02.02.009.04.</t>
  </si>
  <si>
    <t>952.43.4302.85.0-205128.2.3.2.02.02.008.11.</t>
  </si>
  <si>
    <t>1112.43.4302.85.0-205128.2.3.2.02.02.008.11.</t>
  </si>
  <si>
    <t>28512.43.4302.85.0-205128.2.3.2.02.02.008.11.</t>
  </si>
  <si>
    <t>1312.43.4302.85.0-205128.2.3.2.02.02.009.05.</t>
  </si>
  <si>
    <t>8252.43.4302.87.0-101024.2.3.2.02.02.008.12.</t>
  </si>
  <si>
    <t>28532.43.4302.87.0-101024.2.3.2.02.02.008.12.</t>
  </si>
  <si>
    <t>4421.45.4599.77.0-205128.2.3.2.02.02.008.05.</t>
  </si>
  <si>
    <t>4371.45.4599.77.0-205128.2.3.2.02.02.008.05.</t>
  </si>
  <si>
    <t>11891.45.4599.77.0-205128.2.3.2.02.02.008.05.</t>
  </si>
  <si>
    <t>64451.45.4599.77.0-205128.2.3.2.02.02.008.05.</t>
  </si>
  <si>
    <t>41971.45.4599.77.0-205128.2.3.2.02.02.008.05.</t>
  </si>
  <si>
    <t>1181.45.4599.77.0-205128.2.3.2.02.02.008.05.</t>
  </si>
  <si>
    <t>1531.45.4599.77.0-205128.2.3.2.02.02.008.05.</t>
  </si>
  <si>
    <t>28551.45.4599.77.0-205128.2.3.2.02.02.008.05.</t>
  </si>
  <si>
    <t>75951.45.4599.77.4-101124.2.3.2.02.02.008.30.</t>
  </si>
  <si>
    <t>75951.45.4599.77.0-205128.2.3.2.02.02.008.05.</t>
  </si>
  <si>
    <t>991.45.4599.77.0-205128.2.3.2.02.02.008.05.</t>
  </si>
  <si>
    <t>28661.45.4599.77.0-205128.2.3.2.02.02.008.05.</t>
  </si>
  <si>
    <t>31.45.4599.77.0-205128.2.3.2.02.02.008.06.</t>
  </si>
  <si>
    <t>41.45.4599.77.0-205128.2.3.2.02.02.008.06.</t>
  </si>
  <si>
    <t>501.45.4599.77.0-271130.2.3.2.02.02.009.01.</t>
  </si>
  <si>
    <t>861.00.0000.00.0-205616.2.1.2.02.02.008.01.</t>
  </si>
  <si>
    <t>591.00.0000.00.0-205616.2.1.2.02.02.008.01.</t>
  </si>
  <si>
    <t>581.00.0000.00.0-205616.2.1.2.02.02.008.01.</t>
  </si>
  <si>
    <t>631.00.0000.00.0-205616.2.1.2.02.02.008.01.</t>
  </si>
  <si>
    <t>641.00.0000.00.0-205616.2.1.2.02.02.008.01.</t>
  </si>
  <si>
    <t>1121.00.0000.00.0-205616.2.1.2.02.02.008.01.</t>
  </si>
  <si>
    <t>1061.00.0000.00.0-205616.2.1.2.02.02.008.01.</t>
  </si>
  <si>
    <t>1081.00.0000.00.0-205616.2.1.2.02.02.008.01.</t>
  </si>
  <si>
    <t>4191.00.0000.00.0-205616.2.1.2.02.02.008.01.</t>
  </si>
  <si>
    <t>33651.00.0000.00.0-205616.2.1.2.02.02.008.01.</t>
  </si>
  <si>
    <t>601.00.0000.00.0-205616.2.1.2.02.02.008.01.</t>
  </si>
  <si>
    <t>1041.00.0000.00.0-205616.2.1.2.02.02.008.01.</t>
  </si>
  <si>
    <t>701.00.0000.00.0-205616.2.1.2.02.02.008.01.</t>
  </si>
  <si>
    <t>151.00.0000.00.0-205616.2.1.2.02.02.008.01.</t>
  </si>
  <si>
    <t>454.43.4302.75.0-101024.2.3.2.02.02.008.20.</t>
  </si>
  <si>
    <t>1074.43.4302.75.0-101024.2.3.2.02.02.008.20.</t>
  </si>
  <si>
    <t>1134.43.4302.76.0-205128.2.3.2.02.02.008.21.</t>
  </si>
  <si>
    <t>1054.43.4302.76.0-205128.2.3.2.02.02.008.21.</t>
  </si>
  <si>
    <t>1034.43.4302.76.0-205128.2.3.2.02.02.008.21.</t>
  </si>
  <si>
    <t>1164.43.4302.76.0-205128.2.3.2.02.02.008.21.</t>
  </si>
  <si>
    <t>1154.43.4302.76.0-205128.2.3.2.02.02.008.21.</t>
  </si>
  <si>
    <t>1204.43.4302.76.0-205128.2.3.2.02.02.008.21.</t>
  </si>
  <si>
    <t>4321.00.0000.00.0-205616.2.1.2.02.02.008.01.</t>
  </si>
  <si>
    <t>671.00.0000.00.0-205616.2.1.2.02.02.008.01.</t>
  </si>
  <si>
    <t>1171.45.4599.77.0-271130.2.3.2.02.02.008.01.</t>
  </si>
  <si>
    <t>4321.45.4599.77.0-271130.2.3.2.02.02.008.01.</t>
  </si>
  <si>
    <t>4344.43.4302.75.0-101024.2.3.2.02.02.008.20.</t>
  </si>
  <si>
    <t>653.43.4301.01.0-205128.2.3.2.02.02.008.14.</t>
  </si>
  <si>
    <t>653.43.4301.10.0-101024.2.3.2.02.02.008.15.</t>
  </si>
  <si>
    <t>653.43.4301.72.0-205128.2.3.2.02.02.008.16.</t>
  </si>
  <si>
    <t>653.43.4301.73.0-205128.2.3.2.02.02.008.17.</t>
  </si>
  <si>
    <t>653.43.4301.74.0-101024.2.3.2.02.02.008.18.</t>
  </si>
  <si>
    <t>663.43.4301.01.0-205128.2.3.2.02.02.008.14.</t>
  </si>
  <si>
    <t>663.43.4301.10.0-101024.2.3.2.02.02.008.15.</t>
  </si>
  <si>
    <t>663.43.4301.72.0-205128.2.3.2.02.02.008.16.</t>
  </si>
  <si>
    <t>663.43.4301.73.0-205128.2.3.2.02.02.008.17.</t>
  </si>
  <si>
    <t>663.43.4301.74.0-101024.2.3.2.02.02.008.18.</t>
  </si>
  <si>
    <t>0-493484</t>
  </si>
  <si>
    <t>1353.43.4301.72.0-205128.2.3.2.02.02.009.09.</t>
  </si>
  <si>
    <t>1233.43.4301.72.0-205128.2.3.2.02.02.009.09.</t>
  </si>
  <si>
    <t>1253.43.4301.72.0-205128.2.3.2.02.02.009.09.</t>
  </si>
  <si>
    <t>1463.43.4301.01.0-205400.2.3.2.02.02.009.06.</t>
  </si>
  <si>
    <t>1263.43.4301.01.0-205400.2.3.2.02.02.009.06.</t>
  </si>
  <si>
    <t>1273.43.4301.01.0-205400.2.3.2.02.02.009.06.</t>
  </si>
  <si>
    <t>1393.43.4301.73.0-205128.2.3.2.02.02.009.10.</t>
  </si>
  <si>
    <t>4253.43.4301.73.0-205128.2.3.2.02.02.009.10.</t>
  </si>
  <si>
    <t>4473.43.4301.73.0-205128.2.3.2.02.02.009.10.</t>
  </si>
  <si>
    <t>1423.43.4301.73.0-205128.2.3.2.02.02.009.10.</t>
  </si>
  <si>
    <t>4173.43.4301.73.0-205128.2.3.2.02.02.009.10.</t>
  </si>
  <si>
    <t>4243.43.4301.73.0-205128.2.3.2.02.02.009.10.</t>
  </si>
  <si>
    <t>4163.43.4301.73.0-205128.2.3.2.02.02.009.10.</t>
  </si>
  <si>
    <t>1223.43.4301.10.0-101024.2.3.2.02.02.009.08.</t>
  </si>
  <si>
    <t>1191.00.0000.00.0-205616.2.1.2.02.02.008.01.</t>
  </si>
  <si>
    <t>1343.43.4301.01.0-205128.2.3.2.02.02.009.07.</t>
  </si>
  <si>
    <t>1403.43.4301.01.0-205128.2.3.2.02.02.009.07.</t>
  </si>
  <si>
    <t>1213.43.4301.01.0-205128.2.3.2.02.02.009.07.</t>
  </si>
  <si>
    <t>1333.43.4301.01.0-205128.2.3.2.02.02.009.07.</t>
  </si>
  <si>
    <t>4153.43.4301.73.0-205128.2.3.2.02.02.009.10.</t>
  </si>
  <si>
    <t>1413.43.4301.01.0-205128.2.3.2.02.02.009.07.</t>
  </si>
  <si>
    <t>1433.43.4301.01.0-205128.2.3.2.02.02.009.07.</t>
  </si>
  <si>
    <t>4233.43.4301.01.0-205128.2.3.2.02.02.008.14.</t>
  </si>
  <si>
    <t>4233.43.4301.10.0-101024.2.3.2.02.02.008.15.</t>
  </si>
  <si>
    <t>4233.43.4301.72.0-205128.2.3.2.02.02.008.16.</t>
  </si>
  <si>
    <t>4233.43.4301.73.0-205128.2.3.2.02.02.008.17.</t>
  </si>
  <si>
    <t>4233.43.4301.74.0-101024.2.3.2.02.02.008.18.</t>
  </si>
  <si>
    <t>1302.43.4302.87.0-101024.2.3.2.02.02.008.12.</t>
  </si>
  <si>
    <t>1302.43.4301.02.0-205128.2.3.2.02.02.008.09.</t>
  </si>
  <si>
    <t>4181.00.0000.00.0-205616.2.1.2.02.02.008.01.</t>
  </si>
  <si>
    <t>4331.00.0000.00.0-205616.2.1.2.02.02.008.01.</t>
  </si>
  <si>
    <t>7841.00.0000.00.0-205616.2.1.2.02.02.008.01.</t>
  </si>
  <si>
    <t>11941.00.0000.00.0-205616.2.1.2.02.02.008.01.</t>
  </si>
  <si>
    <t>7821.00.0000.00.0-205616.2.1.2.02.02.008.01.</t>
  </si>
  <si>
    <t>28582.43.4302.87.0-205128.2.3.2.02.02.008.13.</t>
  </si>
  <si>
    <t>4313.43.4301.72.0-205128.2.3.2.02.02.009.09.</t>
  </si>
  <si>
    <t>12043.43.4301.72.0-205128.2.3.2.02.02.009.09.</t>
  </si>
  <si>
    <t>30043.43.4301.72.0-205128.2.3.2.02.02.009.09.</t>
  </si>
  <si>
    <t>4454.43.4302.75.0-101024.2.3.2.02.02.008.20.</t>
  </si>
  <si>
    <t>64324.43.4302.75.0-205128.2.3.2.02.02.005.02.</t>
  </si>
  <si>
    <t>11923.43.4301.01.0-205128.2.3.2.02.02.009.07.</t>
  </si>
  <si>
    <t>11923.43.4301.01.0-205400.2.3.2.02.02.009.06.</t>
  </si>
  <si>
    <t>7813.43.4301.01.0-205128.2.3.2.02.02.009.07.</t>
  </si>
  <si>
    <t>12051.45.4599.77.0-271130.2.3.2.02.02.008.01.</t>
  </si>
  <si>
    <t>28494.43.4302.75.0-205128.2.3.2.02.02.006.04.</t>
  </si>
  <si>
    <t>28491.00.0000.00.0-205616.2.1.2.02.02.006.01.</t>
  </si>
  <si>
    <t>28493.43.4301.01.0-205400.2.3.2.02.02.006.01.</t>
  </si>
  <si>
    <t>28493.43.4301.72.0-205128.2.3.2.02.02.006.02.</t>
  </si>
  <si>
    <t>28493.43.4301.73.0-205128.2.3.2.02.02.006.03.</t>
  </si>
  <si>
    <t>33793.43.4301.01.0-205400.2.3.2.02.02.009.06.</t>
  </si>
  <si>
    <t>8292.43.4302.84.0-205128.2.3.2.02.02.009.04.</t>
  </si>
  <si>
    <t>11972.43.4302.84.0-205128.2.3.2.02.02.009.04.</t>
  </si>
  <si>
    <t>28603.43.4301.01.0-205400.2.3.2.02.02.009.06.</t>
  </si>
  <si>
    <t>30591.00.0000.00.0-205616.2.1.2.02.02.008.01.</t>
  </si>
  <si>
    <t>16192.43.4301.02.0-205128.2.3.2.02.02.008.09.</t>
  </si>
  <si>
    <t>16192.43.4302.87.0-101024.2.3.2.02.02.008.12.</t>
  </si>
  <si>
    <t>28723.43.4301.01.0-205400.2.3.2.02.02.009.06.</t>
  </si>
  <si>
    <t>28593.43.4301.73.0-205128.2.3.2.02.02.009.10.</t>
  </si>
  <si>
    <t>29901.00.0000.00.0-205616.2.1.2.02.02.008.01.</t>
  </si>
  <si>
    <t>28621.00.0000.00.0-205616.2.1.2.02.02.008.01.</t>
  </si>
  <si>
    <t>4-205400</t>
  </si>
  <si>
    <t>4-492015</t>
  </si>
  <si>
    <t>4-492148</t>
  </si>
  <si>
    <t>4-492448</t>
  </si>
  <si>
    <t>60471.00.0000.00.0-205616.2.1.2.02.02.009.03.</t>
  </si>
  <si>
    <t>50494.43.4302.75.0-205128.2.3.2.02.02.008.19.</t>
  </si>
  <si>
    <t>29953.43.4301.01.0-205400.2.3.2.02.02.009.06.</t>
  </si>
  <si>
    <t>29882.43.4302.85.0-205128.2.3.2.02.02.008.11.</t>
  </si>
  <si>
    <t>29882.43.4302.87.0-101024.2.3.2.02.02.008.12.</t>
  </si>
  <si>
    <t>30032.43.4302.84.0-205128.2.3.2.02.02.009.04.</t>
  </si>
  <si>
    <t>46463.43.4301.73.0-205128.2.3.2.02.02.009.10.</t>
  </si>
  <si>
    <t>46453.43.4301.73.0-205128.2.3.2.02.02.009.10.</t>
  </si>
  <si>
    <t>41883.43.4301.01.0-205400.2.3.2.02.02.009.06.</t>
  </si>
  <si>
    <t>45032.43.4301.02.0-205400.2.3.3.09.17.</t>
  </si>
  <si>
    <t>50482.43.4301.02.0-205400.2.3.3.09.17.</t>
  </si>
  <si>
    <t>54752.43.4301.02.0-205128.2.3.3.09.17.</t>
  </si>
  <si>
    <t>54752.43.4301.02.0-205400.2.3.3.09.17.</t>
  </si>
  <si>
    <t>58522.43.4302.87.0-205400.2.3.3.09.17.</t>
  </si>
  <si>
    <t>42002.43.4302.84.0-205400.2.3.2.02.02.009.03.</t>
  </si>
  <si>
    <t>41922.43.4302.84.0-205400.2.3.2.02.02.009.03.</t>
  </si>
  <si>
    <t>33804.43.4302.75.0-101024.2.3.2.02.02.008.20.</t>
  </si>
  <si>
    <t>41942.43.4302.03.0-205128.2.3.2.02.02.009.02.</t>
  </si>
  <si>
    <t>41863.43.4301.73.0-205128.2.3.2.02.02.009.10.</t>
  </si>
  <si>
    <t>41863.43.4301.73.0-205400.2.3.2.02.02.009.11.</t>
  </si>
  <si>
    <t>45083.43.4301.73.0-205128.2.3.2.02.02.009.10.</t>
  </si>
  <si>
    <t>45083.43.4301.73.0-205400.2.3.2.02.02.009.11.</t>
  </si>
  <si>
    <t>41873.43.4301.73.0-205128.2.3.2.02.02.009.10.</t>
  </si>
  <si>
    <t>41873.43.4301.73.0-205400.2.3.2.02.02.009.11.</t>
  </si>
  <si>
    <t>46423.43.4301.73.0-205128.2.3.2.02.02.009.10.</t>
  </si>
  <si>
    <t>46423.43.4301.73.0-205400.2.3.2.02.02.009.11.</t>
  </si>
  <si>
    <t>46443.43.4301.73.0-205128.2.3.2.02.02.009.10.</t>
  </si>
  <si>
    <t>46443.43.4301.73.0-205400.2.3.2.02.02.009.11.</t>
  </si>
  <si>
    <t>46433.43.4301.73.0-205128.2.3.2.02.02.009.10.</t>
  </si>
  <si>
    <t>46433.43.4301.73.0-205400.2.3.2.02.02.009.11.</t>
  </si>
  <si>
    <t>50353.43.4301.73.0-205128.2.3.2.02.02.009.10.</t>
  </si>
  <si>
    <t>50353.43.4301.73.0-205400.2.3.2.02.02.009.11.</t>
  </si>
  <si>
    <t>50323.43.4301.73.0-205128.2.3.2.02.02.009.10.</t>
  </si>
  <si>
    <t>50323.43.4301.73.0-205400.2.3.2.02.02.009.11.</t>
  </si>
  <si>
    <t>60292.43.4302.84.0-205400.2.3.2.02.02.009.03.</t>
  </si>
  <si>
    <t>50472.43.4302.84.0-205400.2.3.2.02.02.009.03.</t>
  </si>
  <si>
    <t>60262.43.4302.84.0-205400.2.3.2.02.02.009.03.</t>
  </si>
  <si>
    <t>58512.43.4302.84.0-205400.2.3.2.02.02.009.03.</t>
  </si>
  <si>
    <t>58541.00.0000.00.0-205616.2.1.2.02.02.008.01.</t>
  </si>
  <si>
    <t>60421.00.0000.00.0-205616.2.1.2.02.02.008.01.</t>
  </si>
  <si>
    <t>60431.00.0000.00.0-205616.2.1.2.02.02.008.01.</t>
  </si>
  <si>
    <t>64441.45.4599.77.0-205128.2.3.2.02.02.008.05.</t>
  </si>
  <si>
    <t>59152.43.4302.84.0-205400.2.3.2.02.02.009.03.</t>
  </si>
  <si>
    <t>64383.43.4301.01.0-205400.2.3.2.02.02.009.06.</t>
  </si>
  <si>
    <t>60413.43.4301.01.0-205128.2.3.2.02.02.009.07.</t>
  </si>
  <si>
    <t>60353.43.4301.73.0-205128.2.3.2.02.02.009.10.</t>
  </si>
  <si>
    <t>60353.43.4301.73.0-205400.2.3.2.02.02.009.12.</t>
  </si>
  <si>
    <t>60353.43.4301.73.0-205400.2.3.2.02.02.009.11.</t>
  </si>
  <si>
    <t>64334.43.4302.76.0-205128.2.3.2.02.02.008.21.</t>
  </si>
  <si>
    <t>75751.45.4501.04.0-205128.2.3.2.02.02.008.02.</t>
  </si>
  <si>
    <t>75751.45.4599.77.0-205128.2.3.2.02.02.008.04.</t>
  </si>
  <si>
    <t>64602.43.4302.03.0-205128.2.3.2.02.02.009.02.</t>
  </si>
  <si>
    <t>72533.43.4301.73.0-205400.2.3.2.02.02.009.12.</t>
  </si>
  <si>
    <t>64423.43.4301.73.0-205400.2.3.2.02.02.009.12.</t>
  </si>
  <si>
    <t>72513.43.4301.73.0-205400.2.3.2.02.02.009.12.</t>
  </si>
  <si>
    <t>64463.43.4301.73.0-205400.2.3.2.02.02.009.12.</t>
  </si>
  <si>
    <t>72602.43.4301.02.0-205128.2.3.2.02.02.008.09.</t>
  </si>
  <si>
    <t>72602.43.4302.87.0-205128.2.3.2.02.02.008.13.</t>
  </si>
  <si>
    <t>72602.43.4302.87.0-101024.2.3.2.02.02.008.12.</t>
  </si>
  <si>
    <t>72582.43.4301.02.0-205128.2.3.2.02.02.008.09.</t>
  </si>
  <si>
    <t>72592.43.4301.02.0-205128.2.3.2.02.02.008.09.</t>
  </si>
  <si>
    <t>72562.43.4302.84.0-205400.2.3.2.02.02.009.03.</t>
  </si>
  <si>
    <t>75901.00.0000.00.0-101024.2.1.2.02.02.008.05.</t>
  </si>
  <si>
    <t>75961.00.0000.00.0-101024.2.1.2.02.02.008.05.</t>
  </si>
  <si>
    <t>75911.00.0000.00.0-101024.2.1.2.02.02.008.05.</t>
  </si>
  <si>
    <t>75721.00.0000.00.0-101024.2.1.2.02.02.008.05.</t>
  </si>
  <si>
    <t>75941.00.0000.00.0-101024.2.1.2.02.02.008.05.</t>
  </si>
  <si>
    <t>75881.00.0000.00.0-101024.2.1.2.02.02.008.05.</t>
  </si>
  <si>
    <t>75731.00.0000.00.0-101024.2.1.2.02.02.008.05.</t>
  </si>
  <si>
    <t>73941.00.0000.00.0-101024.2.1.2.02.02.008.05.</t>
  </si>
  <si>
    <t>75931.00.0000.00.0-101024.2.1.2.02.02.008.05.</t>
  </si>
  <si>
    <t>75814.43.4302.75.0-101024.2.3.2.02.02.008.20.</t>
  </si>
  <si>
    <t>75804.43.4302.75.0-101024.2.3.2.02.02.008.20.</t>
  </si>
  <si>
    <t>75844.43.4302.76.0-205128.2.3.2.02.02.008.21.</t>
  </si>
  <si>
    <t>75784.43.4302.76.0-205128.2.3.2.02.02.008.21.</t>
  </si>
  <si>
    <t>75854.43.4302.76.0-205128.2.3.2.02.02.008.21.</t>
  </si>
  <si>
    <t>75794.43.4302.76.0-205128.2.3.2.02.02.008.21.</t>
  </si>
  <si>
    <t>75864.43.4302.76.0-205128.2.3.2.02.02.008.21.</t>
  </si>
  <si>
    <t>70252.43.4301.02.4-101124.2.3.3.09.17.</t>
  </si>
  <si>
    <t>75761.00.0000.00.0-101024.2.1.2.02.02.008.05.</t>
  </si>
  <si>
    <t>75871.00.0000.00.0-101024.2.1.2.02.02.008.05.</t>
  </si>
  <si>
    <t>4-202029</t>
  </si>
  <si>
    <t>4-271130</t>
  </si>
  <si>
    <t>75892.43.4302.84.0-205400.2.3.2.02.02.009.03.</t>
  </si>
  <si>
    <t>64562.43.4302.85.0-205400.2.3.2.02.02.006.05.</t>
  </si>
  <si>
    <t>4-205617</t>
  </si>
  <si>
    <t>4-492231</t>
  </si>
  <si>
    <t>4-205618</t>
  </si>
  <si>
    <t>552</t>
  </si>
  <si>
    <t>Terminado</t>
  </si>
  <si>
    <t>365</t>
  </si>
  <si>
    <t>192</t>
  </si>
  <si>
    <t>612</t>
  </si>
  <si>
    <t>605</t>
  </si>
  <si>
    <t>761</t>
  </si>
  <si>
    <t>1</t>
  </si>
  <si>
    <t>2</t>
  </si>
  <si>
    <t>3</t>
  </si>
  <si>
    <t>4</t>
  </si>
  <si>
    <t>5</t>
  </si>
  <si>
    <t>6</t>
  </si>
  <si>
    <t>7</t>
  </si>
  <si>
    <t>8</t>
  </si>
  <si>
    <t>9</t>
  </si>
  <si>
    <t>11</t>
  </si>
  <si>
    <t>12</t>
  </si>
  <si>
    <t>13</t>
  </si>
  <si>
    <t>14</t>
  </si>
  <si>
    <t>15</t>
  </si>
  <si>
    <t>017</t>
  </si>
  <si>
    <t>18</t>
  </si>
  <si>
    <t>19</t>
  </si>
  <si>
    <t>25</t>
  </si>
  <si>
    <t>26</t>
  </si>
  <si>
    <t>27</t>
  </si>
  <si>
    <t>31</t>
  </si>
  <si>
    <t>32</t>
  </si>
  <si>
    <t>33</t>
  </si>
  <si>
    <t>34</t>
  </si>
  <si>
    <t>35</t>
  </si>
  <si>
    <t>36</t>
  </si>
  <si>
    <t>37</t>
  </si>
  <si>
    <t>38</t>
  </si>
  <si>
    <t>39</t>
  </si>
  <si>
    <t>40</t>
  </si>
  <si>
    <t>41</t>
  </si>
  <si>
    <t>42</t>
  </si>
  <si>
    <t>43</t>
  </si>
  <si>
    <t>44</t>
  </si>
  <si>
    <t>048</t>
  </si>
  <si>
    <t>49</t>
  </si>
  <si>
    <t>55</t>
  </si>
  <si>
    <t>055</t>
  </si>
  <si>
    <t>56</t>
  </si>
  <si>
    <t>056</t>
  </si>
  <si>
    <t>57</t>
  </si>
  <si>
    <t>057</t>
  </si>
  <si>
    <t>58</t>
  </si>
  <si>
    <t>058</t>
  </si>
  <si>
    <t>59</t>
  </si>
  <si>
    <t>059</t>
  </si>
  <si>
    <t>60</t>
  </si>
  <si>
    <t>060</t>
  </si>
  <si>
    <t>61</t>
  </si>
  <si>
    <t>061</t>
  </si>
  <si>
    <t>62</t>
  </si>
  <si>
    <t>63</t>
  </si>
  <si>
    <t>064</t>
  </si>
  <si>
    <t>65</t>
  </si>
  <si>
    <t>065</t>
  </si>
  <si>
    <t>66</t>
  </si>
  <si>
    <t>066</t>
  </si>
  <si>
    <t>67</t>
  </si>
  <si>
    <t>067</t>
  </si>
  <si>
    <t>68</t>
  </si>
  <si>
    <t>068</t>
  </si>
  <si>
    <t>69</t>
  </si>
  <si>
    <t>069</t>
  </si>
  <si>
    <t>70</t>
  </si>
  <si>
    <t>070</t>
  </si>
  <si>
    <t>71</t>
  </si>
  <si>
    <t>071</t>
  </si>
  <si>
    <t>072</t>
  </si>
  <si>
    <t>073</t>
  </si>
  <si>
    <t>074</t>
  </si>
  <si>
    <t>075</t>
  </si>
  <si>
    <t>076</t>
  </si>
  <si>
    <t>077</t>
  </si>
  <si>
    <t>78</t>
  </si>
  <si>
    <t>078</t>
  </si>
  <si>
    <t>79</t>
  </si>
  <si>
    <t>079</t>
  </si>
  <si>
    <t>80</t>
  </si>
  <si>
    <t>080</t>
  </si>
  <si>
    <t>81</t>
  </si>
  <si>
    <t>081</t>
  </si>
  <si>
    <t>82</t>
  </si>
  <si>
    <t>082</t>
  </si>
  <si>
    <t>83</t>
  </si>
  <si>
    <t>083</t>
  </si>
  <si>
    <t>084</t>
  </si>
  <si>
    <t>085</t>
  </si>
  <si>
    <t>86</t>
  </si>
  <si>
    <t>086</t>
  </si>
  <si>
    <t>087</t>
  </si>
  <si>
    <t>88</t>
  </si>
  <si>
    <t>088</t>
  </si>
  <si>
    <t>89</t>
  </si>
  <si>
    <t>089</t>
  </si>
  <si>
    <t>090</t>
  </si>
  <si>
    <t>091</t>
  </si>
  <si>
    <t>092</t>
  </si>
  <si>
    <t>093</t>
  </si>
  <si>
    <t>094</t>
  </si>
  <si>
    <t>95</t>
  </si>
  <si>
    <t>095</t>
  </si>
  <si>
    <t>96</t>
  </si>
  <si>
    <t>096</t>
  </si>
  <si>
    <t>97</t>
  </si>
  <si>
    <t>097</t>
  </si>
  <si>
    <t>98</t>
  </si>
  <si>
    <t>098</t>
  </si>
  <si>
    <t>99</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</si>
  <si>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</si>
  <si>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</si>
  <si>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</si>
  <si>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</si>
  <si>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</si>
  <si>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</si>
  <si>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</si>
  <si>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</si>
  <si>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</si>
  <si>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</si>
  <si>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</si>
  <si>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</si>
  <si>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</si>
  <si>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</si>
  <si>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</si>
  <si>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</si>
  <si>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</si>
  <si>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</si>
  <si>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</si>
  <si>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</si>
  <si>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</si>
  <si>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</si>
  <si>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</si>
  <si>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</si>
  <si>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</si>
  <si>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</si>
  <si>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</si>
  <si>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</si>
  <si>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</si>
  <si>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</si>
  <si>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</si>
  <si>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</si>
  <si>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</si>
  <si>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</si>
  <si>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</si>
  <si>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</si>
  <si>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</si>
  <si>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</si>
  <si>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</si>
  <si>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</si>
  <si>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</si>
  <si>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</si>
  <si>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</si>
  <si>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</si>
  <si>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</si>
  <si>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</si>
  <si>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</si>
  <si>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</si>
  <si>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</si>
  <si>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</si>
  <si>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</si>
  <si>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</si>
  <si>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</si>
  <si>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</si>
  <si>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</si>
  <si>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</si>
  <si>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</si>
  <si>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</si>
  <si>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</si>
  <si>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</si>
  <si>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</si>
  <si>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</si>
  <si>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</si>
  <si>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</si>
  <si>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</si>
  <si>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</si>
  <si>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</si>
  <si>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</si>
  <si>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</si>
  <si>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</si>
  <si>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</si>
  <si>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</si>
  <si>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</si>
  <si>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</si>
  <si>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</si>
  <si>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</si>
  <si>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</si>
  <si>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</si>
  <si>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</si>
  <si>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</si>
  <si>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</si>
  <si>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</si>
  <si>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</si>
  <si>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</si>
  <si>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</si>
  <si>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</si>
  <si>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</si>
  <si>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</si>
  <si>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</si>
  <si>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</si>
  <si>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</si>
  <si>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</si>
  <si>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</si>
  <si>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</si>
  <si>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</si>
  <si>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</si>
  <si>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</si>
  <si>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</si>
  <si>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</si>
  <si>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</si>
  <si>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</si>
  <si>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</si>
  <si>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</si>
  <si>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</si>
  <si>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</si>
  <si>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</si>
  <si>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</si>
  <si>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</si>
  <si>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</si>
  <si>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</si>
  <si>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</si>
  <si>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</si>
  <si>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</si>
  <si>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</si>
  <si>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</si>
  <si>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</si>
  <si>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</si>
  <si>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</si>
  <si>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</si>
  <si>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</si>
  <si>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</si>
  <si>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</si>
  <si>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</si>
  <si>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</si>
  <si>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</si>
  <si>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</si>
  <si>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</si>
  <si>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</si>
  <si>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</si>
  <si>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</si>
  <si>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</si>
  <si>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</si>
  <si>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</si>
  <si>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</si>
  <si>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</si>
  <si>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</si>
  <si>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</si>
  <si>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</si>
  <si>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</si>
  <si>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</si>
  <si>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</si>
  <si>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</si>
  <si>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</si>
  <si>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</si>
  <si>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</si>
  <si>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</si>
  <si>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</si>
  <si>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</si>
  <si>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</si>
  <si>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</si>
  <si>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</si>
  <si>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</si>
  <si>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</si>
  <si>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</si>
  <si>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</si>
  <si>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</si>
  <si>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</si>
  <si>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</si>
  <si>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</si>
  <si>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</si>
  <si>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</si>
  <si>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</si>
  <si>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</si>
  <si>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</si>
  <si>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</si>
  <si>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</si>
  <si>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</si>
  <si>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</si>
  <si>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</si>
  <si>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</si>
  <si>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</si>
  <si>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</si>
  <si>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</si>
  <si>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</si>
  <si>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</si>
  <si>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</si>
  <si>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</si>
  <si>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</si>
  <si>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</si>
  <si>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</si>
  <si>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</si>
  <si>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</si>
  <si>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</si>
  <si>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</si>
  <si>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</si>
  <si>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</si>
  <si>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</si>
  <si>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</si>
  <si>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</si>
  <si>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</si>
  <si>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</si>
  <si>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</si>
  <si>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</si>
  <si>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</si>
  <si>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</si>
  <si>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</si>
  <si>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</si>
  <si>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</si>
  <si>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</si>
  <si>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</si>
  <si>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</si>
  <si>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</si>
  <si>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</si>
  <si>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</si>
  <si>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</si>
  <si>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</si>
  <si>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</si>
  <si>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</si>
  <si>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</si>
  <si>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</si>
  <si>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</si>
  <si>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</si>
  <si>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</si>
  <si>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</si>
  <si>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</si>
  <si>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</si>
  <si>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</si>
  <si>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</si>
  <si>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</si>
  <si>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</si>
  <si>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</si>
  <si>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</si>
  <si>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</si>
  <si>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</si>
  <si>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</si>
  <si>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</si>
  <si>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</si>
  <si>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</si>
  <si>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</si>
  <si>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</si>
  <si>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</si>
  <si>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</si>
  <si>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</si>
  <si>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</si>
  <si>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</si>
  <si>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</si>
  <si>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</si>
  <si>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</si>
  <si>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</si>
  <si>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</si>
  <si>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</si>
  <si>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</si>
  <si>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</si>
  <si>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</si>
  <si>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</si>
  <si>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</si>
  <si>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</si>
  <si>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</si>
  <si>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</si>
  <si>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</si>
  <si>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</si>
  <si>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</si>
  <si>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</si>
  <si>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</si>
  <si>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</si>
  <si>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</si>
  <si>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</si>
  <si>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</si>
  <si>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</si>
  <si>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</si>
  <si>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</si>
  <si>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</si>
  <si>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</si>
  <si>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</si>
  <si>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366</t>
  </si>
  <si>
    <t>367</t>
  </si>
  <si>
    <t>368</t>
  </si>
  <si>
    <t>369</t>
  </si>
  <si>
    <t>370</t>
  </si>
  <si>
    <t>371</t>
  </si>
  <si>
    <t>372</t>
  </si>
  <si>
    <t>373</t>
  </si>
  <si>
    <t>374</t>
  </si>
  <si>
    <t>375</t>
  </si>
  <si>
    <t>376</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</si>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</sst>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1" formatCode="_-* #,##0_-;\-* #,##0_-;_-* &quot;-&quot;_-;_-@_-"/>
    <numFmt numFmtId="43" formatCode="_-* #,##0.00_-;\-* #,##0.00_-;_-* &quot;-&quot;??_-;_-@_-"/>
    <numFmt numFmtId="164" formatCode="_-&quot;$&quot;\ * #,##0.00_-;\-&quot;$&quot;\ * #,##0.00_-;_-&quot;$&quot;\ * &quot;-&quot;??_-;_-@_-"/>
    <numFmt numFmtId="165" formatCode="_(* #,##0_);_(* \(#,##0\);_(* &quot;-&quot;_);_(@_)"/>
    <numFmt numFmtId="166" formatCode="_(&quot;$&quot;* #,##0.00_);_(&quot;$&quot;* \(#,##0.00\);_(&quot;$&quot;* &quot;-&quot;??_);_(@_)"/>
    <numFmt numFmtId="167" formatCode="_(* #,##0.00_);_(* \(#,##0.00\);_(* &quot;-&quot;??_);_(@_)"/>
    <numFmt numFmtId="168" formatCode="_(&quot;$&quot;\ * #,##0.00_);_(&quot;$&quot;\ * \(#,##0.00\);_(&quot;$&quot;\ * &quot;-&quot;??_);_(@_)"/>
    <numFmt numFmtId="169" formatCode="_-&quot;$&quot;* #,##0_-;\-&quot;$&quot;* #,##0_-;_-&quot;$&quot;* &quot;-&quot;_-;_-@_-"/>
    <numFmt numFmtId="170" formatCode="dd/mm/yyyy;@"/>
    <numFmt numFmtId="171" formatCode="000"/>
    <numFmt numFmtId="172" formatCode="_ &quot;$&quot;\ * #,##0.0_ ;_ &quot;$&quot;\ * \-#,##0.0_ ;_ &quot;$&quot;\ * &quot;-&quot;??_ ;_ @_ "/>
    <numFmt numFmtId="173" formatCode="#,##0\ _€"/>
    <numFmt numFmtId="174" formatCode="&quot;$&quot;\ #,##0"/>
    <numFmt numFmtId="175" formatCode="_-* #,##0.0000_-;\-* #,##0.0000_-;_-* &quot;-&quot;_-;_-@_-"/>
    <numFmt numFmtId="176" formatCode="d/mm/yyyy;@"/>
    <numFmt numFmtId="177" formatCode="m/d/yyyy"/>
    <numFmt numFmtId="178" formatCode="_-* #,##0_-;\-* #,##0_-;_-* &quot;-&quot;??_-;_-@_-"/>
  </numFmts>
  <fonts count="60" x14ac:knownFonts="1">
    <font>
      <sz val="11"/>
      <color theme="1"/>
      <name val="Calibri"/>
      <family val="2"/>
      <scheme val="minor"/>
    </font>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Narrow"/>
      <family val="2"/>
    </font>
    <font>
      <sz val="11"/>
      <color theme="1"/>
      <name val="Calibri"/>
      <family val="2"/>
      <scheme val="minor"/>
    </font>
    <font>
      <sz val="11"/>
      <name val="Calibri"/>
      <family val="2"/>
      <scheme val="minor"/>
    </font>
    <font>
      <sz val="8"/>
      <name val="Calibri"/>
      <family val="2"/>
      <scheme val="minor"/>
    </font>
    <font>
      <sz val="11"/>
      <color theme="1"/>
      <name val="Arial Narrow"/>
      <family val="2"/>
    </font>
    <font>
      <u/>
      <sz val="11"/>
      <color theme="10"/>
      <name val="Calibri"/>
      <family val="2"/>
      <scheme val="minor"/>
    </font>
    <font>
      <sz val="10"/>
      <color theme="1"/>
      <name val="Verdana"/>
      <family val="2"/>
    </font>
    <font>
      <sz val="10"/>
      <name val="Arial"/>
      <family val="2"/>
    </font>
    <font>
      <b/>
      <sz val="10"/>
      <color theme="1"/>
      <name val="Verdana"/>
      <family val="2"/>
    </font>
    <font>
      <b/>
      <sz val="11"/>
      <color theme="1"/>
      <name val="Calibri"/>
      <family val="2"/>
      <scheme val="minor"/>
    </font>
    <font>
      <b/>
      <sz val="9"/>
      <color indexed="81"/>
      <name val="Tahoma"/>
      <family val="2"/>
    </font>
    <font>
      <sz val="9"/>
      <color indexed="81"/>
      <name val="Tahoma"/>
      <family val="2"/>
    </font>
    <font>
      <b/>
      <sz val="11"/>
      <color theme="1"/>
      <name val="Arial"/>
      <family val="2"/>
    </font>
    <font>
      <b/>
      <sz val="12"/>
      <color theme="1"/>
      <name val="Calibri"/>
      <family val="2"/>
      <scheme val="minor"/>
    </font>
    <font>
      <sz val="10"/>
      <name val="Arial"/>
      <family val="2"/>
    </font>
    <font>
      <b/>
      <sz val="22"/>
      <color theme="1"/>
      <name val="Calibri"/>
      <family val="2"/>
      <scheme val="minor"/>
    </font>
    <font>
      <sz val="9"/>
      <color theme="1"/>
      <name val="Calibri"/>
      <family val="2"/>
      <scheme val="minor"/>
    </font>
    <font>
      <b/>
      <sz val="9"/>
      <color theme="1"/>
      <name val="Calibri"/>
      <family val="2"/>
      <scheme val="minor"/>
    </font>
    <font>
      <sz val="10"/>
      <name val="Calibri"/>
      <family val="2"/>
      <scheme val="minor"/>
    </font>
    <font>
      <b/>
      <sz val="22"/>
      <name val="Calibri"/>
      <family val="2"/>
      <scheme val="minor"/>
    </font>
    <font>
      <b/>
      <sz val="9"/>
      <name val="Calibri"/>
      <family val="2"/>
      <scheme val="minor"/>
    </font>
    <font>
      <sz val="12"/>
      <color theme="1"/>
      <name val="Arial"/>
      <family val="2"/>
    </font>
    <font>
      <b/>
      <sz val="12"/>
      <name val="Arial"/>
      <family val="2"/>
    </font>
    <font>
      <b/>
      <sz val="12"/>
      <color theme="1"/>
      <name val="Arial"/>
      <family val="2"/>
    </font>
    <font>
      <sz val="12"/>
      <name val="Arial"/>
      <family val="2"/>
    </font>
    <font>
      <sz val="12"/>
      <color theme="1"/>
      <name val="Calibri"/>
      <family val="2"/>
      <scheme val="minor"/>
    </font>
    <font>
      <sz val="11"/>
      <color rgb="FF000000"/>
      <name val="Calibri"/>
      <family val="2"/>
      <scheme val="minor"/>
    </font>
    <font>
      <sz val="11"/>
      <color indexed="8"/>
      <name val="Calibri"/>
      <family val="2"/>
      <scheme val="minor"/>
    </font>
    <font>
      <b/>
      <sz val="11"/>
      <name val="Calibri"/>
      <family val="2"/>
    </font>
    <font>
      <b/>
      <sz val="11"/>
      <name val="Arial"/>
      <family val="2"/>
    </font>
    <font>
      <sz val="11"/>
      <color theme="1"/>
      <name val="Calibri"/>
      <family val="2"/>
      <scheme val="minor"/>
    </font>
    <font>
      <b/>
      <sz val="11"/>
      <name val="Calibri"/>
      <family val="2"/>
      <scheme val="minor"/>
    </font>
    <font>
      <sz val="11"/>
      <name val="Arial"/>
      <family val="2"/>
    </font>
    <font>
      <sz val="10"/>
      <color theme="1"/>
      <name val="Arial"/>
      <family val="2"/>
    </font>
    <font>
      <sz val="10"/>
      <color rgb="FF000000"/>
      <name val="Arial"/>
      <family val="2"/>
    </font>
    <font>
      <sz val="11"/>
      <color theme="4"/>
      <name val="Calibri"/>
      <family val="2"/>
      <scheme val="minor"/>
    </font>
    <font>
      <sz val="11"/>
      <color theme="4"/>
      <name val="Calibri"/>
      <family val="2"/>
      <charset val="1"/>
    </font>
    <font>
      <sz val="8"/>
      <color theme="1"/>
      <name val="Arial"/>
      <family val="2"/>
    </font>
    <font>
      <b/>
      <sz val="8"/>
      <color theme="1"/>
      <name val="Arial"/>
      <family val="2"/>
    </font>
    <font>
      <sz val="12"/>
      <color rgb="FF000000"/>
      <name val="Arial"/>
      <family val="2"/>
    </font>
    <font>
      <sz val="12"/>
      <color rgb="FF000000"/>
      <name val="Calibri"/>
      <family val="2"/>
      <scheme val="minor"/>
    </font>
    <font>
      <sz val="11"/>
      <color rgb="FF0000FF"/>
      <name val="Calibri"/>
      <family val="2"/>
      <scheme val="minor"/>
    </font>
    <font>
      <u/>
      <sz val="11"/>
      <color theme="8" tint="-0.249977111117893"/>
      <name val="Calibri"/>
      <family val="2"/>
      <scheme val="minor"/>
    </font>
    <font>
      <sz val="11"/>
      <color theme="1"/>
      <name val="Arial"/>
      <family val="2"/>
    </font>
    <font>
      <sz val="11"/>
      <color rgb="FF000000"/>
      <name val="Arial"/>
      <family val="2"/>
    </font>
    <font>
      <sz val="12"/>
      <color rgb="FF0070C0"/>
      <name val="Arial"/>
      <family val="2"/>
    </font>
    <font>
      <sz val="12"/>
      <name val="Arial"/>
    </font>
    <font>
      <sz val="12"/>
      <color theme="1"/>
      <name val="Arial"/>
    </font>
    <font>
      <sz val="11"/>
      <color theme="1"/>
      <name val="Arial"/>
    </font>
    <font>
      <sz val="11"/>
      <name val="Arial"/>
    </font>
    <font>
      <sz val="11"/>
      <color rgb="FF000000"/>
      <name val="Arial"/>
    </font>
    <font>
      <b/>
      <sz val="9"/>
      <color theme="8" tint="-0.249977111117893"/>
      <name val="Arial"/>
      <charset val="1"/>
    </font>
    <font>
      <sz val="10"/>
      <color theme="1"/>
      <name val="Arial"/>
    </font>
    <font>
      <sz val="10"/>
      <color rgb="FF000000"/>
      <name val="Arial"/>
    </font>
    <font>
      <b/>
      <sz val="12"/>
      <name val="Arial"/>
    </font>
  </fonts>
  <fills count="14">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DBE5F1"/>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CCFF"/>
        <bgColor indexed="64"/>
      </patternFill>
    </fill>
    <fill>
      <patternFill patternType="solid">
        <fgColor theme="4" tint="0.79998168889431442"/>
        <bgColor indexed="64"/>
      </patternFill>
    </fill>
    <fill>
      <patternFill patternType="solid">
        <fgColor rgb="FFCCFFCC"/>
        <bgColor indexed="64"/>
      </patternFill>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indexed="64"/>
      </top>
      <bottom style="thin">
        <color indexed="64"/>
      </bottom>
      <diagonal/>
    </border>
  </borders>
  <cellStyleXfs count="106">
    <xf numFmtId="0" fontId="0" fillId="0" borderId="0"/>
    <xf numFmtId="165" fontId="6" fillId="0" borderId="0" applyFont="0" applyFill="0" applyBorder="0" applyAlignment="0" applyProtection="0"/>
    <xf numFmtId="0" fontId="9" fillId="0" borderId="0"/>
    <xf numFmtId="166" fontId="9" fillId="0" borderId="0" applyFont="0" applyFill="0" applyBorder="0" applyAlignment="0" applyProtection="0"/>
    <xf numFmtId="49" fontId="11" fillId="0" borderId="0" applyFill="0" applyBorder="0" applyProtection="0">
      <alignment horizontal="left" vertical="center"/>
    </xf>
    <xf numFmtId="0" fontId="12" fillId="0" borderId="0"/>
    <xf numFmtId="0" fontId="13" fillId="5" borderId="0" applyNumberFormat="0" applyBorder="0" applyProtection="0">
      <alignment horizontal="center" vertical="center"/>
    </xf>
    <xf numFmtId="3" fontId="11" fillId="0" borderId="0" applyFill="0" applyBorder="0" applyProtection="0">
      <alignment horizontal="right" vertical="center"/>
    </xf>
    <xf numFmtId="167" fontId="6" fillId="0" borderId="0" applyFont="0" applyFill="0" applyBorder="0" applyAlignment="0" applyProtection="0"/>
    <xf numFmtId="165" fontId="6" fillId="0" borderId="0" applyFont="0" applyFill="0" applyBorder="0" applyAlignment="0" applyProtection="0"/>
    <xf numFmtId="166" fontId="9" fillId="0" borderId="0" applyFont="0" applyFill="0" applyBorder="0" applyAlignment="0" applyProtection="0"/>
    <xf numFmtId="166" fontId="6" fillId="0" borderId="0" applyFont="0" applyFill="0" applyBorder="0" applyAlignment="0" applyProtection="0"/>
    <xf numFmtId="0" fontId="10" fillId="0" borderId="0" applyNumberFormat="0" applyFill="0" applyBorder="0" applyAlignment="0" applyProtection="0"/>
    <xf numFmtId="0" fontId="12" fillId="0" borderId="0"/>
    <xf numFmtId="165" fontId="9"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165" fontId="6" fillId="0" borderId="0" applyFont="0" applyFill="0" applyBorder="0" applyAlignment="0" applyProtection="0"/>
    <xf numFmtId="165" fontId="9" fillId="0" borderId="0" applyFont="0" applyFill="0" applyBorder="0" applyAlignment="0" applyProtection="0"/>
    <xf numFmtId="0" fontId="12" fillId="0" borderId="0"/>
    <xf numFmtId="167" fontId="6" fillId="0" borderId="0" applyFont="0" applyFill="0" applyBorder="0" applyAlignment="0" applyProtection="0"/>
    <xf numFmtId="168" fontId="12" fillId="0" borderId="0" applyFont="0" applyFill="0" applyBorder="0" applyAlignment="0" applyProtection="0"/>
    <xf numFmtId="167" fontId="6" fillId="0" borderId="0" applyFont="0" applyFill="0" applyBorder="0" applyAlignment="0" applyProtection="0"/>
    <xf numFmtId="169" fontId="6" fillId="0" borderId="0" applyFont="0" applyFill="0" applyBorder="0" applyAlignment="0" applyProtection="0"/>
    <xf numFmtId="168" fontId="6" fillId="0" borderId="0" applyFont="0" applyFill="0" applyBorder="0" applyAlignment="0" applyProtection="0"/>
    <xf numFmtId="0" fontId="5" fillId="0" borderId="0"/>
    <xf numFmtId="0" fontId="19" fillId="0" borderId="0"/>
    <xf numFmtId="0" fontId="6" fillId="0" borderId="0"/>
    <xf numFmtId="167" fontId="6" fillId="0" borderId="0" applyFont="0" applyFill="0" applyBorder="0" applyAlignment="0" applyProtection="0"/>
    <xf numFmtId="165" fontId="6" fillId="0" borderId="0" applyFont="0" applyFill="0" applyBorder="0" applyAlignment="0" applyProtection="0"/>
    <xf numFmtId="0" fontId="5" fillId="0" borderId="0"/>
    <xf numFmtId="166" fontId="5"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6" fontId="5" fillId="0" borderId="0" applyFont="0" applyFill="0" applyBorder="0" applyAlignment="0" applyProtection="0"/>
    <xf numFmtId="166" fontId="6" fillId="0" borderId="0" applyFont="0" applyFill="0" applyBorder="0" applyAlignment="0" applyProtection="0"/>
    <xf numFmtId="165" fontId="5"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165" fontId="6" fillId="0" borderId="0" applyFont="0" applyFill="0" applyBorder="0" applyAlignment="0" applyProtection="0"/>
    <xf numFmtId="165" fontId="5"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12" fillId="0" borderId="0"/>
    <xf numFmtId="166" fontId="6" fillId="0" borderId="0" applyFont="0" applyFill="0" applyBorder="0" applyAlignment="0" applyProtection="0"/>
    <xf numFmtId="0" fontId="32" fillId="0" borderId="0"/>
    <xf numFmtId="0" fontId="12" fillId="0" borderId="0"/>
    <xf numFmtId="0" fontId="6" fillId="0" borderId="0"/>
    <xf numFmtId="166" fontId="6" fillId="0" borderId="0" applyFont="0" applyFill="0" applyBorder="0" applyAlignment="0" applyProtection="0"/>
    <xf numFmtId="0" fontId="10" fillId="0" borderId="0" applyNumberFormat="0" applyFill="0" applyBorder="0" applyAlignment="0" applyProtection="0"/>
    <xf numFmtId="41" fontId="4" fillId="0" borderId="0" applyFont="0" applyFill="0" applyBorder="0" applyAlignment="0" applyProtection="0"/>
    <xf numFmtId="164" fontId="5"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41" fontId="5"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4" fillId="0" borderId="0" applyFont="0" applyFill="0" applyBorder="0" applyAlignment="0" applyProtection="0"/>
    <xf numFmtId="168" fontId="4" fillId="0" borderId="0" applyFont="0" applyFill="0" applyBorder="0" applyAlignment="0" applyProtection="0"/>
    <xf numFmtId="0" fontId="4" fillId="0" borderId="0"/>
    <xf numFmtId="43" fontId="4" fillId="0" borderId="0" applyFont="0" applyFill="0" applyBorder="0" applyAlignment="0" applyProtection="0"/>
    <xf numFmtId="41" fontId="4" fillId="0" borderId="0" applyFon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1" fontId="4" fillId="0" borderId="0" applyFon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41" fontId="5"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1"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43" fontId="3" fillId="0" borderId="0" applyFont="0" applyFill="0" applyBorder="0" applyAlignment="0" applyProtection="0"/>
    <xf numFmtId="0" fontId="3" fillId="0" borderId="0"/>
    <xf numFmtId="164" fontId="3" fillId="0" borderId="0" applyFont="0" applyFill="0" applyBorder="0" applyAlignment="0" applyProtection="0"/>
    <xf numFmtId="41" fontId="3" fillId="0" borderId="0" applyFont="0" applyFill="0" applyBorder="0" applyAlignment="0" applyProtection="0"/>
    <xf numFmtId="164" fontId="5"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cellStyleXfs>
  <cellXfs count="411">
    <xf numFmtId="0" fontId="0" fillId="0" borderId="0" xfId="0"/>
    <xf numFmtId="0" fontId="22" fillId="0" borderId="6" xfId="0" applyFont="1" applyBorder="1" applyAlignment="1" applyProtection="1">
      <alignment horizontal="center" vertical="center" wrapText="1"/>
      <protection locked="0"/>
    </xf>
    <xf numFmtId="49" fontId="22" fillId="0" borderId="6" xfId="0" applyNumberFormat="1"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21" fillId="0" borderId="0" xfId="0" applyFont="1" applyAlignment="1" applyProtection="1">
      <alignment horizontal="left" vertical="justify"/>
      <protection locked="0"/>
    </xf>
    <xf numFmtId="0" fontId="0" fillId="0" borderId="0" xfId="0" applyAlignment="1" applyProtection="1">
      <alignment horizontal="left" vertical="justify"/>
      <protection locked="0"/>
    </xf>
    <xf numFmtId="0" fontId="7" fillId="0" borderId="0" xfId="0" applyFont="1" applyAlignment="1" applyProtection="1">
      <alignment horizontal="left"/>
      <protection locked="0"/>
    </xf>
    <xf numFmtId="0" fontId="0" fillId="2" borderId="0" xfId="0" applyFill="1" applyAlignment="1" applyProtection="1">
      <alignment horizontal="left" vertical="justify"/>
      <protection locked="0"/>
    </xf>
    <xf numFmtId="1" fontId="0" fillId="2" borderId="0" xfId="0" applyNumberFormat="1" applyFill="1" applyAlignment="1" applyProtection="1">
      <alignment horizontal="left" vertical="justify" wrapText="1"/>
      <protection locked="0"/>
    </xf>
    <xf numFmtId="165" fontId="0" fillId="2" borderId="0" xfId="1" applyFont="1" applyFill="1" applyAlignment="1" applyProtection="1">
      <alignment horizontal="left" vertical="justify"/>
      <protection locked="0"/>
    </xf>
    <xf numFmtId="0" fontId="0" fillId="2" borderId="0" xfId="0" applyFill="1" applyAlignment="1" applyProtection="1">
      <alignment horizontal="left" vertical="justify" wrapText="1"/>
      <protection locked="0"/>
    </xf>
    <xf numFmtId="49" fontId="0" fillId="2" borderId="0" xfId="0" applyNumberFormat="1" applyFill="1" applyAlignment="1" applyProtection="1">
      <alignment horizontal="left" vertical="justify" wrapText="1"/>
      <protection locked="0"/>
    </xf>
    <xf numFmtId="0" fontId="0" fillId="2" borderId="0" xfId="0" applyFill="1" applyAlignment="1" applyProtection="1">
      <alignment horizontal="left"/>
      <protection locked="0"/>
    </xf>
    <xf numFmtId="1" fontId="0" fillId="2" borderId="0" xfId="0" applyNumberFormat="1" applyFill="1" applyAlignment="1" applyProtection="1">
      <alignment horizontal="left" vertical="center"/>
      <protection locked="0"/>
    </xf>
    <xf numFmtId="0" fontId="22" fillId="0" borderId="6" xfId="0" applyFont="1" applyBorder="1" applyAlignment="1">
      <alignment horizontal="center" vertical="center" wrapText="1"/>
    </xf>
    <xf numFmtId="1" fontId="0" fillId="2" borderId="0" xfId="0" applyNumberFormat="1" applyFill="1" applyAlignment="1">
      <alignment horizontal="left" vertical="justify" wrapText="1"/>
    </xf>
    <xf numFmtId="0" fontId="26" fillId="0" borderId="1" xfId="0" applyFont="1" applyBorder="1" applyAlignment="1">
      <alignment horizontal="center" vertical="center"/>
    </xf>
    <xf numFmtId="171" fontId="27" fillId="0" borderId="4" xfId="13" applyNumberFormat="1" applyFont="1" applyBorder="1" applyAlignment="1" applyProtection="1">
      <alignment horizontal="center" vertical="center" wrapText="1"/>
      <protection locked="0"/>
    </xf>
    <xf numFmtId="165" fontId="27" fillId="8" borderId="4" xfId="1" applyFont="1" applyFill="1" applyBorder="1" applyAlignment="1" applyProtection="1">
      <alignment horizontal="center" vertical="center" wrapText="1"/>
      <protection locked="0"/>
    </xf>
    <xf numFmtId="165" fontId="27" fillId="0" borderId="4" xfId="1" applyFont="1" applyFill="1" applyBorder="1" applyAlignment="1" applyProtection="1">
      <alignment horizontal="center" vertical="center" wrapText="1"/>
      <protection locked="0"/>
    </xf>
    <xf numFmtId="176" fontId="27" fillId="7" borderId="4" xfId="1" applyNumberFormat="1" applyFont="1" applyFill="1" applyBorder="1" applyAlignment="1" applyProtection="1">
      <alignment horizontal="center" vertical="center" wrapText="1"/>
      <protection locked="0"/>
    </xf>
    <xf numFmtId="174" fontId="22" fillId="0" borderId="6" xfId="0" applyNumberFormat="1" applyFont="1" applyBorder="1" applyAlignment="1" applyProtection="1">
      <alignment horizontal="right" vertical="center" wrapText="1"/>
      <protection locked="0"/>
    </xf>
    <xf numFmtId="174" fontId="0" fillId="2" borderId="0" xfId="1" applyNumberFormat="1" applyFont="1" applyFill="1" applyAlignment="1" applyProtection="1">
      <alignment horizontal="right" vertical="justify"/>
      <protection locked="0"/>
    </xf>
    <xf numFmtId="0" fontId="27" fillId="2" borderId="4" xfId="13" applyFont="1" applyFill="1" applyBorder="1" applyAlignment="1" applyProtection="1">
      <alignment horizontal="center" vertical="center" wrapText="1"/>
      <protection locked="0"/>
    </xf>
    <xf numFmtId="0" fontId="26" fillId="0" borderId="1" xfId="0" applyFont="1" applyBorder="1" applyAlignment="1">
      <alignment horizontal="right" vertical="center"/>
    </xf>
    <xf numFmtId="0" fontId="17" fillId="3" borderId="3" xfId="1" applyNumberFormat="1" applyFont="1" applyFill="1" applyBorder="1" applyAlignment="1" applyProtection="1">
      <alignment horizontal="center" vertical="center" wrapText="1"/>
      <protection locked="0"/>
    </xf>
    <xf numFmtId="0" fontId="34" fillId="3" borderId="3" xfId="1" applyNumberFormat="1" applyFont="1" applyFill="1" applyBorder="1" applyAlignment="1" applyProtection="1">
      <alignment horizontal="center" vertical="center" wrapText="1"/>
      <protection locked="0"/>
    </xf>
    <xf numFmtId="14" fontId="17" fillId="3" borderId="3" xfId="1" applyNumberFormat="1" applyFont="1" applyFill="1" applyBorder="1" applyAlignment="1" applyProtection="1">
      <alignment horizontal="center" vertical="center" wrapText="1"/>
      <protection locked="0"/>
    </xf>
    <xf numFmtId="0" fontId="17" fillId="3" borderId="7" xfId="1" applyNumberFormat="1" applyFont="1" applyFill="1" applyBorder="1" applyAlignment="1" applyProtection="1">
      <alignment horizontal="center" vertical="center" wrapText="1"/>
      <protection locked="0"/>
    </xf>
    <xf numFmtId="1" fontId="17" fillId="3" borderId="3" xfId="1" applyNumberFormat="1" applyFont="1" applyFill="1" applyBorder="1" applyAlignment="1">
      <alignment horizontal="center" vertical="center" wrapText="1"/>
    </xf>
    <xf numFmtId="1" fontId="17" fillId="3" borderId="3" xfId="1" applyNumberFormat="1" applyFont="1" applyFill="1" applyBorder="1" applyAlignment="1" applyProtection="1">
      <alignment horizontal="center" vertical="center" wrapText="1"/>
      <protection locked="0"/>
    </xf>
    <xf numFmtId="174" fontId="17" fillId="3" borderId="3" xfId="1" applyNumberFormat="1" applyFont="1" applyFill="1" applyBorder="1" applyAlignment="1" applyProtection="1">
      <alignment horizontal="center" vertical="center" wrapText="1"/>
      <protection locked="0"/>
    </xf>
    <xf numFmtId="49" fontId="17" fillId="3" borderId="3" xfId="1" applyNumberFormat="1" applyFont="1" applyFill="1" applyBorder="1" applyAlignment="1" applyProtection="1">
      <alignment horizontal="center" vertical="center" wrapText="1"/>
      <protection locked="0"/>
    </xf>
    <xf numFmtId="165" fontId="17" fillId="3" borderId="3" xfId="1" applyFont="1" applyFill="1" applyBorder="1" applyAlignment="1" applyProtection="1">
      <alignment horizontal="center" vertical="center" wrapText="1"/>
      <protection locked="0"/>
    </xf>
    <xf numFmtId="0" fontId="0" fillId="3"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20"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174" fontId="20" fillId="0" borderId="0" xfId="0" applyNumberFormat="1" applyFont="1" applyAlignment="1" applyProtection="1">
      <alignment horizontal="right" vertical="center" wrapText="1"/>
      <protection locked="0"/>
    </xf>
    <xf numFmtId="49" fontId="20" fillId="0" borderId="0" xfId="0" applyNumberFormat="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5" fontId="0" fillId="0" borderId="1" xfId="1" applyFont="1" applyFill="1" applyBorder="1" applyAlignment="1" applyProtection="1">
      <alignment horizontal="left" vertical="center"/>
      <protection locked="0"/>
    </xf>
    <xf numFmtId="0" fontId="7" fillId="0" borderId="0" xfId="0" applyFont="1" applyAlignment="1" applyProtection="1">
      <alignment horizontal="left" vertical="center"/>
      <protection locked="0"/>
    </xf>
    <xf numFmtId="171" fontId="27" fillId="2" borderId="4" xfId="13" applyNumberFormat="1" applyFont="1" applyFill="1" applyBorder="1" applyAlignment="1" applyProtection="1">
      <alignment horizontal="center" vertical="center" wrapText="1"/>
      <protection locked="0"/>
    </xf>
    <xf numFmtId="172" fontId="27" fillId="2" borderId="4" xfId="21" applyNumberFormat="1" applyFont="1" applyFill="1" applyBorder="1" applyAlignment="1" applyProtection="1">
      <alignment horizontal="center" vertical="center" wrapText="1"/>
      <protection locked="0"/>
    </xf>
    <xf numFmtId="173" fontId="27" fillId="2" borderId="4" xfId="8" applyNumberFormat="1" applyFont="1" applyFill="1" applyBorder="1" applyAlignment="1" applyProtection="1">
      <alignment horizontal="center" vertical="center" wrapText="1"/>
      <protection locked="0"/>
    </xf>
    <xf numFmtId="1" fontId="27" fillId="2" borderId="4" xfId="1" applyNumberFormat="1" applyFont="1" applyFill="1" applyBorder="1" applyAlignment="1" applyProtection="1">
      <alignment horizontal="center" vertical="center" wrapText="1"/>
      <protection locked="0"/>
    </xf>
    <xf numFmtId="165" fontId="27" fillId="9" borderId="4" xfId="1" applyFont="1" applyFill="1" applyBorder="1" applyAlignment="1" applyProtection="1">
      <alignment horizontal="center" vertical="center" wrapText="1"/>
      <protection locked="0"/>
    </xf>
    <xf numFmtId="167" fontId="27" fillId="9" borderId="4" xfId="8" applyFont="1" applyFill="1" applyBorder="1" applyAlignment="1" applyProtection="1">
      <alignment horizontal="center" vertical="center" wrapText="1"/>
      <protection locked="0"/>
    </xf>
    <xf numFmtId="14" fontId="27" fillId="9" borderId="4" xfId="1" applyNumberFormat="1" applyFont="1" applyFill="1" applyBorder="1" applyAlignment="1" applyProtection="1">
      <alignment horizontal="center" vertical="center" wrapText="1"/>
      <protection locked="0"/>
    </xf>
    <xf numFmtId="3" fontId="27" fillId="9" borderId="4" xfId="1" applyNumberFormat="1" applyFont="1" applyFill="1" applyBorder="1" applyAlignment="1" applyProtection="1">
      <alignment horizontal="center" vertical="center" wrapText="1"/>
      <protection locked="0"/>
    </xf>
    <xf numFmtId="165" fontId="27" fillId="7" borderId="4" xfId="1" applyFont="1" applyFill="1" applyBorder="1" applyAlignment="1" applyProtection="1">
      <alignment horizontal="center" vertical="center" wrapText="1"/>
      <protection locked="0"/>
    </xf>
    <xf numFmtId="0" fontId="28" fillId="0" borderId="4" xfId="0" applyFont="1" applyBorder="1" applyAlignment="1">
      <alignment horizontal="center" vertical="center"/>
    </xf>
    <xf numFmtId="0" fontId="32" fillId="0" borderId="2" xfId="48" applyBorder="1" applyAlignment="1">
      <alignment horizontal="center" vertical="center"/>
    </xf>
    <xf numFmtId="0" fontId="33" fillId="0" borderId="2" xfId="48" applyFont="1" applyBorder="1" applyAlignment="1">
      <alignment horizontal="center" vertical="center"/>
    </xf>
    <xf numFmtId="0" fontId="26" fillId="0" borderId="5" xfId="0" applyFont="1" applyBorder="1" applyAlignment="1">
      <alignment horizontal="center" vertical="center" wrapText="1"/>
    </xf>
    <xf numFmtId="14" fontId="26" fillId="0" borderId="5" xfId="0" applyNumberFormat="1" applyFont="1" applyBorder="1" applyAlignment="1">
      <alignment horizontal="center" vertical="center" wrapText="1"/>
    </xf>
    <xf numFmtId="0" fontId="26" fillId="0" borderId="5" xfId="0" applyFont="1" applyBorder="1" applyAlignment="1">
      <alignment horizontal="center" vertical="center"/>
    </xf>
    <xf numFmtId="165" fontId="0" fillId="0" borderId="0" xfId="0" applyNumberFormat="1" applyAlignment="1" applyProtection="1">
      <alignment horizontal="left" vertical="center"/>
      <protection locked="0"/>
    </xf>
    <xf numFmtId="165" fontId="0" fillId="0" borderId="0" xfId="1" applyFont="1" applyFill="1" applyAlignment="1" applyProtection="1">
      <alignment horizontal="left" vertical="center"/>
      <protection locked="0"/>
    </xf>
    <xf numFmtId="165" fontId="18" fillId="0" borderId="0" xfId="1" applyFont="1" applyAlignment="1" applyProtection="1">
      <alignment horizontal="left" vertical="center"/>
    </xf>
    <xf numFmtId="165" fontId="18" fillId="0" borderId="0" xfId="1" applyFont="1" applyAlignment="1" applyProtection="1">
      <alignment horizontal="left" vertical="center"/>
      <protection locked="0"/>
    </xf>
    <xf numFmtId="174" fontId="18" fillId="0" borderId="0" xfId="1" applyNumberFormat="1" applyFont="1" applyAlignment="1" applyProtection="1">
      <alignment horizontal="right" vertical="center"/>
      <protection locked="0"/>
    </xf>
    <xf numFmtId="175" fontId="17" fillId="0" borderId="4" xfId="9" applyNumberFormat="1" applyFont="1" applyFill="1" applyBorder="1" applyAlignment="1" applyProtection="1">
      <alignment horizontal="left" vertical="center" wrapText="1"/>
      <protection locked="0"/>
    </xf>
    <xf numFmtId="165" fontId="0" fillId="10" borderId="0" xfId="1" applyFont="1" applyFill="1" applyAlignment="1" applyProtection="1">
      <alignment horizontal="left" vertical="center"/>
      <protection locked="0"/>
    </xf>
    <xf numFmtId="165" fontId="17" fillId="0" borderId="4" xfId="9" applyFont="1" applyFill="1" applyBorder="1" applyAlignment="1" applyProtection="1">
      <alignment horizontal="left" vertical="center"/>
      <protection locked="0"/>
    </xf>
    <xf numFmtId="49" fontId="14" fillId="0" borderId="4" xfId="1" applyNumberFormat="1" applyFont="1" applyBorder="1" applyAlignment="1" applyProtection="1">
      <alignment horizontal="left" vertical="center"/>
      <protection locked="0"/>
    </xf>
    <xf numFmtId="165" fontId="14" fillId="0" borderId="0" xfId="1" applyFont="1" applyBorder="1" applyAlignment="1" applyProtection="1">
      <alignment horizontal="left" vertical="center"/>
      <protection locked="0"/>
    </xf>
    <xf numFmtId="0" fontId="17" fillId="4" borderId="2" xfId="1" applyNumberFormat="1" applyFont="1" applyFill="1" applyBorder="1" applyAlignment="1" applyProtection="1">
      <alignment vertical="center" wrapText="1"/>
      <protection locked="0"/>
    </xf>
    <xf numFmtId="0" fontId="17" fillId="6" borderId="2" xfId="1" applyNumberFormat="1" applyFont="1" applyFill="1" applyBorder="1" applyAlignment="1" applyProtection="1">
      <alignment vertical="center" wrapText="1"/>
      <protection locked="0"/>
    </xf>
    <xf numFmtId="0" fontId="0" fillId="0" borderId="0" xfId="0" applyAlignment="1">
      <alignment vertical="center"/>
    </xf>
    <xf numFmtId="0" fontId="26" fillId="0" borderId="1" xfId="0" applyFont="1" applyBorder="1" applyAlignment="1">
      <alignment horizontal="justify" vertical="center" wrapText="1"/>
    </xf>
    <xf numFmtId="0" fontId="26" fillId="0" borderId="0" xfId="0" applyFont="1" applyAlignment="1">
      <alignment horizontal="right" vertical="center"/>
    </xf>
    <xf numFmtId="2" fontId="26" fillId="0" borderId="0" xfId="0" applyNumberFormat="1" applyFont="1" applyAlignment="1">
      <alignment horizontal="right" vertical="center"/>
    </xf>
    <xf numFmtId="14" fontId="26" fillId="0" borderId="0" xfId="0" applyNumberFormat="1" applyFont="1" applyAlignment="1">
      <alignment horizontal="right" vertical="center"/>
    </xf>
    <xf numFmtId="167" fontId="26" fillId="9" borderId="1" xfId="8" applyFont="1" applyFill="1" applyBorder="1" applyAlignment="1" applyProtection="1">
      <alignment horizontal="right" vertical="center"/>
      <protection locked="0"/>
    </xf>
    <xf numFmtId="3" fontId="26" fillId="9" borderId="1" xfId="1" applyNumberFormat="1" applyFont="1" applyFill="1" applyBorder="1" applyAlignment="1" applyProtection="1">
      <alignment horizontal="right" vertical="center"/>
      <protection locked="0"/>
    </xf>
    <xf numFmtId="49" fontId="27" fillId="2" borderId="4" xfId="1" applyNumberFormat="1" applyFont="1" applyFill="1" applyBorder="1" applyAlignment="1" applyProtection="1">
      <alignment horizontal="right" vertical="center" wrapText="1"/>
      <protection locked="0"/>
    </xf>
    <xf numFmtId="167" fontId="27" fillId="2" borderId="4" xfId="8" applyFont="1" applyFill="1" applyBorder="1" applyAlignment="1" applyProtection="1">
      <alignment horizontal="right" vertical="center" wrapText="1"/>
      <protection locked="0"/>
    </xf>
    <xf numFmtId="176" fontId="30" fillId="7" borderId="1" xfId="0" applyNumberFormat="1" applyFont="1" applyFill="1" applyBorder="1" applyAlignment="1">
      <alignment vertical="center"/>
    </xf>
    <xf numFmtId="166" fontId="26" fillId="0" borderId="0" xfId="51" applyFont="1" applyAlignment="1">
      <alignment horizontal="right" vertical="center"/>
    </xf>
    <xf numFmtId="165" fontId="36" fillId="0" borderId="4" xfId="1" applyFont="1" applyFill="1" applyBorder="1" applyAlignment="1" applyProtection="1">
      <alignment horizontal="center" vertical="center" wrapText="1"/>
      <protection locked="0"/>
    </xf>
    <xf numFmtId="0" fontId="35" fillId="0" borderId="0" xfId="0" applyFont="1" applyAlignment="1">
      <alignment horizontal="center" vertical="center"/>
    </xf>
    <xf numFmtId="0" fontId="30" fillId="0" borderId="0" xfId="0" applyFont="1" applyAlignment="1">
      <alignment vertical="center"/>
    </xf>
    <xf numFmtId="0" fontId="26" fillId="0" borderId="0" xfId="0" applyFont="1" applyAlignment="1">
      <alignment horizontal="center" vertical="center"/>
    </xf>
    <xf numFmtId="165" fontId="30" fillId="0" borderId="3" xfId="1" applyFont="1" applyFill="1" applyBorder="1" applyAlignment="1" applyProtection="1">
      <alignment horizontal="center" vertical="center" wrapText="1"/>
      <protection locked="0"/>
    </xf>
    <xf numFmtId="0" fontId="29" fillId="8" borderId="1" xfId="1" applyNumberFormat="1" applyFont="1" applyFill="1" applyBorder="1" applyAlignment="1" applyProtection="1">
      <alignment vertical="center" wrapText="1"/>
      <protection locked="0"/>
    </xf>
    <xf numFmtId="49" fontId="26" fillId="8" borderId="1" xfId="1" applyNumberFormat="1" applyFont="1" applyFill="1" applyBorder="1" applyAlignment="1" applyProtection="1">
      <alignment horizontal="center" vertical="center" wrapText="1"/>
      <protection locked="0"/>
    </xf>
    <xf numFmtId="0" fontId="26" fillId="8" borderId="1" xfId="1" applyNumberFormat="1" applyFont="1" applyFill="1" applyBorder="1" applyAlignment="1" applyProtection="1">
      <alignment vertical="center" wrapText="1"/>
      <protection locked="0"/>
    </xf>
    <xf numFmtId="1" fontId="26" fillId="2" borderId="1" xfId="1" applyNumberFormat="1" applyFont="1" applyFill="1" applyBorder="1" applyAlignment="1" applyProtection="1">
      <alignment vertical="center"/>
      <protection locked="0"/>
    </xf>
    <xf numFmtId="177" fontId="26" fillId="9" borderId="1" xfId="1" applyNumberFormat="1" applyFont="1" applyFill="1" applyBorder="1" applyAlignment="1" applyProtection="1">
      <alignment horizontal="right" vertical="center"/>
      <protection locked="0"/>
    </xf>
    <xf numFmtId="0" fontId="26" fillId="9" borderId="1" xfId="1" applyNumberFormat="1" applyFont="1" applyFill="1" applyBorder="1" applyAlignment="1" applyProtection="1">
      <alignment horizontal="right" vertical="center"/>
      <protection locked="0"/>
    </xf>
    <xf numFmtId="165" fontId="30" fillId="0" borderId="1" xfId="1" applyFont="1" applyFill="1" applyBorder="1" applyAlignment="1" applyProtection="1">
      <alignment vertical="center" wrapText="1"/>
      <protection locked="0"/>
    </xf>
    <xf numFmtId="0" fontId="26" fillId="0" borderId="0" xfId="48" applyFont="1" applyAlignment="1">
      <alignment horizontal="right" vertical="center"/>
    </xf>
    <xf numFmtId="177" fontId="26" fillId="0" borderId="0" xfId="0" applyNumberFormat="1" applyFont="1" applyAlignment="1">
      <alignment horizontal="right" vertical="center"/>
    </xf>
    <xf numFmtId="10" fontId="26" fillId="0" borderId="0" xfId="0" applyNumberFormat="1" applyFont="1" applyAlignment="1">
      <alignment horizontal="right" vertical="center"/>
    </xf>
    <xf numFmtId="1" fontId="26" fillId="0" borderId="0" xfId="0" applyNumberFormat="1" applyFont="1" applyAlignment="1">
      <alignment vertical="center"/>
    </xf>
    <xf numFmtId="0" fontId="26" fillId="0" borderId="0" xfId="0" applyFont="1" applyAlignment="1">
      <alignment horizontal="left" vertical="center" wrapText="1"/>
    </xf>
    <xf numFmtId="0" fontId="30" fillId="0" borderId="0" xfId="0" applyFont="1" applyAlignment="1">
      <alignment vertical="center" wrapText="1"/>
    </xf>
    <xf numFmtId="167" fontId="26" fillId="0" borderId="0" xfId="8" applyFont="1" applyFill="1" applyBorder="1" applyAlignment="1">
      <alignment horizontal="right" vertical="center"/>
    </xf>
    <xf numFmtId="3" fontId="26" fillId="9" borderId="0" xfId="0" applyNumberFormat="1" applyFont="1" applyFill="1" applyAlignment="1">
      <alignment horizontal="right" vertical="center"/>
    </xf>
    <xf numFmtId="0" fontId="26" fillId="0" borderId="0" xfId="0" applyFont="1" applyAlignment="1">
      <alignment horizontal="justify" vertical="center"/>
    </xf>
    <xf numFmtId="49" fontId="26" fillId="0" borderId="0" xfId="0" applyNumberFormat="1" applyFont="1" applyAlignment="1">
      <alignment horizontal="right" vertical="center"/>
    </xf>
    <xf numFmtId="49" fontId="26" fillId="0" borderId="0" xfId="0" applyNumberFormat="1" applyFont="1" applyAlignment="1">
      <alignment horizontal="right" vertical="center" wrapText="1"/>
    </xf>
    <xf numFmtId="49" fontId="29" fillId="0" borderId="0" xfId="0" applyNumberFormat="1" applyFont="1" applyAlignment="1">
      <alignment vertical="center" wrapText="1"/>
    </xf>
    <xf numFmtId="0" fontId="26" fillId="0" borderId="0" xfId="0" applyFont="1" applyAlignment="1">
      <alignment vertical="center" wrapText="1"/>
    </xf>
    <xf numFmtId="0" fontId="30" fillId="0" borderId="0" xfId="0" applyFont="1" applyAlignment="1">
      <alignment horizontal="right" vertical="center"/>
    </xf>
    <xf numFmtId="176" fontId="30" fillId="0" borderId="0" xfId="0" applyNumberFormat="1" applyFont="1" applyAlignment="1">
      <alignment vertical="center"/>
    </xf>
    <xf numFmtId="170" fontId="26" fillId="9" borderId="1" xfId="1" applyNumberFormat="1" applyFont="1" applyFill="1" applyBorder="1" applyAlignment="1" applyProtection="1">
      <alignment horizontal="right" vertical="center"/>
      <protection locked="0"/>
    </xf>
    <xf numFmtId="166" fontId="0" fillId="0" borderId="1" xfId="51" applyFont="1" applyFill="1" applyBorder="1" applyAlignment="1" applyProtection="1">
      <alignment horizontal="right" vertical="center"/>
      <protection locked="0"/>
    </xf>
    <xf numFmtId="0" fontId="0" fillId="2" borderId="0" xfId="0" applyFill="1" applyAlignment="1" applyProtection="1">
      <alignment horizontal="left" vertical="center"/>
      <protection locked="0"/>
    </xf>
    <xf numFmtId="167" fontId="26" fillId="0" borderId="1" xfId="8" applyFont="1" applyBorder="1" applyAlignment="1" applyProtection="1">
      <alignment horizontal="right" vertical="center"/>
      <protection locked="0"/>
    </xf>
    <xf numFmtId="14" fontId="30" fillId="0" borderId="0" xfId="0" applyNumberFormat="1" applyFont="1" applyAlignment="1">
      <alignment vertical="center"/>
    </xf>
    <xf numFmtId="166" fontId="26" fillId="0" borderId="0" xfId="0" applyNumberFormat="1" applyFont="1" applyAlignment="1">
      <alignment horizontal="center" vertical="center"/>
    </xf>
    <xf numFmtId="14" fontId="30" fillId="7" borderId="1" xfId="0" applyNumberFormat="1" applyFont="1" applyFill="1" applyBorder="1" applyAlignment="1">
      <alignment vertical="center"/>
    </xf>
    <xf numFmtId="0" fontId="0" fillId="0" borderId="1" xfId="1" applyNumberFormat="1" applyFont="1" applyFill="1" applyBorder="1" applyAlignment="1" applyProtection="1">
      <alignment horizontal="right" vertical="center"/>
      <protection locked="0"/>
    </xf>
    <xf numFmtId="0" fontId="20" fillId="0" borderId="0" xfId="0" applyFont="1" applyAlignment="1" applyProtection="1">
      <alignment horizontal="right" vertical="center" wrapText="1"/>
      <protection locked="0"/>
    </xf>
    <xf numFmtId="0" fontId="22" fillId="0" borderId="6" xfId="0" applyFont="1" applyBorder="1" applyAlignment="1" applyProtection="1">
      <alignment horizontal="right" vertical="center" wrapText="1"/>
      <protection locked="0"/>
    </xf>
    <xf numFmtId="0" fontId="0" fillId="0" borderId="0" xfId="0" applyAlignment="1" applyProtection="1">
      <alignment horizontal="right" vertical="center"/>
      <protection locked="0"/>
    </xf>
    <xf numFmtId="0" fontId="0" fillId="2" borderId="0" xfId="0" applyFill="1" applyAlignment="1" applyProtection="1">
      <alignment horizontal="right" vertical="justify"/>
      <protection locked="0"/>
    </xf>
    <xf numFmtId="173" fontId="26" fillId="0" borderId="1" xfId="8" applyNumberFormat="1" applyFont="1" applyFill="1" applyBorder="1" applyAlignment="1" applyProtection="1">
      <alignment vertical="center"/>
      <protection locked="0"/>
    </xf>
    <xf numFmtId="175" fontId="20" fillId="0" borderId="0" xfId="0" applyNumberFormat="1" applyFont="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30" fillId="0" borderId="1" xfId="0" applyFont="1" applyBorder="1" applyAlignment="1">
      <alignment vertical="center" wrapText="1"/>
    </xf>
    <xf numFmtId="0" fontId="30" fillId="0" borderId="1" xfId="0" applyFont="1" applyBorder="1" applyAlignment="1">
      <alignment vertical="center"/>
    </xf>
    <xf numFmtId="171" fontId="30" fillId="0" borderId="1" xfId="13" applyNumberFormat="1" applyFont="1" applyBorder="1" applyAlignment="1" applyProtection="1">
      <alignment vertical="center" wrapText="1"/>
      <protection locked="0"/>
    </xf>
    <xf numFmtId="172" fontId="26" fillId="0" borderId="1" xfId="21" applyNumberFormat="1" applyFont="1" applyFill="1" applyBorder="1" applyAlignment="1" applyProtection="1">
      <alignment horizontal="left" vertical="center" wrapText="1"/>
      <protection locked="0"/>
    </xf>
    <xf numFmtId="49" fontId="26" fillId="0" borderId="1" xfId="1" applyNumberFormat="1" applyFont="1" applyFill="1" applyBorder="1" applyAlignment="1" applyProtection="1">
      <alignment horizontal="right" vertical="center"/>
      <protection locked="0"/>
    </xf>
    <xf numFmtId="0" fontId="26" fillId="0" borderId="1" xfId="0" applyFont="1" applyBorder="1" applyAlignment="1">
      <alignment horizontal="left" vertical="center" wrapText="1"/>
    </xf>
    <xf numFmtId="0" fontId="10" fillId="7" borderId="1" xfId="12" applyFill="1" applyBorder="1" applyAlignment="1">
      <alignment vertical="center"/>
    </xf>
    <xf numFmtId="0" fontId="26" fillId="0" borderId="1" xfId="0" quotePrefix="1" applyFont="1" applyBorder="1" applyAlignment="1">
      <alignment horizontal="center" vertical="center"/>
    </xf>
    <xf numFmtId="166" fontId="7" fillId="0" borderId="1" xfId="51" applyFont="1" applyFill="1" applyBorder="1" applyAlignment="1" applyProtection="1">
      <alignment horizontal="right" vertical="center"/>
      <protection locked="0"/>
    </xf>
    <xf numFmtId="0" fontId="7" fillId="0" borderId="1" xfId="1" applyNumberFormat="1" applyFont="1" applyFill="1" applyBorder="1" applyAlignment="1" applyProtection="1">
      <alignment horizontal="right" vertical="center"/>
      <protection locked="0"/>
    </xf>
    <xf numFmtId="165" fontId="7" fillId="0" borderId="1" xfId="1" applyFont="1" applyFill="1" applyBorder="1" applyAlignment="1" applyProtection="1">
      <alignment horizontal="left" vertical="center"/>
      <protection locked="0"/>
    </xf>
    <xf numFmtId="14" fontId="30" fillId="0" borderId="1" xfId="1" applyNumberFormat="1" applyFont="1" applyBorder="1" applyAlignment="1" applyProtection="1">
      <alignment horizontal="right" vertical="center" wrapText="1"/>
      <protection locked="0"/>
    </xf>
    <xf numFmtId="165" fontId="26" fillId="7" borderId="1" xfId="12" applyNumberFormat="1" applyFont="1" applyFill="1" applyBorder="1" applyAlignment="1">
      <alignment horizontal="left" vertical="center" wrapText="1"/>
    </xf>
    <xf numFmtId="167" fontId="26" fillId="0" borderId="1" xfId="8" applyFont="1" applyBorder="1" applyAlignment="1" applyProtection="1">
      <alignment horizontal="right" vertical="center" wrapText="1"/>
      <protection locked="0"/>
    </xf>
    <xf numFmtId="49" fontId="26" fillId="0" borderId="1" xfId="1" quotePrefix="1" applyNumberFormat="1" applyFont="1" applyFill="1" applyBorder="1" applyAlignment="1" applyProtection="1">
      <alignment horizontal="right" vertical="center"/>
      <protection locked="0"/>
    </xf>
    <xf numFmtId="1" fontId="37" fillId="0" borderId="9" xfId="0" applyNumberFormat="1" applyFont="1" applyBorder="1" applyAlignment="1">
      <alignment horizontal="center" vertical="center" wrapText="1"/>
    </xf>
    <xf numFmtId="172" fontId="26" fillId="0" borderId="1" xfId="21" quotePrefix="1" applyNumberFormat="1" applyFont="1" applyFill="1" applyBorder="1" applyAlignment="1" applyProtection="1">
      <alignment horizontal="left" vertical="center" wrapText="1"/>
      <protection locked="0"/>
    </xf>
    <xf numFmtId="166" fontId="27" fillId="2" borderId="4" xfId="51" applyFont="1" applyFill="1" applyBorder="1" applyAlignment="1" applyProtection="1">
      <alignment horizontal="center" vertical="center" wrapText="1"/>
      <protection locked="0"/>
    </xf>
    <xf numFmtId="166" fontId="26" fillId="0" borderId="1" xfId="51" applyFont="1" applyFill="1" applyBorder="1" applyAlignment="1" applyProtection="1">
      <alignment horizontal="right" vertical="center"/>
      <protection locked="0"/>
    </xf>
    <xf numFmtId="166" fontId="26" fillId="0" borderId="0" xfId="51" applyFont="1" applyFill="1" applyBorder="1" applyAlignment="1">
      <alignment horizontal="right" vertical="center"/>
    </xf>
    <xf numFmtId="166" fontId="26" fillId="0" borderId="1" xfId="51" applyFont="1" applyFill="1" applyBorder="1" applyAlignment="1" applyProtection="1">
      <alignment vertical="center"/>
      <protection locked="0"/>
    </xf>
    <xf numFmtId="166" fontId="26" fillId="0" borderId="1" xfId="51" applyFont="1" applyBorder="1" applyAlignment="1">
      <alignment vertical="center"/>
    </xf>
    <xf numFmtId="172" fontId="30" fillId="0" borderId="1" xfId="21" applyNumberFormat="1" applyFont="1" applyFill="1" applyBorder="1" applyAlignment="1" applyProtection="1">
      <alignment horizontal="left" vertical="center" wrapText="1"/>
      <protection locked="0"/>
    </xf>
    <xf numFmtId="1" fontId="26" fillId="2" borderId="1" xfId="1" quotePrefix="1" applyNumberFormat="1" applyFont="1" applyFill="1" applyBorder="1" applyAlignment="1" applyProtection="1">
      <alignment vertical="center"/>
      <protection locked="0"/>
    </xf>
    <xf numFmtId="167" fontId="26" fillId="0" borderId="1" xfId="8" applyFont="1" applyFill="1" applyBorder="1" applyAlignment="1" applyProtection="1">
      <alignment horizontal="right" vertical="center" wrapText="1"/>
      <protection locked="0"/>
    </xf>
    <xf numFmtId="3" fontId="39" fillId="0" borderId="8" xfId="0" applyNumberFormat="1" applyFont="1" applyBorder="1" applyAlignment="1">
      <alignment horizontal="center" vertical="center"/>
    </xf>
    <xf numFmtId="178" fontId="38" fillId="0" borderId="1" xfId="8" applyNumberFormat="1" applyFont="1" applyFill="1" applyBorder="1" applyAlignment="1">
      <alignment horizontal="center" vertical="center" wrapText="1"/>
    </xf>
    <xf numFmtId="3" fontId="39" fillId="0" borderId="1" xfId="0" applyNumberFormat="1" applyFont="1" applyBorder="1" applyAlignment="1">
      <alignment horizontal="center" vertical="center"/>
    </xf>
    <xf numFmtId="178" fontId="38" fillId="0" borderId="1" xfId="8" applyNumberFormat="1" applyFont="1" applyFill="1" applyBorder="1" applyAlignment="1">
      <alignment horizontal="center" vertical="center"/>
    </xf>
    <xf numFmtId="0" fontId="30" fillId="0" borderId="3" xfId="0" applyFont="1" applyBorder="1" applyAlignment="1">
      <alignment horizontal="center" vertical="center"/>
    </xf>
    <xf numFmtId="0" fontId="30" fillId="0" borderId="3" xfId="0" applyFont="1" applyBorder="1" applyAlignment="1">
      <alignment horizontal="center" vertical="center" wrapText="1"/>
    </xf>
    <xf numFmtId="176" fontId="30" fillId="7" borderId="1" xfId="0" applyNumberFormat="1" applyFont="1" applyFill="1" applyBorder="1" applyAlignment="1">
      <alignment horizontal="right" vertical="center"/>
    </xf>
    <xf numFmtId="14" fontId="30" fillId="7" borderId="1" xfId="0" applyNumberFormat="1" applyFont="1" applyFill="1" applyBorder="1" applyAlignment="1">
      <alignment horizontal="right" vertical="center"/>
    </xf>
    <xf numFmtId="0" fontId="40" fillId="7" borderId="0" xfId="0" applyFont="1" applyFill="1" applyAlignment="1">
      <alignment vertical="center"/>
    </xf>
    <xf numFmtId="0" fontId="41" fillId="7" borderId="0" xfId="0" applyFont="1" applyFill="1" applyAlignment="1">
      <alignment vertical="center"/>
    </xf>
    <xf numFmtId="0" fontId="10" fillId="7" borderId="1" xfId="52" applyFill="1" applyBorder="1" applyAlignment="1">
      <alignment vertical="center"/>
    </xf>
    <xf numFmtId="167" fontId="42" fillId="0" borderId="1" xfId="8" applyFont="1" applyBorder="1" applyAlignment="1" applyProtection="1">
      <alignment horizontal="left" vertical="center" wrapText="1"/>
      <protection locked="0"/>
    </xf>
    <xf numFmtId="165" fontId="10" fillId="7" borderId="1" xfId="12" applyNumberFormat="1" applyFill="1" applyBorder="1" applyAlignment="1">
      <alignment horizontal="left" vertical="center" wrapText="1"/>
    </xf>
    <xf numFmtId="172" fontId="26" fillId="0" borderId="1" xfId="21" applyNumberFormat="1" applyFont="1" applyFill="1" applyBorder="1" applyAlignment="1" applyProtection="1">
      <alignment vertical="center" wrapText="1"/>
      <protection locked="0"/>
    </xf>
    <xf numFmtId="173" fontId="26" fillId="0" borderId="1" xfId="8" applyNumberFormat="1" applyFont="1" applyFill="1" applyBorder="1" applyAlignment="1" applyProtection="1">
      <alignment horizontal="right" vertical="center"/>
      <protection locked="0"/>
    </xf>
    <xf numFmtId="167" fontId="26" fillId="0" borderId="1" xfId="8" applyFont="1" applyFill="1" applyBorder="1" applyAlignment="1" applyProtection="1">
      <alignment horizontal="right" vertical="center"/>
      <protection locked="0"/>
    </xf>
    <xf numFmtId="0" fontId="44" fillId="0" borderId="1" xfId="0" applyFont="1" applyBorder="1" applyAlignment="1">
      <alignment horizontal="right" vertical="center"/>
    </xf>
    <xf numFmtId="0" fontId="44" fillId="0" borderId="1" xfId="0" quotePrefix="1" applyFont="1" applyBorder="1" applyAlignment="1">
      <alignment horizontal="center" vertical="center"/>
    </xf>
    <xf numFmtId="0" fontId="44" fillId="0" borderId="1" xfId="0" applyFont="1" applyBorder="1" applyAlignment="1">
      <alignment horizontal="justify" vertical="center" wrapText="1"/>
    </xf>
    <xf numFmtId="0" fontId="45" fillId="0" borderId="1" xfId="0" applyFont="1" applyBorder="1" applyAlignment="1">
      <alignment vertical="center" wrapText="1"/>
    </xf>
    <xf numFmtId="0" fontId="45" fillId="0" borderId="1" xfId="0" applyFont="1" applyBorder="1" applyAlignment="1">
      <alignment vertical="center"/>
    </xf>
    <xf numFmtId="172" fontId="44" fillId="0" borderId="1" xfId="21" applyNumberFormat="1" applyFont="1" applyFill="1" applyBorder="1" applyAlignment="1" applyProtection="1">
      <alignment horizontal="left" vertical="center" wrapText="1"/>
      <protection locked="0"/>
    </xf>
    <xf numFmtId="173" fontId="44" fillId="0" borderId="1" xfId="8" applyNumberFormat="1" applyFont="1" applyFill="1" applyBorder="1" applyAlignment="1" applyProtection="1">
      <alignment vertical="center"/>
      <protection locked="0"/>
    </xf>
    <xf numFmtId="166" fontId="44" fillId="0" borderId="1" xfId="51" applyFont="1" applyFill="1" applyBorder="1" applyAlignment="1" applyProtection="1">
      <alignment vertical="center"/>
      <protection locked="0"/>
    </xf>
    <xf numFmtId="166" fontId="44" fillId="0" borderId="1" xfId="51" applyFont="1" applyFill="1" applyBorder="1" applyAlignment="1" applyProtection="1">
      <alignment horizontal="right" vertical="center"/>
      <protection locked="0"/>
    </xf>
    <xf numFmtId="49" fontId="44" fillId="0" borderId="1" xfId="1" applyNumberFormat="1" applyFont="1" applyFill="1" applyBorder="1" applyAlignment="1" applyProtection="1">
      <alignment horizontal="right" vertical="center"/>
      <protection locked="0"/>
    </xf>
    <xf numFmtId="49" fontId="44" fillId="8" borderId="1" xfId="1" applyNumberFormat="1" applyFont="1" applyFill="1" applyBorder="1" applyAlignment="1" applyProtection="1">
      <alignment horizontal="center" vertical="center" wrapText="1"/>
      <protection locked="0"/>
    </xf>
    <xf numFmtId="0" fontId="44" fillId="8" borderId="1" xfId="1" applyNumberFormat="1" applyFont="1" applyFill="1" applyBorder="1" applyAlignment="1" applyProtection="1">
      <alignment vertical="center" wrapText="1"/>
      <protection locked="0"/>
    </xf>
    <xf numFmtId="1" fontId="44" fillId="2" borderId="1" xfId="1" applyNumberFormat="1" applyFont="1" applyFill="1" applyBorder="1" applyAlignment="1" applyProtection="1">
      <alignment vertical="center"/>
      <protection locked="0"/>
    </xf>
    <xf numFmtId="170" fontId="44" fillId="9" borderId="1" xfId="1" applyNumberFormat="1" applyFont="1" applyFill="1" applyBorder="1" applyAlignment="1" applyProtection="1">
      <alignment horizontal="right" vertical="center"/>
      <protection locked="0"/>
    </xf>
    <xf numFmtId="167" fontId="44" fillId="9" borderId="1" xfId="8" applyFont="1" applyFill="1" applyBorder="1" applyAlignment="1" applyProtection="1">
      <alignment horizontal="right" vertical="center"/>
      <protection locked="0"/>
    </xf>
    <xf numFmtId="177" fontId="44" fillId="9" borderId="1" xfId="1" applyNumberFormat="1" applyFont="1" applyFill="1" applyBorder="1" applyAlignment="1" applyProtection="1">
      <alignment horizontal="right" vertical="center"/>
      <protection locked="0"/>
    </xf>
    <xf numFmtId="3" fontId="44" fillId="9" borderId="1" xfId="1" applyNumberFormat="1" applyFont="1" applyFill="1" applyBorder="1" applyAlignment="1" applyProtection="1">
      <alignment horizontal="right" vertical="center"/>
      <protection locked="0"/>
    </xf>
    <xf numFmtId="14" fontId="45" fillId="0" borderId="1" xfId="1" applyNumberFormat="1" applyFont="1" applyBorder="1" applyAlignment="1" applyProtection="1">
      <alignment horizontal="right" vertical="center" wrapText="1"/>
      <protection locked="0"/>
    </xf>
    <xf numFmtId="165" fontId="45" fillId="0" borderId="1" xfId="1" applyFont="1" applyFill="1" applyBorder="1" applyAlignment="1" applyProtection="1">
      <alignment vertical="center" wrapText="1"/>
      <protection locked="0"/>
    </xf>
    <xf numFmtId="0" fontId="44" fillId="0" borderId="0" xfId="48" applyFont="1" applyAlignment="1">
      <alignment horizontal="right" vertical="center"/>
    </xf>
    <xf numFmtId="2" fontId="44" fillId="0" borderId="0" xfId="0" applyNumberFormat="1" applyFont="1" applyAlignment="1">
      <alignment horizontal="right" vertical="center"/>
    </xf>
    <xf numFmtId="177" fontId="44" fillId="0" borderId="0" xfId="0" applyNumberFormat="1" applyFont="1" applyAlignment="1">
      <alignment horizontal="right" vertical="center"/>
    </xf>
    <xf numFmtId="0" fontId="44" fillId="0" borderId="0" xfId="0" applyFont="1" applyAlignment="1">
      <alignment horizontal="right" vertical="center"/>
    </xf>
    <xf numFmtId="14" fontId="44" fillId="0" borderId="0" xfId="0" applyNumberFormat="1" applyFont="1" applyAlignment="1">
      <alignment horizontal="right" vertical="center"/>
    </xf>
    <xf numFmtId="166" fontId="44" fillId="0" borderId="0" xfId="51" applyFont="1" applyAlignment="1">
      <alignment horizontal="right" vertical="center"/>
    </xf>
    <xf numFmtId="10" fontId="44" fillId="0" borderId="0" xfId="0" applyNumberFormat="1" applyFont="1" applyAlignment="1">
      <alignment horizontal="right" vertical="center"/>
    </xf>
    <xf numFmtId="166" fontId="44" fillId="0" borderId="0" xfId="0" applyNumberFormat="1" applyFont="1" applyAlignment="1">
      <alignment horizontal="center" vertical="center"/>
    </xf>
    <xf numFmtId="0" fontId="44" fillId="0" borderId="0" xfId="0" applyFont="1" applyAlignment="1">
      <alignment horizontal="center" vertical="center"/>
    </xf>
    <xf numFmtId="0" fontId="46" fillId="7" borderId="0" xfId="0" applyFont="1" applyFill="1" applyAlignment="1">
      <alignment vertical="center"/>
    </xf>
    <xf numFmtId="0" fontId="10" fillId="7" borderId="1" xfId="52" applyFill="1" applyBorder="1" applyAlignment="1">
      <alignment vertical="center" wrapText="1"/>
    </xf>
    <xf numFmtId="176" fontId="30" fillId="7" borderId="9" xfId="0" applyNumberFormat="1" applyFont="1" applyFill="1" applyBorder="1" applyAlignment="1">
      <alignment vertical="center"/>
    </xf>
    <xf numFmtId="14" fontId="30" fillId="0" borderId="8" xfId="1" applyNumberFormat="1" applyFont="1" applyBorder="1" applyAlignment="1" applyProtection="1">
      <alignment horizontal="right" vertical="center" wrapText="1"/>
      <protection locked="0"/>
    </xf>
    <xf numFmtId="14" fontId="30" fillId="7" borderId="5" xfId="0" applyNumberFormat="1" applyFont="1" applyFill="1" applyBorder="1" applyAlignment="1">
      <alignment vertical="center"/>
    </xf>
    <xf numFmtId="176" fontId="30" fillId="7" borderId="3" xfId="0" applyNumberFormat="1" applyFont="1" applyFill="1" applyBorder="1" applyAlignment="1">
      <alignment vertical="center"/>
    </xf>
    <xf numFmtId="0" fontId="47" fillId="7" borderId="1" xfId="52" applyFont="1" applyFill="1" applyBorder="1" applyAlignment="1">
      <alignment vertical="center"/>
    </xf>
    <xf numFmtId="173" fontId="26" fillId="0" borderId="1" xfId="8" applyNumberFormat="1" applyFont="1" applyBorder="1" applyAlignment="1" applyProtection="1">
      <alignment horizontal="right" vertical="center"/>
      <protection locked="0"/>
    </xf>
    <xf numFmtId="0" fontId="10" fillId="7" borderId="1" xfId="12" applyFill="1" applyBorder="1" applyAlignment="1">
      <alignment vertical="center" wrapText="1"/>
    </xf>
    <xf numFmtId="167" fontId="42" fillId="0" borderId="1" xfId="8" applyFont="1" applyBorder="1" applyAlignment="1" applyProtection="1">
      <alignment horizontal="right" vertical="center"/>
      <protection locked="0"/>
    </xf>
    <xf numFmtId="1" fontId="48" fillId="0" borderId="9" xfId="0" applyNumberFormat="1" applyFont="1" applyBorder="1" applyAlignment="1">
      <alignment horizontal="center" vertical="center" wrapText="1"/>
    </xf>
    <xf numFmtId="14" fontId="27" fillId="7" borderId="4" xfId="1" applyNumberFormat="1" applyFont="1" applyFill="1" applyBorder="1" applyAlignment="1" applyProtection="1">
      <alignment horizontal="center" vertical="center" wrapText="1"/>
      <protection locked="0"/>
    </xf>
    <xf numFmtId="0" fontId="26" fillId="0" borderId="1" xfId="0" applyFont="1" applyBorder="1" applyAlignment="1">
      <alignment horizontal="justify" vertical="top" wrapText="1"/>
    </xf>
    <xf numFmtId="1" fontId="49" fillId="0" borderId="9" xfId="0" applyNumberFormat="1" applyFont="1" applyBorder="1" applyAlignment="1">
      <alignment horizontal="center" vertical="center" wrapText="1"/>
    </xf>
    <xf numFmtId="1" fontId="48" fillId="0" borderId="9" xfId="0" applyNumberFormat="1" applyFont="1" applyBorder="1" applyAlignment="1">
      <alignment horizontal="center" vertical="center"/>
    </xf>
    <xf numFmtId="165" fontId="10" fillId="7" borderId="1" xfId="52" applyNumberFormat="1" applyFill="1" applyBorder="1" applyAlignment="1">
      <alignment horizontal="left" vertical="center" wrapText="1"/>
    </xf>
    <xf numFmtId="165" fontId="10" fillId="7" borderId="1" xfId="52" applyNumberFormat="1" applyFill="1" applyBorder="1" applyAlignment="1">
      <alignment horizontal="left" wrapText="1"/>
    </xf>
    <xf numFmtId="165" fontId="50" fillId="7" borderId="1" xfId="12" applyNumberFormat="1" applyFont="1" applyFill="1" applyBorder="1" applyAlignment="1">
      <alignment horizontal="left" wrapText="1"/>
    </xf>
    <xf numFmtId="0" fontId="30" fillId="0" borderId="3" xfId="0" applyFont="1" applyBorder="1" applyAlignment="1">
      <alignment vertical="center"/>
    </xf>
    <xf numFmtId="0" fontId="26" fillId="0" borderId="3" xfId="0" applyFont="1" applyBorder="1" applyAlignment="1">
      <alignment horizontal="right" vertical="center"/>
    </xf>
    <xf numFmtId="0" fontId="26" fillId="0" borderId="3" xfId="0" applyFont="1" applyBorder="1" applyAlignment="1">
      <alignment horizontal="center" vertical="center"/>
    </xf>
    <xf numFmtId="0" fontId="26" fillId="0" borderId="3" xfId="0" applyFont="1" applyBorder="1" applyAlignment="1">
      <alignment horizontal="justify" vertical="center" wrapText="1"/>
    </xf>
    <xf numFmtId="0" fontId="30" fillId="0" borderId="3" xfId="0" applyFont="1" applyBorder="1" applyAlignment="1">
      <alignment vertical="center" wrapText="1"/>
    </xf>
    <xf numFmtId="0" fontId="26" fillId="0" borderId="3" xfId="0" applyFont="1" applyBorder="1" applyAlignment="1">
      <alignment horizontal="left" vertical="center" wrapText="1"/>
    </xf>
    <xf numFmtId="166" fontId="26" fillId="0" borderId="3" xfId="51" applyFont="1" applyFill="1" applyBorder="1" applyAlignment="1">
      <alignment horizontal="right" vertical="center"/>
    </xf>
    <xf numFmtId="49" fontId="26" fillId="0" borderId="3" xfId="0" applyNumberFormat="1" applyFont="1" applyBorder="1" applyAlignment="1">
      <alignment horizontal="right" vertical="center"/>
    </xf>
    <xf numFmtId="49" fontId="26" fillId="8" borderId="3" xfId="0" applyNumberFormat="1" applyFont="1" applyFill="1" applyBorder="1" applyAlignment="1">
      <alignment horizontal="center" vertical="center" wrapText="1"/>
    </xf>
    <xf numFmtId="0" fontId="29" fillId="8" borderId="3" xfId="0" applyFont="1" applyFill="1" applyBorder="1" applyAlignment="1">
      <alignment vertical="center" wrapText="1"/>
    </xf>
    <xf numFmtId="0" fontId="26" fillId="8" borderId="3" xfId="0" applyFont="1" applyFill="1" applyBorder="1" applyAlignment="1">
      <alignment vertical="center" wrapText="1"/>
    </xf>
    <xf numFmtId="1" fontId="26" fillId="0" borderId="3" xfId="0" applyNumberFormat="1" applyFont="1" applyBorder="1" applyAlignment="1">
      <alignment vertical="center"/>
    </xf>
    <xf numFmtId="14" fontId="30" fillId="7" borderId="3" xfId="0" applyNumberFormat="1" applyFont="1" applyFill="1" applyBorder="1" applyAlignment="1">
      <alignment vertical="center"/>
    </xf>
    <xf numFmtId="165" fontId="26" fillId="7" borderId="3" xfId="0" applyNumberFormat="1" applyFont="1" applyFill="1" applyBorder="1" applyAlignment="1">
      <alignment horizontal="left" vertical="center" wrapText="1"/>
    </xf>
    <xf numFmtId="166" fontId="26" fillId="0" borderId="0" xfId="51" applyFont="1" applyBorder="1" applyAlignment="1">
      <alignment horizontal="right" vertical="center"/>
    </xf>
    <xf numFmtId="166" fontId="26" fillId="0" borderId="0" xfId="0" applyNumberFormat="1" applyFont="1" applyAlignment="1">
      <alignment horizontal="right" vertical="center"/>
    </xf>
    <xf numFmtId="0" fontId="26" fillId="0" borderId="3" xfId="0" applyFont="1" applyBorder="1" applyAlignment="1">
      <alignment horizontal="right" vertical="center" wrapText="1"/>
    </xf>
    <xf numFmtId="14" fontId="30" fillId="7" borderId="1" xfId="1" applyNumberFormat="1" applyFont="1" applyFill="1" applyBorder="1" applyAlignment="1" applyProtection="1">
      <alignment horizontal="right" vertical="center" wrapText="1"/>
      <protection locked="0"/>
    </xf>
    <xf numFmtId="3" fontId="26" fillId="0" borderId="3" xfId="0" applyNumberFormat="1" applyFont="1" applyBorder="1" applyAlignment="1">
      <alignment horizontal="right" vertical="center"/>
    </xf>
    <xf numFmtId="0" fontId="44" fillId="0" borderId="3" xfId="0" applyFont="1" applyBorder="1" applyAlignment="1">
      <alignment horizontal="right" vertical="center"/>
    </xf>
    <xf numFmtId="165" fontId="2" fillId="0" borderId="1" xfId="1" applyFont="1" applyFill="1" applyBorder="1" applyAlignment="1" applyProtection="1">
      <alignment horizontal="center" vertical="center" wrapText="1"/>
      <protection locked="0"/>
    </xf>
    <xf numFmtId="1" fontId="2" fillId="0" borderId="1" xfId="0" applyNumberFormat="1" applyFont="1" applyBorder="1" applyAlignment="1">
      <alignment horizontal="center" vertical="center" wrapText="1"/>
    </xf>
    <xf numFmtId="0" fontId="2" fillId="0" borderId="3" xfId="0" applyFont="1" applyBorder="1" applyAlignment="1">
      <alignment horizontal="center" vertical="center"/>
    </xf>
    <xf numFmtId="173" fontId="26" fillId="0" borderId="1" xfId="8" applyNumberFormat="1" applyFont="1" applyBorder="1" applyAlignment="1" applyProtection="1">
      <alignment vertical="center"/>
      <protection locked="0"/>
    </xf>
    <xf numFmtId="1" fontId="37" fillId="0" borderId="10" xfId="0" applyNumberFormat="1" applyFont="1" applyBorder="1" applyAlignment="1">
      <alignment horizontal="center" vertical="center" wrapText="1"/>
    </xf>
    <xf numFmtId="1" fontId="37" fillId="0" borderId="11" xfId="0" applyNumberFormat="1" applyFont="1" applyBorder="1" applyAlignment="1">
      <alignment horizontal="center" vertical="center" wrapText="1"/>
    </xf>
    <xf numFmtId="1" fontId="37" fillId="0" borderId="12" xfId="0" applyNumberFormat="1" applyFont="1" applyBorder="1" applyAlignment="1">
      <alignment horizontal="center" vertical="center" wrapText="1"/>
    </xf>
    <xf numFmtId="0" fontId="51" fillId="8" borderId="1" xfId="1" applyNumberFormat="1" applyFont="1" applyFill="1" applyBorder="1" applyAlignment="1" applyProtection="1">
      <alignment vertical="center" wrapText="1"/>
      <protection locked="0"/>
    </xf>
    <xf numFmtId="0" fontId="52" fillId="8" borderId="1" xfId="1" applyNumberFormat="1" applyFont="1" applyFill="1" applyBorder="1" applyAlignment="1" applyProtection="1">
      <alignment vertical="center" wrapText="1"/>
      <protection locked="0"/>
    </xf>
    <xf numFmtId="0" fontId="52" fillId="0" borderId="3" xfId="0" applyFont="1" applyBorder="1" applyAlignment="1">
      <alignment horizontal="right" vertical="center" wrapText="1"/>
    </xf>
    <xf numFmtId="49" fontId="52" fillId="8" borderId="1" xfId="1" applyNumberFormat="1" applyFont="1" applyFill="1" applyBorder="1" applyAlignment="1" applyProtection="1">
      <alignment horizontal="center" vertical="center" wrapText="1"/>
      <protection locked="0"/>
    </xf>
    <xf numFmtId="1" fontId="53" fillId="0" borderId="9" xfId="0" applyNumberFormat="1" applyFont="1" applyBorder="1" applyAlignment="1">
      <alignment horizontal="center" vertical="center"/>
    </xf>
    <xf numFmtId="1" fontId="54" fillId="0" borderId="9" xfId="0" applyNumberFormat="1" applyFont="1" applyBorder="1" applyAlignment="1">
      <alignment horizontal="center" vertical="center" wrapText="1"/>
    </xf>
    <xf numFmtId="1" fontId="26" fillId="0" borderId="5" xfId="0" applyNumberFormat="1" applyFont="1" applyBorder="1" applyAlignment="1">
      <alignment horizontal="center" vertical="center" wrapText="1"/>
    </xf>
    <xf numFmtId="1" fontId="26" fillId="0" borderId="0" xfId="0" applyNumberFormat="1" applyFont="1" applyAlignment="1">
      <alignment horizontal="center" vertical="center"/>
    </xf>
    <xf numFmtId="1" fontId="44" fillId="0" borderId="0" xfId="0" applyNumberFormat="1" applyFont="1" applyAlignment="1">
      <alignment horizontal="center" vertical="center"/>
    </xf>
    <xf numFmtId="1" fontId="26" fillId="0" borderId="0" xfId="0" applyNumberFormat="1" applyFont="1" applyAlignment="1">
      <alignment horizontal="right" vertical="center"/>
    </xf>
    <xf numFmtId="170" fontId="52" fillId="9" borderId="1" xfId="1" applyNumberFormat="1" applyFont="1" applyFill="1" applyBorder="1" applyAlignment="1" applyProtection="1">
      <alignment horizontal="right" vertical="center"/>
      <protection locked="0"/>
    </xf>
    <xf numFmtId="167" fontId="52" fillId="9" borderId="1" xfId="8" applyFont="1" applyFill="1" applyBorder="1" applyAlignment="1" applyProtection="1">
      <alignment horizontal="right" vertical="center"/>
      <protection locked="0"/>
    </xf>
    <xf numFmtId="177" fontId="52" fillId="9" borderId="1" xfId="1" applyNumberFormat="1" applyFont="1" applyFill="1" applyBorder="1" applyAlignment="1" applyProtection="1">
      <alignment horizontal="right" vertical="center"/>
      <protection locked="0"/>
    </xf>
    <xf numFmtId="3" fontId="52" fillId="9" borderId="1" xfId="1" applyNumberFormat="1" applyFont="1" applyFill="1" applyBorder="1" applyAlignment="1" applyProtection="1">
      <alignment horizontal="right" vertical="center"/>
      <protection locked="0"/>
    </xf>
    <xf numFmtId="3" fontId="52" fillId="0" borderId="3" xfId="0" applyNumberFormat="1" applyFont="1" applyBorder="1" applyAlignment="1">
      <alignment horizontal="right" vertical="center"/>
    </xf>
    <xf numFmtId="0" fontId="26" fillId="0" borderId="3" xfId="0" applyFont="1" applyBorder="1" applyAlignment="1">
      <alignment horizontal="center" vertical="center" wrapText="1"/>
    </xf>
    <xf numFmtId="167" fontId="52" fillId="0" borderId="1" xfId="8" applyFont="1" applyBorder="1" applyAlignment="1" applyProtection="1">
      <alignment horizontal="right" vertical="center"/>
      <protection locked="0"/>
    </xf>
    <xf numFmtId="165" fontId="10" fillId="7" borderId="1" xfId="12" applyNumberFormat="1" applyFill="1" applyBorder="1" applyAlignment="1">
      <alignment horizontal="left" wrapText="1"/>
    </xf>
    <xf numFmtId="165" fontId="10" fillId="7" borderId="3" xfId="12" applyNumberFormat="1" applyFill="1" applyBorder="1" applyAlignment="1">
      <alignment horizontal="left" vertical="center" wrapText="1"/>
    </xf>
    <xf numFmtId="166" fontId="0" fillId="0" borderId="1" xfId="51" applyFont="1" applyFill="1" applyBorder="1" applyAlignment="1">
      <alignment horizontal="center" vertical="center" wrapText="1"/>
    </xf>
    <xf numFmtId="166" fontId="0" fillId="0" borderId="3" xfId="51" applyFont="1" applyFill="1" applyBorder="1" applyAlignment="1" applyProtection="1">
      <alignment horizontal="right" vertical="center"/>
      <protection locked="0"/>
    </xf>
    <xf numFmtId="0" fontId="0" fillId="0" borderId="3" xfId="1" applyNumberFormat="1" applyFont="1" applyFill="1" applyBorder="1" applyAlignment="1" applyProtection="1">
      <alignment horizontal="right" vertical="center"/>
      <protection locked="0"/>
    </xf>
    <xf numFmtId="165" fontId="0" fillId="0" borderId="3" xfId="1" applyFont="1" applyFill="1" applyBorder="1" applyAlignment="1" applyProtection="1">
      <alignment horizontal="left" vertical="center"/>
      <protection locked="0"/>
    </xf>
    <xf numFmtId="165" fontId="10" fillId="7" borderId="3" xfId="52" applyNumberFormat="1" applyFill="1" applyBorder="1" applyAlignment="1">
      <alignment horizontal="left" vertical="center" wrapText="1"/>
    </xf>
    <xf numFmtId="0" fontId="2" fillId="0" borderId="0" xfId="0" applyFont="1" applyAlignment="1">
      <alignment horizontal="center" vertical="center"/>
    </xf>
    <xf numFmtId="165" fontId="30" fillId="0" borderId="1" xfId="1" applyFont="1" applyFill="1" applyBorder="1" applyAlignment="1" applyProtection="1">
      <alignment horizontal="center" vertical="center" wrapText="1"/>
      <protection locked="0"/>
    </xf>
    <xf numFmtId="1" fontId="37" fillId="0" borderId="1" xfId="0" applyNumberFormat="1" applyFont="1" applyBorder="1" applyAlignment="1">
      <alignment horizontal="center" vertical="center" wrapText="1"/>
    </xf>
    <xf numFmtId="165" fontId="2" fillId="0" borderId="9" xfId="1" applyFont="1" applyFill="1" applyBorder="1" applyAlignment="1" applyProtection="1">
      <alignment horizontal="center" vertical="center" wrapText="1"/>
      <protection locked="0"/>
    </xf>
    <xf numFmtId="0" fontId="52" fillId="0" borderId="1" xfId="0" applyFont="1" applyBorder="1" applyAlignment="1">
      <alignment horizontal="right" vertical="center"/>
    </xf>
    <xf numFmtId="0" fontId="0" fillId="0" borderId="0" xfId="0" applyAlignment="1" applyProtection="1">
      <alignment horizontal="center" vertical="center" wrapText="1"/>
      <protection locked="0"/>
    </xf>
    <xf numFmtId="1" fontId="0" fillId="0" borderId="0" xfId="0" applyNumberFormat="1" applyAlignment="1">
      <alignment horizontal="left" vertical="justify" wrapText="1"/>
    </xf>
    <xf numFmtId="1" fontId="0" fillId="0" borderId="0" xfId="0" applyNumberFormat="1" applyAlignment="1" applyProtection="1">
      <alignment horizontal="left" vertical="center"/>
      <protection locked="0"/>
    </xf>
    <xf numFmtId="1" fontId="0" fillId="0" borderId="0" xfId="0" applyNumberFormat="1" applyAlignment="1" applyProtection="1">
      <alignment horizontal="left" vertical="justify" wrapText="1"/>
      <protection locked="0"/>
    </xf>
    <xf numFmtId="174" fontId="0" fillId="0" borderId="0" xfId="1" applyNumberFormat="1" applyFont="1" applyFill="1" applyAlignment="1" applyProtection="1">
      <alignment horizontal="right" vertical="justify"/>
      <protection locked="0"/>
    </xf>
    <xf numFmtId="0" fontId="0" fillId="0" borderId="0" xfId="0" applyAlignment="1" applyProtection="1">
      <alignment horizontal="left" vertical="justify" wrapText="1"/>
      <protection locked="0"/>
    </xf>
    <xf numFmtId="49" fontId="0" fillId="0" borderId="0" xfId="0" applyNumberFormat="1" applyAlignment="1" applyProtection="1">
      <alignment horizontal="left" vertical="justify" wrapText="1"/>
      <protection locked="0"/>
    </xf>
    <xf numFmtId="0" fontId="0" fillId="0" borderId="0" xfId="0" applyAlignment="1" applyProtection="1">
      <alignment horizontal="left"/>
      <protection locked="0"/>
    </xf>
    <xf numFmtId="0" fontId="0" fillId="0" borderId="0" xfId="0" applyAlignment="1" applyProtection="1">
      <alignment horizontal="right" vertical="justify"/>
      <protection locked="0"/>
    </xf>
    <xf numFmtId="165" fontId="0" fillId="0" borderId="0" xfId="1" applyFont="1" applyFill="1" applyAlignment="1" applyProtection="1">
      <alignment horizontal="left" vertical="justify"/>
      <protection locked="0"/>
    </xf>
    <xf numFmtId="3" fontId="26" fillId="0" borderId="1" xfId="0" applyNumberFormat="1" applyFont="1" applyBorder="1" applyAlignment="1">
      <alignment horizontal="right" vertical="center"/>
    </xf>
    <xf numFmtId="166" fontId="26" fillId="0" borderId="1" xfId="51" applyFont="1" applyFill="1" applyBorder="1" applyAlignment="1">
      <alignment horizontal="right" vertical="center"/>
    </xf>
    <xf numFmtId="49" fontId="26" fillId="0" borderId="1" xfId="0" applyNumberFormat="1" applyFont="1" applyBorder="1" applyAlignment="1">
      <alignment horizontal="right" vertical="center"/>
    </xf>
    <xf numFmtId="49" fontId="26" fillId="8" borderId="1" xfId="0" applyNumberFormat="1" applyFont="1" applyFill="1" applyBorder="1" applyAlignment="1">
      <alignment horizontal="center" vertical="center" wrapText="1"/>
    </xf>
    <xf numFmtId="0" fontId="29" fillId="8" borderId="1" xfId="0" applyFont="1" applyFill="1" applyBorder="1" applyAlignment="1">
      <alignment vertical="center" wrapText="1"/>
    </xf>
    <xf numFmtId="0" fontId="26" fillId="8" borderId="1" xfId="0" applyFont="1" applyFill="1" applyBorder="1" applyAlignment="1">
      <alignment vertical="center" wrapText="1"/>
    </xf>
    <xf numFmtId="1" fontId="26" fillId="0" borderId="1" xfId="0" applyNumberFormat="1" applyFont="1" applyBorder="1" applyAlignment="1">
      <alignment vertical="center"/>
    </xf>
    <xf numFmtId="165" fontId="26" fillId="7" borderId="1" xfId="0" applyNumberFormat="1" applyFont="1" applyFill="1" applyBorder="1" applyAlignment="1">
      <alignment horizontal="left" vertical="center" wrapText="1"/>
    </xf>
    <xf numFmtId="0" fontId="21" fillId="0" borderId="6" xfId="0" applyFont="1" applyBorder="1" applyAlignment="1" applyProtection="1">
      <alignment horizontal="left" vertical="justify"/>
      <protection locked="0"/>
    </xf>
    <xf numFmtId="0" fontId="17" fillId="4" borderId="13" xfId="1" applyNumberFormat="1" applyFont="1" applyFill="1" applyBorder="1" applyAlignment="1" applyProtection="1">
      <alignment vertical="center" wrapText="1"/>
      <protection locked="0"/>
    </xf>
    <xf numFmtId="177" fontId="26" fillId="9" borderId="3" xfId="0" applyNumberFormat="1" applyFont="1" applyFill="1" applyBorder="1" applyAlignment="1">
      <alignment horizontal="right" vertical="center"/>
    </xf>
    <xf numFmtId="0" fontId="26" fillId="9" borderId="3" xfId="0" applyFont="1" applyFill="1" applyBorder="1" applyAlignment="1">
      <alignment horizontal="right" vertical="center"/>
    </xf>
    <xf numFmtId="3" fontId="26" fillId="9" borderId="3" xfId="0" applyNumberFormat="1" applyFont="1" applyFill="1" applyBorder="1" applyAlignment="1">
      <alignment horizontal="right" vertical="center"/>
    </xf>
    <xf numFmtId="0" fontId="30" fillId="0" borderId="3" xfId="0" applyFont="1" applyBorder="1" applyAlignment="1">
      <alignment horizontal="right" vertical="center"/>
    </xf>
    <xf numFmtId="166" fontId="26" fillId="0" borderId="3" xfId="0" applyNumberFormat="1" applyFont="1" applyBorder="1" applyAlignment="1">
      <alignment horizontal="right" vertical="center"/>
    </xf>
    <xf numFmtId="167" fontId="26" fillId="9" borderId="3" xfId="0" applyNumberFormat="1" applyFont="1" applyFill="1" applyBorder="1" applyAlignment="1">
      <alignment horizontal="right" vertical="center"/>
    </xf>
    <xf numFmtId="14" fontId="30" fillId="7" borderId="9" xfId="0" applyNumberFormat="1" applyFont="1" applyFill="1" applyBorder="1" applyAlignment="1">
      <alignment vertical="center"/>
    </xf>
    <xf numFmtId="166" fontId="26" fillId="0" borderId="1" xfId="51" applyFont="1" applyBorder="1" applyAlignment="1">
      <alignment horizontal="right" vertical="center"/>
    </xf>
    <xf numFmtId="1" fontId="54" fillId="0" borderId="9" xfId="0" applyNumberFormat="1" applyFont="1" applyBorder="1" applyAlignment="1">
      <alignment vertical="center" wrapText="1"/>
    </xf>
    <xf numFmtId="165" fontId="30" fillId="0" borderId="1" xfId="1" applyFont="1" applyBorder="1" applyAlignment="1" applyProtection="1">
      <alignment vertical="center" wrapText="1"/>
      <protection locked="0"/>
    </xf>
    <xf numFmtId="1" fontId="53" fillId="0" borderId="9" xfId="0" applyNumberFormat="1" applyFont="1" applyBorder="1" applyAlignment="1">
      <alignment vertical="center"/>
    </xf>
    <xf numFmtId="1" fontId="53" fillId="11" borderId="9" xfId="0" applyNumberFormat="1" applyFont="1" applyFill="1" applyBorder="1" applyAlignment="1">
      <alignment vertical="center"/>
    </xf>
    <xf numFmtId="1" fontId="53" fillId="2" borderId="9" xfId="0" applyNumberFormat="1" applyFont="1" applyFill="1" applyBorder="1" applyAlignment="1">
      <alignment vertical="center"/>
    </xf>
    <xf numFmtId="1" fontId="55" fillId="0" borderId="9" xfId="0" applyNumberFormat="1" applyFont="1" applyBorder="1" applyAlignment="1">
      <alignment vertical="center"/>
    </xf>
    <xf numFmtId="0" fontId="10" fillId="7" borderId="0" xfId="12" applyFill="1" applyAlignment="1">
      <alignment horizontal="center" vertical="center"/>
    </xf>
    <xf numFmtId="0" fontId="30" fillId="0" borderId="1" xfId="0" applyFont="1" applyBorder="1" applyAlignment="1">
      <alignment horizontal="right" vertical="center"/>
    </xf>
    <xf numFmtId="165" fontId="30" fillId="0" borderId="1" xfId="1" applyFont="1" applyFill="1" applyBorder="1" applyAlignment="1" applyProtection="1">
      <alignment horizontal="left" vertical="center" wrapText="1"/>
      <protection locked="0"/>
    </xf>
    <xf numFmtId="165" fontId="30" fillId="0" borderId="3" xfId="1" applyFont="1" applyFill="1" applyBorder="1" applyAlignment="1" applyProtection="1">
      <alignment horizontal="left" vertical="center" wrapText="1"/>
      <protection locked="0"/>
    </xf>
    <xf numFmtId="167" fontId="38" fillId="0" borderId="1" xfId="8" applyFont="1" applyBorder="1" applyAlignment="1" applyProtection="1">
      <alignment horizontal="right" vertical="center" wrapText="1"/>
      <protection locked="0"/>
    </xf>
    <xf numFmtId="0" fontId="56" fillId="7" borderId="0" xfId="0" applyFont="1" applyFill="1"/>
    <xf numFmtId="165" fontId="26" fillId="7" borderId="1" xfId="52" applyNumberFormat="1" applyFont="1" applyFill="1" applyBorder="1" applyAlignment="1">
      <alignment horizontal="left" vertical="center" wrapText="1"/>
    </xf>
    <xf numFmtId="177" fontId="26" fillId="9" borderId="1" xfId="0" applyNumberFormat="1" applyFont="1" applyFill="1" applyBorder="1" applyAlignment="1">
      <alignment horizontal="right" vertical="center"/>
    </xf>
    <xf numFmtId="167" fontId="26" fillId="9" borderId="1" xfId="8" applyFont="1" applyFill="1" applyBorder="1" applyAlignment="1">
      <alignment horizontal="right" vertical="center"/>
    </xf>
    <xf numFmtId="0" fontId="26" fillId="9" borderId="1" xfId="0" applyFont="1" applyFill="1" applyBorder="1" applyAlignment="1">
      <alignment horizontal="right" vertical="center"/>
    </xf>
    <xf numFmtId="3" fontId="26" fillId="9" borderId="1" xfId="0" applyNumberFormat="1" applyFont="1" applyFill="1" applyBorder="1" applyAlignment="1">
      <alignment horizontal="right" vertical="center"/>
    </xf>
    <xf numFmtId="0" fontId="29" fillId="0" borderId="1" xfId="0" applyFont="1" applyBorder="1" applyAlignment="1">
      <alignment horizontal="right" vertical="center"/>
    </xf>
    <xf numFmtId="0" fontId="29" fillId="0" borderId="1" xfId="0" quotePrefix="1" applyFont="1" applyBorder="1" applyAlignment="1">
      <alignment horizontal="center" vertical="center"/>
    </xf>
    <xf numFmtId="0" fontId="29" fillId="0" borderId="1" xfId="0" applyFont="1" applyBorder="1" applyAlignment="1">
      <alignment horizontal="center" vertical="center"/>
    </xf>
    <xf numFmtId="0" fontId="26" fillId="7" borderId="1" xfId="0" applyFont="1" applyFill="1" applyBorder="1" applyAlignment="1">
      <alignment horizontal="right" vertical="center"/>
    </xf>
    <xf numFmtId="0" fontId="26" fillId="7" borderId="1" xfId="0" quotePrefix="1" applyFont="1" applyFill="1" applyBorder="1" applyAlignment="1">
      <alignment horizontal="center" vertical="center"/>
    </xf>
    <xf numFmtId="0" fontId="57" fillId="0" borderId="1" xfId="0" applyFont="1" applyBorder="1" applyAlignment="1">
      <alignment horizontal="center" vertical="center"/>
    </xf>
    <xf numFmtId="0" fontId="57" fillId="0" borderId="8" xfId="0" applyFont="1" applyBorder="1" applyAlignment="1">
      <alignment horizontal="center" vertical="center" wrapText="1"/>
    </xf>
    <xf numFmtId="0" fontId="58" fillId="0" borderId="1"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3" xfId="0" applyFont="1" applyBorder="1" applyAlignment="1">
      <alignment horizontal="center" vertical="center"/>
    </xf>
    <xf numFmtId="0" fontId="30" fillId="7" borderId="0" xfId="0" applyFont="1" applyFill="1" applyAlignment="1">
      <alignment horizontal="right" vertical="center"/>
    </xf>
    <xf numFmtId="165" fontId="59" fillId="0" borderId="4" xfId="1" applyFont="1" applyBorder="1" applyAlignment="1" applyProtection="1">
      <alignment horizontal="center" vertical="center" wrapText="1"/>
      <protection locked="0"/>
    </xf>
    <xf numFmtId="176" fontId="27" fillId="13" borderId="4" xfId="1" applyNumberFormat="1" applyFont="1" applyFill="1" applyBorder="1" applyAlignment="1" applyProtection="1">
      <alignment horizontal="center" vertical="center" wrapText="1"/>
      <protection locked="0"/>
    </xf>
    <xf numFmtId="176" fontId="30" fillId="13" borderId="1" xfId="0" applyNumberFormat="1" applyFont="1" applyFill="1" applyBorder="1" applyAlignment="1">
      <alignment vertical="center"/>
    </xf>
    <xf numFmtId="176" fontId="30" fillId="13" borderId="3" xfId="0" applyNumberFormat="1" applyFont="1" applyFill="1" applyBorder="1" applyAlignment="1">
      <alignment vertical="center"/>
    </xf>
    <xf numFmtId="176" fontId="30" fillId="13" borderId="0" xfId="0" applyNumberFormat="1" applyFont="1" applyFill="1" applyAlignment="1">
      <alignment vertical="center"/>
    </xf>
    <xf numFmtId="165" fontId="27" fillId="13" borderId="4" xfId="1" applyFont="1" applyFill="1" applyBorder="1" applyAlignment="1" applyProtection="1">
      <alignment horizontal="center" vertical="center" wrapText="1"/>
      <protection locked="0"/>
    </xf>
    <xf numFmtId="14" fontId="30" fillId="13" borderId="1" xfId="1" applyNumberFormat="1" applyFont="1" applyFill="1" applyBorder="1" applyAlignment="1" applyProtection="1">
      <alignment vertical="center" wrapText="1"/>
      <protection locked="0"/>
    </xf>
    <xf numFmtId="14" fontId="30" fillId="13" borderId="1" xfId="1" applyNumberFormat="1" applyFont="1" applyFill="1" applyBorder="1" applyAlignment="1" applyProtection="1">
      <alignment horizontal="right" vertical="center" wrapText="1"/>
      <protection locked="0"/>
    </xf>
    <xf numFmtId="14" fontId="30" fillId="13" borderId="8" xfId="1" applyNumberFormat="1" applyFont="1" applyFill="1" applyBorder="1" applyAlignment="1" applyProtection="1">
      <alignment vertical="center" wrapText="1"/>
      <protection locked="0"/>
    </xf>
    <xf numFmtId="14" fontId="45" fillId="13" borderId="1" xfId="1" applyNumberFormat="1" applyFont="1" applyFill="1" applyBorder="1" applyAlignment="1" applyProtection="1">
      <alignment vertical="center" wrapText="1"/>
      <protection locked="0"/>
    </xf>
    <xf numFmtId="14" fontId="30" fillId="13" borderId="1" xfId="0" applyNumberFormat="1" applyFont="1" applyFill="1" applyBorder="1" applyAlignment="1">
      <alignment horizontal="right" vertical="center"/>
    </xf>
    <xf numFmtId="0" fontId="30" fillId="13" borderId="3" xfId="0" applyFont="1" applyFill="1" applyBorder="1" applyAlignment="1">
      <alignment horizontal="right" vertical="center"/>
    </xf>
    <xf numFmtId="0" fontId="30" fillId="13" borderId="0" xfId="0" applyFont="1" applyFill="1" applyAlignment="1">
      <alignment horizontal="right" vertical="center"/>
    </xf>
    <xf numFmtId="14" fontId="27" fillId="13" borderId="4" xfId="1" applyNumberFormat="1" applyFont="1" applyFill="1" applyBorder="1" applyAlignment="1" applyProtection="1">
      <alignment horizontal="center" vertical="center" wrapText="1"/>
      <protection locked="0"/>
    </xf>
    <xf numFmtId="14" fontId="30" fillId="13" borderId="1" xfId="0" applyNumberFormat="1" applyFont="1" applyFill="1" applyBorder="1" applyAlignment="1">
      <alignment vertical="center"/>
    </xf>
    <xf numFmtId="14" fontId="30" fillId="13" borderId="3" xfId="0" applyNumberFormat="1" applyFont="1" applyFill="1" applyBorder="1" applyAlignment="1">
      <alignment vertical="center"/>
    </xf>
    <xf numFmtId="14" fontId="30" fillId="13" borderId="0" xfId="0" applyNumberFormat="1" applyFont="1" applyFill="1" applyAlignment="1">
      <alignment vertical="center"/>
    </xf>
    <xf numFmtId="0" fontId="30" fillId="13" borderId="1" xfId="0" applyFont="1" applyFill="1" applyBorder="1" applyAlignment="1">
      <alignment vertical="center" wrapText="1"/>
    </xf>
    <xf numFmtId="0" fontId="0" fillId="0" borderId="3" xfId="0" applyBorder="1" applyAlignment="1">
      <alignment horizontal="center" vertical="center"/>
    </xf>
    <xf numFmtId="49" fontId="26" fillId="0" borderId="1" xfId="0" quotePrefix="1" applyNumberFormat="1" applyFont="1" applyBorder="1" applyAlignment="1">
      <alignment horizontal="right" vertical="center"/>
    </xf>
    <xf numFmtId="173" fontId="26" fillId="0" borderId="1" xfId="8" applyNumberFormat="1" applyFont="1" applyFill="1" applyBorder="1" applyAlignment="1" applyProtection="1">
      <alignment vertical="center" wrapText="1"/>
      <protection locked="0"/>
    </xf>
    <xf numFmtId="166" fontId="26" fillId="0" borderId="1" xfId="51" quotePrefix="1" applyFont="1" applyBorder="1" applyAlignment="1">
      <alignment horizontal="right" vertical="center"/>
    </xf>
    <xf numFmtId="0" fontId="26" fillId="12" borderId="1" xfId="0" applyFont="1" applyFill="1" applyBorder="1" applyAlignment="1">
      <alignment horizontal="right" vertical="center"/>
    </xf>
    <xf numFmtId="0" fontId="26" fillId="12" borderId="1" xfId="0" quotePrefix="1" applyFont="1" applyFill="1" applyBorder="1" applyAlignment="1">
      <alignment horizontal="center" vertical="center"/>
    </xf>
    <xf numFmtId="0" fontId="26" fillId="12" borderId="1" xfId="0" applyFont="1" applyFill="1" applyBorder="1" applyAlignment="1">
      <alignment horizontal="justify" vertical="center" wrapText="1"/>
    </xf>
    <xf numFmtId="0" fontId="30" fillId="12" borderId="1" xfId="0" applyFont="1" applyFill="1" applyBorder="1" applyAlignment="1">
      <alignment vertical="center" wrapText="1"/>
    </xf>
    <xf numFmtId="0" fontId="30" fillId="12" borderId="1" xfId="0" applyFont="1" applyFill="1" applyBorder="1" applyAlignment="1">
      <alignment vertical="center"/>
    </xf>
    <xf numFmtId="166" fontId="52" fillId="0" borderId="1" xfId="51" applyFont="1" applyBorder="1" applyAlignment="1">
      <alignment horizontal="right" vertical="center"/>
    </xf>
    <xf numFmtId="14" fontId="30" fillId="7" borderId="1" xfId="1" applyNumberFormat="1" applyFont="1" applyFill="1" applyBorder="1" applyAlignment="1" applyProtection="1">
      <alignment horizontal="right" vertical="center"/>
      <protection locked="0"/>
    </xf>
    <xf numFmtId="14" fontId="30" fillId="13" borderId="1" xfId="1" applyNumberFormat="1" applyFont="1" applyFill="1" applyBorder="1" applyAlignment="1" applyProtection="1">
      <alignment horizontal="right" vertical="center"/>
      <protection locked="0"/>
    </xf>
    <xf numFmtId="14" fontId="30" fillId="13" borderId="1" xfId="0" applyNumberFormat="1" applyFont="1" applyFill="1" applyBorder="1" applyAlignment="1">
      <alignment vertical="center" wrapText="1"/>
    </xf>
    <xf numFmtId="1" fontId="1" fillId="0" borderId="1" xfId="0" applyNumberFormat="1" applyFont="1" applyBorder="1" applyAlignment="1">
      <alignment horizontal="center" vertical="center"/>
    </xf>
    <xf numFmtId="173" fontId="52" fillId="0" borderId="1" xfId="8" applyNumberFormat="1" applyFont="1" applyBorder="1" applyAlignment="1" applyProtection="1">
      <alignment vertical="center"/>
      <protection locked="0"/>
    </xf>
    <xf numFmtId="166" fontId="52" fillId="0" borderId="1" xfId="51" applyFont="1" applyBorder="1" applyAlignment="1" applyProtection="1">
      <alignment vertical="center"/>
      <protection locked="0"/>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0" fillId="0" borderId="1" xfId="0" applyFill="1" applyBorder="1" applyAlignment="1" applyProtection="1">
      <alignment horizontal="left" vertical="center"/>
      <protection locked="0"/>
    </xf>
    <xf numFmtId="0" fontId="7" fillId="0" borderId="1" xfId="0" applyFont="1" applyFill="1" applyBorder="1" applyAlignment="1" applyProtection="1">
      <alignment horizontal="justify" vertical="center" wrapText="1"/>
      <protection locked="0"/>
    </xf>
    <xf numFmtId="1" fontId="0" fillId="0" borderId="1" xfId="0" applyNumberFormat="1" applyFill="1" applyBorder="1" applyAlignment="1">
      <alignment horizontal="left" vertical="center" wrapText="1"/>
    </xf>
    <xf numFmtId="1" fontId="0" fillId="0" borderId="1" xfId="0" applyNumberFormat="1" applyFill="1"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49" fontId="0" fillId="0" borderId="1" xfId="0" applyNumberFormat="1" applyFill="1" applyBorder="1" applyAlignment="1" applyProtection="1">
      <alignment horizontal="left" vertical="center" wrapText="1"/>
      <protection locked="0"/>
    </xf>
    <xf numFmtId="0" fontId="31"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protection locked="0"/>
    </xf>
    <xf numFmtId="170" fontId="23" fillId="0" borderId="1" xfId="27" applyNumberFormat="1" applyFont="1" applyFill="1" applyBorder="1" applyAlignment="1" applyProtection="1">
      <alignment vertical="center"/>
      <protection locked="0"/>
    </xf>
    <xf numFmtId="0" fontId="0" fillId="0" borderId="0" xfId="0" applyFill="1" applyAlignment="1" applyProtection="1">
      <alignment horizontal="left" vertical="center"/>
      <protection locked="0"/>
    </xf>
    <xf numFmtId="0" fontId="0" fillId="0" borderId="1" xfId="0" applyFill="1" applyBorder="1" applyAlignment="1">
      <alignment vertical="center" wrapText="1"/>
    </xf>
    <xf numFmtId="0" fontId="0" fillId="0" borderId="1" xfId="27" applyFont="1" applyFill="1" applyBorder="1" applyAlignment="1">
      <alignment vertical="center"/>
    </xf>
    <xf numFmtId="1" fontId="7" fillId="0" borderId="1" xfId="0" applyNumberFormat="1" applyFont="1" applyFill="1" applyBorder="1" applyAlignment="1">
      <alignment horizontal="left" vertical="center" wrapText="1"/>
    </xf>
    <xf numFmtId="1" fontId="7" fillId="0" borderId="1" xfId="0"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49" fontId="7" fillId="0" borderId="1" xfId="0" applyNumberFormat="1" applyFont="1" applyFill="1" applyBorder="1" applyAlignment="1" applyProtection="1">
      <alignment horizontal="left" vertical="center" wrapText="1"/>
      <protection locked="0"/>
    </xf>
    <xf numFmtId="0" fontId="7" fillId="0" borderId="1" xfId="27" applyFont="1" applyFill="1" applyBorder="1" applyAlignment="1">
      <alignment vertical="center"/>
    </xf>
    <xf numFmtId="0" fontId="7" fillId="0" borderId="0" xfId="0" applyFont="1" applyFill="1" applyAlignment="1" applyProtection="1">
      <alignment horizontal="left" vertical="center"/>
      <protection locked="0"/>
    </xf>
    <xf numFmtId="0" fontId="0" fillId="0" borderId="1" xfId="0" applyFill="1" applyBorder="1" applyAlignment="1">
      <alignment horizontal="left" vertical="center" wrapText="1"/>
    </xf>
    <xf numFmtId="0" fontId="0" fillId="0" borderId="0" xfId="0" applyFill="1"/>
    <xf numFmtId="170" fontId="7" fillId="0" borderId="1" xfId="27" applyNumberFormat="1" applyFont="1" applyFill="1" applyBorder="1" applyAlignment="1" applyProtection="1">
      <alignment vertical="center"/>
      <protection locked="0"/>
    </xf>
    <xf numFmtId="0" fontId="0" fillId="0" borderId="1" xfId="0" applyFill="1" applyBorder="1" applyAlignment="1" applyProtection="1">
      <alignment horizontal="justify" vertical="center" wrapText="1"/>
      <protection locked="0"/>
    </xf>
    <xf numFmtId="1" fontId="0" fillId="0" borderId="0" xfId="0" applyNumberFormat="1" applyFill="1" applyBorder="1" applyAlignment="1" applyProtection="1">
      <alignment horizontal="left" vertical="center" wrapText="1"/>
      <protection locked="0"/>
    </xf>
    <xf numFmtId="0" fontId="2" fillId="0" borderId="1" xfId="27" applyFont="1" applyFill="1" applyBorder="1" applyAlignment="1">
      <alignment vertical="center"/>
    </xf>
    <xf numFmtId="0" fontId="0" fillId="0" borderId="0" xfId="0" applyFill="1" applyAlignment="1">
      <alignment wrapText="1"/>
    </xf>
    <xf numFmtId="0" fontId="0" fillId="0" borderId="1" xfId="0" applyFill="1" applyBorder="1"/>
    <xf numFmtId="0" fontId="0" fillId="0" borderId="1" xfId="0" applyFill="1" applyBorder="1" applyAlignment="1">
      <alignment wrapText="1"/>
    </xf>
    <xf numFmtId="0" fontId="6" fillId="0" borderId="1" xfId="27" applyFill="1" applyBorder="1" applyAlignment="1">
      <alignment vertical="center"/>
    </xf>
    <xf numFmtId="0" fontId="23" fillId="0" borderId="1" xfId="27" applyFont="1" applyFill="1" applyBorder="1" applyAlignment="1">
      <alignment vertical="center"/>
    </xf>
    <xf numFmtId="0" fontId="0" fillId="0" borderId="1" xfId="0" applyFill="1" applyBorder="1" applyAlignment="1">
      <alignment horizontal="justify" vertical="center" wrapText="1"/>
    </xf>
    <xf numFmtId="1" fontId="7" fillId="0" borderId="1" xfId="0" applyNumberFormat="1" applyFont="1" applyFill="1" applyBorder="1" applyAlignment="1" applyProtection="1">
      <alignment horizontal="left" vertical="center"/>
      <protection locked="0"/>
    </xf>
    <xf numFmtId="4" fontId="7" fillId="0" borderId="1" xfId="0" applyNumberFormat="1" applyFont="1" applyFill="1" applyBorder="1" applyAlignment="1" applyProtection="1">
      <alignment horizontal="left" vertical="center" wrapText="1"/>
      <protection locked="0"/>
    </xf>
    <xf numFmtId="1" fontId="0" fillId="0" borderId="1" xfId="0" applyNumberFormat="1" applyFill="1" applyBorder="1" applyAlignment="1" applyProtection="1">
      <alignment horizontal="left" vertical="center"/>
      <protection locked="0"/>
    </xf>
    <xf numFmtId="4" fontId="0" fillId="0" borderId="1" xfId="0" applyNumberFormat="1" applyFill="1" applyBorder="1" applyAlignment="1" applyProtection="1">
      <alignment horizontal="left" vertical="center" wrapText="1"/>
      <protection locked="0"/>
    </xf>
    <xf numFmtId="0" fontId="0" fillId="0" borderId="3" xfId="0" applyFill="1" applyBorder="1" applyAlignment="1" applyProtection="1">
      <alignment horizontal="left" vertical="center"/>
      <protection locked="0"/>
    </xf>
    <xf numFmtId="0" fontId="7" fillId="0" borderId="3" xfId="0" applyFont="1" applyFill="1" applyBorder="1" applyAlignment="1" applyProtection="1">
      <alignment horizontal="justify" vertical="center" wrapText="1"/>
      <protection locked="0"/>
    </xf>
    <xf numFmtId="1" fontId="0" fillId="0" borderId="3" xfId="0" applyNumberFormat="1" applyFill="1" applyBorder="1" applyAlignment="1">
      <alignment horizontal="left" vertical="center" wrapText="1"/>
    </xf>
    <xf numFmtId="1" fontId="0" fillId="0" borderId="3" xfId="0" applyNumberFormat="1" applyFill="1" applyBorder="1" applyAlignment="1" applyProtection="1">
      <alignment horizontal="left" vertical="center" wrapText="1"/>
      <protection locked="0"/>
    </xf>
    <xf numFmtId="0" fontId="0" fillId="0" borderId="3" xfId="0" applyFill="1" applyBorder="1" applyAlignment="1" applyProtection="1">
      <alignment horizontal="left" vertical="center" wrapText="1"/>
      <protection locked="0"/>
    </xf>
    <xf numFmtId="49" fontId="0" fillId="0" borderId="3" xfId="0" applyNumberFormat="1" applyFill="1" applyBorder="1" applyAlignment="1" applyProtection="1">
      <alignment horizontal="left" vertical="center" wrapText="1"/>
      <protection locked="0"/>
    </xf>
    <xf numFmtId="0" fontId="31" fillId="0" borderId="3"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left" vertical="center"/>
      <protection locked="0"/>
    </xf>
    <xf numFmtId="0" fontId="2" fillId="0" borderId="3" xfId="27" applyFont="1" applyFill="1" applyBorder="1" applyAlignment="1">
      <alignment vertical="center"/>
    </xf>
    <xf numFmtId="0" fontId="7" fillId="0" borderId="3" xfId="0" applyFont="1" applyFill="1" applyBorder="1" applyAlignment="1">
      <alignment horizontal="left" vertical="center" wrapText="1"/>
    </xf>
    <xf numFmtId="0" fontId="0" fillId="0" borderId="3" xfId="0" applyFill="1" applyBorder="1" applyAlignment="1" applyProtection="1">
      <alignment horizontal="justify" vertical="center" wrapText="1"/>
      <protection locked="0"/>
    </xf>
    <xf numFmtId="1" fontId="0" fillId="0" borderId="3" xfId="0" applyNumberFormat="1" applyFill="1" applyBorder="1" applyAlignment="1" applyProtection="1">
      <alignment horizontal="left" vertical="center"/>
      <protection locked="0"/>
    </xf>
    <xf numFmtId="4" fontId="0" fillId="0" borderId="3" xfId="0" applyNumberFormat="1" applyFill="1" applyBorder="1" applyAlignment="1" applyProtection="1">
      <alignment horizontal="left" vertical="center" wrapText="1"/>
      <protection locked="0"/>
    </xf>
    <xf numFmtId="0" fontId="7" fillId="0" borderId="1" xfId="0" applyFont="1" applyFill="1" applyBorder="1" applyAlignment="1">
      <alignment horizontal="left" vertical="center" wrapText="1"/>
    </xf>
    <xf numFmtId="170" fontId="23" fillId="0" borderId="3" xfId="27" applyNumberFormat="1" applyFont="1" applyFill="1" applyBorder="1" applyAlignment="1" applyProtection="1">
      <alignment vertical="center"/>
      <protection locked="0"/>
    </xf>
    <xf numFmtId="0" fontId="0" fillId="0" borderId="3" xfId="27" applyFont="1" applyFill="1" applyBorder="1" applyAlignment="1">
      <alignment vertical="center"/>
    </xf>
    <xf numFmtId="0" fontId="20" fillId="0" borderId="0" xfId="0" applyFont="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cellXfs>
  <cellStyles count="106">
    <cellStyle name="BodyStyle" xfId="4" xr:uid="{00000000-0005-0000-0000-000000000000}"/>
    <cellStyle name="Currency" xfId="47" xr:uid="{00000000-0005-0000-0000-000001000000}"/>
    <cellStyle name="Currency 2" xfId="86" xr:uid="{DF35E970-9EDA-4AE0-824F-E8728E170495}"/>
    <cellStyle name="HeaderStyle" xfId="6" xr:uid="{00000000-0005-0000-0000-000002000000}"/>
    <cellStyle name="Hipervínculo" xfId="12" builtinId="8"/>
    <cellStyle name="Hyperlink" xfId="52" xr:uid="{00000000-000B-0000-0000-000008000000}"/>
    <cellStyle name="Millares" xfId="8" builtinId="3"/>
    <cellStyle name="Millares [0]" xfId="1" builtinId="6"/>
    <cellStyle name="Millares [0] 2" xfId="9" xr:uid="{00000000-0005-0000-0000-000007000000}"/>
    <cellStyle name="Millares [0] 2 2" xfId="17" xr:uid="{00000000-0005-0000-0000-000008000000}"/>
    <cellStyle name="Millares [0] 2 2 2" xfId="41" xr:uid="{00000000-0005-0000-0000-000009000000}"/>
    <cellStyle name="Millares [0] 2 2 2 2" xfId="81" xr:uid="{15B6336B-21C1-4C7A-9DD2-6A62E40F6A26}"/>
    <cellStyle name="Millares [0] 2 2 3" xfId="62" xr:uid="{6ADCC1B2-8382-4AF5-82B8-1B4C867E0C13}"/>
    <cellStyle name="Millares [0] 2 3" xfId="35" xr:uid="{00000000-0005-0000-0000-00000A000000}"/>
    <cellStyle name="Millares [0] 2 3 2" xfId="75" xr:uid="{9EDFF5C6-8E7C-46C6-BA9A-7F4473B471ED}"/>
    <cellStyle name="Millares [0] 2 4" xfId="56" xr:uid="{5B0F3C86-A11E-45D9-B9C4-D58A2308880E}"/>
    <cellStyle name="Millares [0] 2 5" xfId="101" xr:uid="{E8845EFC-F178-45E1-9CFC-E3FC186A68BF}"/>
    <cellStyle name="Millares [0] 3" xfId="14" xr:uid="{00000000-0005-0000-0000-00000B000000}"/>
    <cellStyle name="Millares [0] 3 2" xfId="18" xr:uid="{00000000-0005-0000-0000-00000C000000}"/>
    <cellStyle name="Millares [0] 3 2 2" xfId="42" xr:uid="{00000000-0005-0000-0000-00000D000000}"/>
    <cellStyle name="Millares [0] 3 2 2 2" xfId="82" xr:uid="{DF396CEB-E690-47D6-9E9F-D3CE777A4495}"/>
    <cellStyle name="Millares [0] 3 2 3" xfId="63" xr:uid="{8CDF94F3-8FE5-484F-8A84-754D2B1771A1}"/>
    <cellStyle name="Millares [0] 3 3" xfId="38" xr:uid="{00000000-0005-0000-0000-00000E000000}"/>
    <cellStyle name="Millares [0] 3 3 2" xfId="78" xr:uid="{9C426834-7AEA-449C-BDBB-3A2F3179318A}"/>
    <cellStyle name="Millares [0] 3 4" xfId="59" xr:uid="{1B3605D7-C27F-4836-8D65-9B4BCD07D4FA}"/>
    <cellStyle name="Millares [0] 4" xfId="15" xr:uid="{00000000-0005-0000-0000-00000F000000}"/>
    <cellStyle name="Millares [0] 4 2" xfId="39" xr:uid="{00000000-0005-0000-0000-000010000000}"/>
    <cellStyle name="Millares [0] 4 2 2" xfId="79" xr:uid="{4623EC38-0405-4BA3-A946-5B4F2ECE3E55}"/>
    <cellStyle name="Millares [0] 4 3" xfId="60" xr:uid="{65B4EE18-CD10-49AA-8609-1D8E5FAE4834}"/>
    <cellStyle name="Millares [0] 5" xfId="29" xr:uid="{00000000-0005-0000-0000-000011000000}"/>
    <cellStyle name="Millares [0] 5 2" xfId="70" xr:uid="{CB738459-5783-4242-A54B-79B7F26BC5F7}"/>
    <cellStyle name="Millares [0] 6" xfId="53" xr:uid="{3032E28B-8F3E-4502-94F0-69A6B7D90D01}"/>
    <cellStyle name="Millares [0] 7" xfId="95" xr:uid="{F693DD44-8DF8-44C0-9F4A-D87E1FCA65CF}"/>
    <cellStyle name="Millares 16" xfId="28" xr:uid="{00000000-0005-0000-0000-000012000000}"/>
    <cellStyle name="Millares 16 2" xfId="69" xr:uid="{458F23A4-FFC1-46FA-B01D-A344AEA6140A}"/>
    <cellStyle name="Millares 16 2 2" xfId="103" xr:uid="{9168C35E-9043-4DBA-82E5-F8094414E7C3}"/>
    <cellStyle name="Millares 16 3" xfId="98" xr:uid="{78D5BCEA-8BAE-439C-8283-FBAFCA53198E}"/>
    <cellStyle name="Millares 2" xfId="16" xr:uid="{00000000-0005-0000-0000-000013000000}"/>
    <cellStyle name="Millares 2 2" xfId="22" xr:uid="{00000000-0005-0000-0000-000014000000}"/>
    <cellStyle name="Millares 2 2 2" xfId="45" xr:uid="{00000000-0005-0000-0000-000015000000}"/>
    <cellStyle name="Millares 2 2 2 2" xfId="85" xr:uid="{FA9E9E6A-637A-4812-89C8-873ACDA83598}"/>
    <cellStyle name="Millares 2 2 3" xfId="65" xr:uid="{E5A1DD12-0D53-4630-B3DB-D77DC4B86FD6}"/>
    <cellStyle name="Millares 2 3" xfId="40" xr:uid="{00000000-0005-0000-0000-000016000000}"/>
    <cellStyle name="Millares 2 3 2" xfId="80" xr:uid="{5B9256CB-17E0-45BE-8D5A-95311FD15889}"/>
    <cellStyle name="Millares 2 4" xfId="61" xr:uid="{6EA63534-E9B8-4478-A052-5EAE067184D6}"/>
    <cellStyle name="Millares 3" xfId="33" xr:uid="{00000000-0005-0000-0000-000017000000}"/>
    <cellStyle name="Millares 3 2" xfId="73" xr:uid="{DBBD1505-4993-4B3D-8828-720EFFF542C3}"/>
    <cellStyle name="Millares 4" xfId="20" xr:uid="{00000000-0005-0000-0000-000018000000}"/>
    <cellStyle name="Millares 4 2" xfId="43" xr:uid="{00000000-0005-0000-0000-000019000000}"/>
    <cellStyle name="Millares 4 2 2" xfId="83" xr:uid="{594BCAB1-73FB-4631-B295-9BAD8B834238}"/>
    <cellStyle name="Millares 4 3" xfId="64" xr:uid="{1C6FAEC0-744C-4E4A-9177-CF191F203A3E}"/>
    <cellStyle name="Millares 5" xfId="44" xr:uid="{00000000-0005-0000-0000-00001A000000}"/>
    <cellStyle name="Millares 5 2" xfId="84" xr:uid="{ABCEDC0C-5BFD-4D0A-83F0-63357D9017F2}"/>
    <cellStyle name="Millares 6" xfId="55" xr:uid="{8AC0A4B0-353C-47F0-A3CF-09A073AD9A93}"/>
    <cellStyle name="Millares 7" xfId="91" xr:uid="{F5D6228A-BADC-4DDE-8F53-A84D98464A71}"/>
    <cellStyle name="Millares 8" xfId="92" xr:uid="{0A6C57A1-8F70-4DAF-A271-899CC98EE9BA}"/>
    <cellStyle name="Moneda" xfId="51" builtinId="4"/>
    <cellStyle name="Moneda [0] 2" xfId="23" xr:uid="{00000000-0005-0000-0000-00001C000000}"/>
    <cellStyle name="Moneda [0] 2 2" xfId="66" xr:uid="{E85EBD45-4958-4020-B154-886BEF00F998}"/>
    <cellStyle name="Moneda 10" xfId="105" xr:uid="{F3243F92-8820-4165-8094-EB5A7C467EF8}"/>
    <cellStyle name="Moneda 11" xfId="96" xr:uid="{F45C39FE-CF71-4EBB-B991-57753BE43736}"/>
    <cellStyle name="Moneda 2" xfId="3" xr:uid="{00000000-0005-0000-0000-00001D000000}"/>
    <cellStyle name="Moneda 2 2" xfId="10" xr:uid="{00000000-0005-0000-0000-00001E000000}"/>
    <cellStyle name="Moneda 2 2 2" xfId="36" xr:uid="{00000000-0005-0000-0000-00001F000000}"/>
    <cellStyle name="Moneda 2 2 2 2" xfId="76" xr:uid="{8E9D0B83-36ED-49FD-9554-B8B99D582F83}"/>
    <cellStyle name="Moneda 2 2 3" xfId="57" xr:uid="{D0BABF7E-0BF2-4266-8124-C2DE0F55A746}"/>
    <cellStyle name="Moneda 2 2 4" xfId="102" xr:uid="{73967AAF-C584-4DC4-AAC0-A60CCCBCF3E9}"/>
    <cellStyle name="Moneda 2 3" xfId="24" xr:uid="{00000000-0005-0000-0000-000020000000}"/>
    <cellStyle name="Moneda 2 3 2" xfId="67" xr:uid="{4A736B0C-C51E-421B-8D8E-B28BE5C70BE0}"/>
    <cellStyle name="Moneda 2 4" xfId="31" xr:uid="{00000000-0005-0000-0000-000021000000}"/>
    <cellStyle name="Moneda 2 4 2" xfId="71" xr:uid="{9BF8A08C-D312-44B9-8E35-A94016A13584}"/>
    <cellStyle name="Moneda 2 5" xfId="54" xr:uid="{7839EA13-B2A9-4D1D-A53A-0E4702D0050C}"/>
    <cellStyle name="Moneda 2 6" xfId="97" xr:uid="{5265FE28-7601-4757-9CA1-939963DADA26}"/>
    <cellStyle name="Moneda 3" xfId="11" xr:uid="{00000000-0005-0000-0000-000022000000}"/>
    <cellStyle name="Moneda 3 2" xfId="21" xr:uid="{00000000-0005-0000-0000-000023000000}"/>
    <cellStyle name="Moneda 3 3" xfId="37" xr:uid="{00000000-0005-0000-0000-000024000000}"/>
    <cellStyle name="Moneda 3 3 2" xfId="77" xr:uid="{39D931D6-67F1-4F36-8783-BF1418C4B778}"/>
    <cellStyle name="Moneda 3 4" xfId="58" xr:uid="{F06718C7-38EB-4548-BB07-D7EA3B1EED97}"/>
    <cellStyle name="Moneda 3 5" xfId="104" xr:uid="{1686820B-859E-4079-9978-FA51A4347003}"/>
    <cellStyle name="Moneda 4" xfId="34" xr:uid="{00000000-0005-0000-0000-000025000000}"/>
    <cellStyle name="Moneda 4 2" xfId="74" xr:uid="{D3638871-5EDC-494A-B37C-35DA41F43F57}"/>
    <cellStyle name="Moneda 5" xfId="32" xr:uid="{00000000-0005-0000-0000-000026000000}"/>
    <cellStyle name="Moneda 5 2" xfId="72" xr:uid="{BEA8A313-D4BA-45FC-9920-72D806A87339}"/>
    <cellStyle name="Moneda 6" xfId="88" xr:uid="{FE81263B-3D1D-4CA4-AB8F-E495015C07B5}"/>
    <cellStyle name="Moneda 7" xfId="93" xr:uid="{8AD2D1B0-8B29-4B79-A08A-2C396E154BD8}"/>
    <cellStyle name="Moneda 8" xfId="90" xr:uid="{37C37F41-D9D0-4714-9CA5-0D2112AD2A7A}"/>
    <cellStyle name="Moneda 9" xfId="100" xr:uid="{B69BC2C1-CB41-411F-BB7F-D2C1B6CDF5F2}"/>
    <cellStyle name="Normal" xfId="0" builtinId="0"/>
    <cellStyle name="Normal 11" xfId="27" xr:uid="{00000000-0005-0000-0000-000028000000}"/>
    <cellStyle name="Normal 11 2" xfId="68" xr:uid="{FAD0B46E-F3E4-4FD8-A7A1-CE5DE0E5C3DB}"/>
    <cellStyle name="Normal 11 2 2 2 3" xfId="94" xr:uid="{693D39C7-EADB-41E6-88E8-169F3AB020B0}"/>
    <cellStyle name="Normal 11 3" xfId="99" xr:uid="{45A1B038-C205-4358-8500-23D89A9EAC3B}"/>
    <cellStyle name="Normal 11 8" xfId="50" xr:uid="{22C6649D-EBB0-4075-A845-F75D15927D1E}"/>
    <cellStyle name="Normal 11 8 2" xfId="87" xr:uid="{D9904D09-7722-4642-852A-2CFE5B9598EA}"/>
    <cellStyle name="Normal 2" xfId="2" xr:uid="{00000000-0005-0000-0000-000029000000}"/>
    <cellStyle name="Normal 2 2" xfId="19" xr:uid="{00000000-0005-0000-0000-00002A000000}"/>
    <cellStyle name="Normal 2 3" xfId="30" xr:uid="{00000000-0005-0000-0000-00002B000000}"/>
    <cellStyle name="Normal 21" xfId="49" xr:uid="{E0CFFA04-DEA9-4F64-8279-08703CDF58D8}"/>
    <cellStyle name="Normal 3" xfId="25" xr:uid="{00000000-0005-0000-0000-00002C000000}"/>
    <cellStyle name="Normal 4" xfId="13" xr:uid="{00000000-0005-0000-0000-00002D000000}"/>
    <cellStyle name="Normal 5" xfId="26" xr:uid="{00000000-0005-0000-0000-00002E000000}"/>
    <cellStyle name="Normal 5 2" xfId="46" xr:uid="{00000000-0005-0000-0000-00002F000000}"/>
    <cellStyle name="Normal 6" xfId="5" xr:uid="{00000000-0005-0000-0000-000030000000}"/>
    <cellStyle name="Normal 7" xfId="48" xr:uid="{1ED4B25D-497C-4D93-A93E-81E95D57D955}"/>
    <cellStyle name="Numeric" xfId="7" xr:uid="{00000000-0005-0000-0000-000031000000}"/>
    <cellStyle name="Porcentaje 2" xfId="89" xr:uid="{FB266189-ED8E-48C5-AE5E-343A5BA4600B}"/>
  </cellStyles>
  <dxfs count="176">
    <dxf>
      <alignment horizontal="general" vertical="center" textRotation="0" wrapText="0" indent="0" justifyLastLine="0" shrinkToFit="0" readingOrder="0"/>
    </dxf>
    <dxf>
      <alignment horizontal="general"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0" indent="0" justifyLastLine="0" shrinkToFit="0" readingOrder="0"/>
    </dxf>
    <dxf>
      <numFmt numFmtId="1" formatCode="0"/>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numFmt numFmtId="0" formatCode="General"/>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numFmt numFmtId="0" formatCode="General"/>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numFmt numFmtId="0" formatCode="General"/>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numFmt numFmtId="166" formatCode="_(&quot;$&quot;* #,##0.00_);_(&quot;$&quot;* \(#,##0.00\);_(&quot;$&quot;* &quot;-&quot;??_);_(@_)"/>
      <alignment horizontal="right" vertical="center" textRotation="0" wrapText="0" indent="0" justifyLastLine="0" shrinkToFit="0" readingOrder="0"/>
    </dxf>
    <dxf>
      <numFmt numFmtId="166" formatCode="_(&quot;$&quot;* #,##0.00_);_(&quot;$&quot;* \(#,##0.00\);_(&quot;$&quot;* &quot;-&quot;??_);_(@_)"/>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numFmt numFmtId="14"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4"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6" formatCode="_(&quot;$&quot;* #,##0.00_);_(&quot;$&quot;* \(#,##0.00\);_(&quot;$&quot;* &quot;-&quot;??_);_(@_)"/>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79" formatCode="d/mm/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79" formatCode="d/mm/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77" formatCode="m/d/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77" formatCode="m/d/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_(* \(#,##0\);_(* &quot;-&quot;_);_(@_)"/>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65" formatCode="_(* #,##0_);_(* \(#,##0\);_(* &quot;-&quot;_);_(@_)"/>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79" formatCode="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80" formatCode="dd/mm/yyyy"/>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79" formatCode="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80" formatCode="d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79" formatCode="d/mm/yyyy"/>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80" formatCode="dd/mm/yyyy"/>
      <fill>
        <patternFill patternType="solid">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76" formatCode="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76" formatCode="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76" formatCode="d/mm/yyyy;@"/>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76"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theme="9" tint="0.5999938962981048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80" formatCode="dd/mm/yyyy"/>
      <fill>
        <patternFill patternType="solid">
          <fgColor indexed="64"/>
          <bgColor theme="9" tint="0.5999938962981048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fill>
        <patternFill patternType="solid">
          <fgColor indexed="64"/>
          <bgColor rgb="FFFFFF0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3" formatCode="#,##0"/>
      <fill>
        <patternFill>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77"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77"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7" formatCode="_(* #,##0.00_);_(* \(#,##0.00\);_(* &quot;-&quot;??_);_(@_)"/>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67" formatCode="_(* #,##0.00_);_(* \(#,##0.00\);_(* &quot;-&quot;??_);_(@_)"/>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77"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77"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FFC0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rgb="FFFFC0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rgb="FFFFC0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rgb="FFFFC00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numFmt numFmtId="30" formatCode="@"/>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30" formatCode="@"/>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numFmt numFmtId="166"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numFmt numFmtId="166"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border outline="0">
        <top style="thin">
          <color indexed="64"/>
        </top>
      </border>
    </dxf>
    <dxf>
      <alignment vertical="center" textRotation="0" indent="0" justifyLastLine="0" shrinkToFit="0" readingOrder="0"/>
    </dxf>
    <dxf>
      <border outline="0">
        <bottom style="thin">
          <color indexed="64"/>
        </bottom>
      </border>
    </dxf>
    <dxf>
      <alignment horizontal="center" vertical="center" textRotation="0" indent="0" justifyLastLine="0" shrinkToFit="0" readingOrder="0"/>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165"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righ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30" formatCode="@"/>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_(&quot;$&quot;* #,##0.00_);_(&quot;$&quot;* \(#,##0.00\);_(&quot;$&quot;* &quot;-&quot;??_);_(@_)"/>
      <fill>
        <patternFill patternType="none">
          <fgColor indexed="64"/>
          <bgColor indexed="65"/>
        </patternFill>
      </fill>
      <alignment horizontal="righ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right" textRotation="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 formatCode="0"/>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dxf>
    <dxf>
      <border outline="0">
        <left style="thin">
          <color indexed="64"/>
        </left>
        <bottom style="thin">
          <color indexed="64"/>
        </bottom>
      </border>
    </dxf>
    <dxf>
      <fill>
        <patternFill patternType="none">
          <fgColor indexed="64"/>
          <bgColor auto="1"/>
        </patternFill>
      </fill>
      <alignment horizontal="left" vertical="justify" textRotation="0" wrapText="0" indent="0" justifyLastLine="0" shrinkToFit="0" readingOrder="0"/>
      <protection locked="0" hidden="0"/>
    </dxf>
    <dxf>
      <fill>
        <patternFill patternType="solid">
          <fgColor indexed="64"/>
          <bgColor theme="4" tint="0.39997558519241921"/>
        </patternFill>
      </fill>
      <alignment horizontal="center" vertical="center" textRotation="0" wrapText="0" indent="0" justifyLastLine="0" shrinkToFit="0" readingOrder="0"/>
      <protection locked="0" hidden="0"/>
    </dxf>
    <dxf>
      <font>
        <color rgb="FF9C5700"/>
      </font>
      <fill>
        <patternFill>
          <bgColor rgb="FFFFEB9C"/>
        </patternFill>
      </fill>
    </dxf>
  </dxfs>
  <tableStyles count="1" defaultTableStyle="TableStyleMedium2" defaultPivotStyle="PivotStyleLight16">
    <tableStyle name="Invisible" pivot="0" table="0" count="0" xr9:uid="{00000000-0011-0000-FFFF-FFFF00000000}"/>
  </tableStyles>
  <colors>
    <mruColors>
      <color rgb="FFFFFFCC"/>
      <color rgb="FFCCECFF"/>
      <color rgb="FFCCFFCC"/>
      <color rgb="FFCC99FF"/>
      <color rgb="FFCCCCFF"/>
      <color rgb="FFFF66FF"/>
      <color rgb="FF3333CC"/>
      <color rgb="FF66FFFF"/>
      <color rgb="FFCC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eetMetadata" Target="metadata.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734786</xdr:colOff>
      <xdr:row>0</xdr:row>
      <xdr:rowOff>269875</xdr:rowOff>
    </xdr:from>
    <xdr:to>
      <xdr:col>4</xdr:col>
      <xdr:colOff>2479584</xdr:colOff>
      <xdr:row>2</xdr:row>
      <xdr:rowOff>34563</xdr:rowOff>
    </xdr:to>
    <xdr:pic>
      <xdr:nvPicPr>
        <xdr:cNvPr id="4"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6786" y="269875"/>
          <a:ext cx="1744798" cy="471219"/>
        </a:xfrm>
        <a:prstGeom prst="rect">
          <a:avLst/>
        </a:prstGeom>
      </xdr:spPr>
    </xdr:pic>
    <xdr:clientData/>
  </xdr:twoCellAnchor>
  <xdr:twoCellAnchor editAs="oneCell">
    <xdr:from>
      <xdr:col>0</xdr:col>
      <xdr:colOff>658586</xdr:colOff>
      <xdr:row>3</xdr:row>
      <xdr:rowOff>11206</xdr:rowOff>
    </xdr:from>
    <xdr:to>
      <xdr:col>2</xdr:col>
      <xdr:colOff>258003</xdr:colOff>
      <xdr:row>4</xdr:row>
      <xdr:rowOff>327091</xdr:rowOff>
    </xdr:to>
    <xdr:sp macro="" textlink="">
      <xdr:nvSpPr>
        <xdr:cNvPr id="2" name="Imagen 1">
          <a:extLst>
            <a:ext uri="{FF2B5EF4-FFF2-40B4-BE49-F238E27FC236}">
              <a16:creationId xmlns:a16="http://schemas.microsoft.com/office/drawing/2014/main" id="{D82AB579-DDC4-C15E-C82F-0F0F48214E44}"/>
            </a:ext>
          </a:extLst>
        </xdr:cNvPr>
        <xdr:cNvSpPr>
          <a:spLocks noChangeAspect="1" noChangeArrowheads="1"/>
        </xdr:cNvSpPr>
      </xdr:nvSpPr>
      <xdr:spPr bwMode="auto">
        <a:xfrm>
          <a:off x="658586" y="952500"/>
          <a:ext cx="1742542" cy="477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deportesantioquia-my.sharepoint.com/Users/lgaviria/Downloads/Consecutivo-contratos-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hector%20cuervo\NUEVO%20ARHCIVO%20ACTUALIZACI&#211;N%20DE%20PROYECT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uridi02\JURIDICA\AJUSTE%20PLAN%20DE%20ACCION%20Y%20P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os 2020"/>
      <sheetName val="Tipo de Contratación"/>
      <sheetName val="Vario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5"/>
      <sheetName val="Hoja6"/>
      <sheetName val="Hoja8"/>
      <sheetName val="Hoja9"/>
      <sheetName val="INFORME  - EJECUCIÓn"/>
      <sheetName val="CRON DE ACT AMPLIADO"/>
      <sheetName val="PROYECTOS A ACTUALIZAR"/>
      <sheetName val="CRON DE ACTUALI DETALLADO"/>
      <sheetName val="PROYECTOS VIEJOS"/>
      <sheetName val="PROGRAMACIÓN"/>
      <sheetName val="TABLA DINAMICA"/>
      <sheetName val="PRESUPUESTO POR INDICADOR"/>
      <sheetName val="Hoja4"/>
      <sheetName val="PRESUPUESTO POR DEPENDENCIA"/>
      <sheetName val="INFORME BANCO DE PROYECTOS"/>
      <sheetName val="Hoja12"/>
      <sheetName val="NUEVOS  - ANTIGUOS"/>
      <sheetName val="Hoja11"/>
      <sheetName val="PRESUPUESTO POR DEPENDENCIA (2)"/>
      <sheetName val="Hoja7"/>
      <sheetName val="Hoja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PROYECTOS VIEJOS"/>
      <sheetName val="RECURSOS DISPONIBLES INFRAESTRU"/>
      <sheetName val="Hoja2"/>
      <sheetName val="Hoja1"/>
      <sheetName val="PRESUPUESTO DEPEN - JUNIO 26 VI"/>
      <sheetName val="TD PROYECTOS NUEVOS"/>
      <sheetName val="Hoja4"/>
      <sheetName val="PRESUPUESTO DEPEN - JUNIO 2 NU"/>
      <sheetName val="PROYECTOS 2012 - 2015"/>
      <sheetName val="Hoja3"/>
      <sheetName val="Hoja6"/>
      <sheetName val="TD PROYECTOS NUEVOS (2)"/>
      <sheetName val="Hoja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person displayName="Luisa Fernanda Gaviria Cano" id="{09756EB4-1013-4B96-B286-C0F753EA7AFC}" userId="S::lgaviria@indeportesantioquia.gov.co::8a8adcb7-851c-4e33-b7a4-1d13886d9724" providerId="AD"/>
  <person displayName="Catalina Vásquez Ramírez" id="{E8E05792-9A36-4E0B-9701-73CBE8B241F8}" userId="S::cvasquezr@indeportesantioquia.gov.co::3a405016-3ea2-4f8c-82a0-ead475ad23b6" providerId="AD"/>
  <person displayName="Digna Emérita Martinez García" id="{C284AB0C-0202-4917-9FFD-9D58EC7CA9EE}" userId="S::dmartinez@indeportesantioquia.gov.co::211eff06-b0f0-4f61-add9-cd2fd96e87e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2BA9FD-C3C5-4811-A405-A38917033087}" name="PAA" displayName="PAA" ref="A6:AI1118" totalsRowShown="0" headerRowDxfId="174" dataDxfId="173" totalsRowDxfId="171" tableBorderDxfId="172">
  <autoFilter ref="A6:AI1118" xr:uid="{4C2BA9FD-C3C5-4811-A405-A38917033087}"/>
  <sortState xmlns:xlrd2="http://schemas.microsoft.com/office/spreadsheetml/2017/richdata2" ref="A7:AI1118">
    <sortCondition ref="A6:A1118"/>
  </sortState>
  <tableColumns count="35">
    <tableColumn id="1" xr3:uid="{296543CE-2ADE-4204-8DE8-5FAA52D74416}" name="ITEM" dataDxfId="170" totalsRowDxfId="169"/>
    <tableColumn id="2" xr3:uid="{25E21885-CDE0-42D6-BBFA-7FD22DC8A98C}" name="Código UNSPSC (Manual)" dataDxfId="168" totalsRowDxfId="167"/>
    <tableColumn id="3" xr3:uid="{2AC20DAD-CAAC-4EA0-8670-AC1A1B129CCE}" name="UNIDAD DE CONTRATACION (formulado)" dataDxfId="166" totalsRowDxfId="165"/>
    <tableColumn id="4" xr3:uid="{C84DB3D1-3293-456D-8E77-0758590E63A3}" name="Funci/ inversion (formulado)" dataDxfId="164" totalsRowDxfId="163"/>
    <tableColumn id="5" xr3:uid="{F9740EED-ACCA-443D-B79D-DB752CCCA59B}" name="Nombre Proyecto  (formulado)" dataDxfId="162" totalsRowDxfId="161"/>
    <tableColumn id="40" xr3:uid="{3920B309-67D3-4088-A9CA-9417C40B6039}" name="Código BPIN (FORMULADO)" dataDxfId="160" totalsRowDxfId="159"/>
    <tableColumn id="24" xr3:uid="{44FC70CF-6764-4396-8376-92B44F4BCCD4}" name="Actividad3" dataDxfId="158" totalsRowDxfId="157"/>
    <tableColumn id="6" xr3:uid="{C9170B13-70A3-4E4D-81B0-DFF3DA5997C5}" name="Proyecto (formulado)" dataDxfId="156" totalsRowDxfId="155"/>
    <tableColumn id="7" xr3:uid="{88B6EF63-EA31-4C50-B2BF-9981A2C7389C}" name="Valor definitivo (manual)" dataDxfId="154" totalsRowDxfId="153" dataCellStyle="Moneda" totalsRowCellStyle="Moneda"/>
    <tableColumn id="8" xr3:uid="{E1BCBFCB-C42E-4578-8184-E5C4FDBACE9B}" name="Descripción - Objeto del Contrato (manual)" dataDxfId="152" totalsRowDxfId="151"/>
    <tableColumn id="9" xr3:uid="{452AA9BE-0C87-44BC-A389-AD39F9A4B124}" name="ESTADO (formulado)" dataDxfId="150" totalsRowDxfId="149"/>
    <tableColumn id="10" xr3:uid="{C1DD7A1B-360D-4527-B610-CF8148F2D254}" name="MODALIDAD DE CONTRATACION (manual)" dataDxfId="148" totalsRowDxfId="147"/>
    <tableColumn id="11" xr3:uid="{4398B3C3-400B-487E-8E01-5AE64AE75128}" name="TIPO DE CONTRATACION (Manual)" dataDxfId="146" totalsRowDxfId="145"/>
    <tableColumn id="12" xr3:uid="{BC8DAB33-8567-44AB-BF03-1E00450BDE75}" name="RUBRO(BASEDEINFORMACION)MANUAL" dataDxfId="144" totalsRowDxfId="143"/>
    <tableColumn id="13" xr3:uid="{F41B4FB8-36DB-4425-B34F-B9E31A194197}" name="Rubro Corto (Formulado)" dataDxfId="142" totalsRowDxfId="141"/>
    <tableColumn id="14" xr3:uid="{C5ED8211-7098-4091-82AD-8527DF97FE30}" name="NOMBRE RUBRO (Formulado)" dataDxfId="140" totalsRowDxfId="139"/>
    <tableColumn id="15" xr3:uid="{B0CFB679-FC68-427E-B687-5A750C4C05BE}" name="PROYECTO (formulado)2" dataDxfId="138" totalsRowDxfId="137"/>
    <tableColumn id="16" xr3:uid="{C66721AA-B153-4170-A026-4D49147C363A}" name="FONDO (formulado)" dataDxfId="136"/>
    <tableColumn id="17" xr3:uid="{E3DA1FB2-E749-4F8B-B7DF-DC0C3AFF7402}" name="PLAZO (manual)" dataDxfId="135" totalsRowDxfId="134"/>
    <tableColumn id="18" xr3:uid="{7FF73CED-DF23-4C73-8213-3698C05D3875}" name="MES DIA O AÑO (manual)" dataDxfId="133" totalsRowDxfId="132" dataCellStyle="Normal 11" totalsRowCellStyle="Normal 11"/>
    <tableColumn id="19" xr3:uid="{F47C4453-9D67-469E-9A6E-D6A30D3A904E}" name="CDP (manual)" dataDxfId="131" totalsRowDxfId="130" dataCellStyle="Millares [0]" totalsRowCellStyle="Millares [0]"/>
    <tableColumn id="20" xr3:uid="{DB84E0B9-4429-4773-BEC0-B744B3630351}" name="¿Se requieren vigencias futuras? (MANUAL)" dataDxfId="129" totalsRowDxfId="128"/>
    <tableColumn id="21" xr3:uid="{DF23F512-3D5F-4CDF-98AB-D0FDF2D1A973}" name="Fecha estimada de inicio de proceso de selección (mes) (manual)" dataDxfId="127" totalsRowDxfId="126"/>
    <tableColumn id="22" xr3:uid="{48A4E84A-E2A5-454D-8448-096FAA222E9D}" name="Fecha estimada de presentación de ofertas (mes) (manual)" dataDxfId="125" totalsRowDxfId="124"/>
    <tableColumn id="25" xr3:uid="{0896B706-92DB-4CB8-9C87-24D7B94F82F4}" name="NUMERO CONTRATO" dataDxfId="123" totalsRowDxfId="122" dataCellStyle="Millares [0]" totalsRowCellStyle="Millares [0]"/>
    <tableColumn id="26" xr3:uid="{393D49F2-4D17-4C98-94DE-5B5BF01D5EA9}" name="CONTRATISTA" dataDxfId="121" totalsRowDxfId="120"/>
    <tableColumn id="27" xr3:uid="{8FB071A8-1F98-4472-BF5D-FD4AEE37EDF1}" name="NUMERO COMPROMISO -RCP" dataDxfId="119" totalsRowDxfId="118"/>
    <tableColumn id="28" xr3:uid="{93D00EB8-CC65-4A38-8D12-4D786E51F6E3}" name="COMPROMETIDO" dataDxfId="117" totalsRowDxfId="116" dataCellStyle="Millares [0]" totalsRowCellStyle="Millares [0]"/>
    <tableColumn id="29" xr3:uid="{18253FC3-150E-444F-8A4E-E662968E31D6}" name="VALOR A LIBERAR" dataDxfId="115" totalsRowDxfId="114" dataCellStyle="Millares [0]" totalsRowCellStyle="Millares [0]"/>
    <tableColumn id="30" xr3:uid="{6B3AF804-AA5C-4A46-A591-27C67A702809}" name="PAGADO" dataDxfId="113" totalsRowDxfId="112" dataCellStyle="Millares [0]" totalsRowCellStyle="Millares [0]"/>
    <tableColumn id="31" xr3:uid="{17652E39-8EB6-4364-ACA8-7608FEAD8604}" name="FALTANTE POR PAGAR" dataDxfId="111" totalsRowDxfId="110" dataCellStyle="Millares [0]" totalsRowCellStyle="Millares [0]"/>
    <tableColumn id="32" xr3:uid="{B52DC1D3-1DAA-45F1-89B3-025E9FD4EF4A}" name="RCP-RUBRO" dataDxfId="109" totalsRowDxfId="108"/>
    <tableColumn id="33" xr3:uid="{8C709A12-CE65-4829-B3DB-8E5E6DC815DD}" name="INDICADOR" dataDxfId="107" totalsRowDxfId="106"/>
    <tableColumn id="35" xr3:uid="{F9984978-9DE2-4020-9DE5-5216EBF26C3A}" name="Pago por Contrato" dataDxfId="105" totalsRowDxfId="104"/>
    <tableColumn id="37" xr3:uid="{AFE01231-F461-41C9-9A7D-223B6A1386D2}" name="Comprometido Contrato" dataDxfId="103" totalsRowDxfId="10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F933BE-D6A8-4670-8C3E-731A469C8DCE}" name="Contrato" displayName="Contrato" ref="A1:AV555" totalsRowCount="1" headerRowDxfId="101" dataDxfId="99" totalsRowDxfId="97" headerRowBorderDxfId="100" tableBorderDxfId="98">
  <autoFilter ref="A1:AV554" xr:uid="{99F933BE-D6A8-4670-8C3E-731A469C8DCE}"/>
  <tableColumns count="48">
    <tableColumn id="1" xr3:uid="{F534D2CE-CFA6-413C-8525-DDA2B8AD445E}" name="LINEA PAA" dataDxfId="96" totalsRowDxfId="95"/>
    <tableColumn id="2" xr3:uid="{B9F59EFB-857D-4223-9C62-B504E8E24ED5}" name="CONTRATO" totalsRowDxfId="94"/>
    <tableColumn id="3" xr3:uid="{848713A3-7211-4979-B05A-C9FBFC0B7A7B}" name="OBJETO" dataDxfId="93" totalsRowDxfId="92"/>
    <tableColumn id="4" xr3:uid="{012FF7A2-7969-435A-A2CF-180693C92722}" name="DEPENDENCIA " dataDxfId="91" totalsRowDxfId="90"/>
    <tableColumn id="5" xr3:uid="{E7BE193B-A1B2-40D8-8AAD-6E3E28877A7D}" name="MODALIDAD DE CONTRATACIÓN " dataDxfId="89" totalsRowDxfId="88"/>
    <tableColumn id="6" xr3:uid="{58093D3B-5CD3-4CB4-9AA3-DB605CD0F92F}" name="TIPO DE CONTRATO " dataDxfId="87" totalsRowDxfId="86"/>
    <tableColumn id="7" xr3:uid="{9D901DD5-7491-49A2-A8A8-F82BCCE16F5D}" name="CONTRATISTA" dataDxfId="85" totalsRowDxfId="84"/>
    <tableColumn id="8" xr3:uid="{C7DAA89C-E958-4B45-A89A-9D3535EE386B}" name="CÉDULA O NIT" dataDxfId="83" totalsRowDxfId="82"/>
    <tableColumn id="9" xr3:uid="{7FD15443-63F0-46F8-A058-CADA303A0841}" name="HONORARIOS MES " dataDxfId="81" totalsRowDxfId="80" dataCellStyle="Moneda"/>
    <tableColumn id="10" xr3:uid="{D70A09DE-59C1-4738-ACE3-7D913547CC1A}" name="VALOR CONTRATO" dataDxfId="79" totalsRowDxfId="78" dataCellStyle="Moneda"/>
    <tableColumn id="11" xr3:uid="{14E4309F-E03A-4073-B315-64912FE18E61}" name="OBSERVACIONES " dataDxfId="77" totalsRowDxfId="76"/>
    <tableColumn id="12" xr3:uid="{91FDF0EC-F651-4963-BE81-18C82FEC44C8}" name="NÚMERO COMITÉ" dataDxfId="75" totalsRowDxfId="74"/>
    <tableColumn id="13" xr3:uid="{145E2FD5-8A21-47BE-9E98-548BF6933572}" name="SUPERVISOR TITULAR" dataDxfId="73" totalsRowDxfId="72"/>
    <tableColumn id="14" xr3:uid="{2D98DE50-0503-4D8A-8EF4-5A1916A24C4E}" name="DOCUMENTO " dataDxfId="71" totalsRowDxfId="70">
      <calculatedColumnFormula array="1">_xlfn.XLOOKUP(Contrato[[#This Row],[SUPERVISOR TITULAR]],#REF!,#REF!,"",0)</calculatedColumnFormula>
    </tableColumn>
    <tableColumn id="15" xr3:uid="{969C9591-B256-4DAA-BE1F-01831C889250}" name="SUPERVISOR SUPLENTE " dataDxfId="69" totalsRowDxfId="68"/>
    <tableColumn id="16" xr3:uid="{02D3F656-828C-4E11-B63B-7F2192D140AF}" name="DOCUMENTO" dataDxfId="67" totalsRowDxfId="66">
      <calculatedColumnFormula array="1">_xlfn.XLOOKUP(Contrato[[#This Row],[SUPERVISOR SUPLENTE ]],#REF!,#REF!,"",0)</calculatedColumnFormula>
    </tableColumn>
    <tableColumn id="17" xr3:uid="{D05D9135-920B-4C65-9927-16B54D9A9B36}" name="CDP" dataDxfId="65" totalsRowDxfId="64"/>
    <tableColumn id="18" xr3:uid="{C7C53C92-6A5F-471A-9439-FFB27DDCE2D3}" name="FECHA CDP" dataDxfId="63" totalsRowDxfId="62">
      <calculatedColumnFormula array="1">_xlfn.XLOOKUP(Contrato[[#This Row],[CDP]],#REF!,#REF!,"",0)</calculatedColumnFormula>
    </tableColumn>
    <tableColumn id="19" xr3:uid="{100D625D-81A0-49A8-9863-B370613E7DF4}" name="VALOR CDP" dataDxfId="61" totalsRowDxfId="60" dataCellStyle="Millares">
      <calculatedColumnFormula>SUMIF(#REF!,Contrato[[#This Row],[CDP]],#REF!)</calculatedColumnFormula>
    </tableColumn>
    <tableColumn id="20" xr3:uid="{71353A75-EE36-4D10-AF03-929E03F47BF3}" name="RCP" dataDxfId="59" totalsRowDxfId="58">
      <calculatedColumnFormula array="1">_xlfn.XLOOKUP(Contrato[[#This Row],[CONTRATO]]&amp;Contrato[[#This Row],[CDP]],#REF!,#REF!,_xlfn.XLOOKUP(Contrato[[#This Row],[CDP]],#REF!,#REF!,"",0),0)</calculatedColumnFormula>
    </tableColumn>
    <tableColumn id="21" xr3:uid="{4D59AFD3-4D6F-4129-BE87-002427A8778E}" name="FECHA RCP" dataDxfId="57" totalsRowDxfId="56">
      <calculatedColumnFormula>+_xlfn.XLOOKUP(Contrato[[#This Row],[RCP]],#REF!,#REF!,"",0)</calculatedColumnFormula>
    </tableColumn>
    <tableColumn id="22" xr3:uid="{DC2B351F-9D21-4C74-BB98-EC95AA22A00A}" name="VALOR RCP" dataDxfId="55" totalsRowDxfId="54">
      <calculatedColumnFormula>SUMIF(#REF!,Contrato[[#This Row],[RCP]],#REF!)</calculatedColumnFormula>
    </tableColumn>
    <tableColumn id="23" xr3:uid="{BAD5A30F-6380-4365-A821-1476A67DE719}" name="FECHA DE FIRMA " dataDxfId="53" totalsRowDxfId="52"/>
    <tableColumn id="47" xr3:uid="{AADC5DFA-18A7-4E24-83C3-F8E04C2E65C7}" name="FECHA DE FIRMA SECOP" dataDxfId="51" totalsRowDxfId="50">
      <calculatedColumnFormula>+_xlfn.XLOOKUP(Contrato[[#This Row],[CONTRATO]],#REF!,#REF!,0)</calculatedColumnFormula>
    </tableColumn>
    <tableColumn id="24" xr3:uid="{F25FBB79-F44A-4F9F-B75E-D9C35D115A3E}" name="FECHA APROBACIÓN POLIZA " dataDxfId="49" totalsRowDxfId="48"/>
    <tableColumn id="25" xr3:uid="{8F40685F-53A4-4286-BA79-900300947EB2}" name="FECHA DE INICIO" dataDxfId="47" totalsRowDxfId="46">
      <calculatedColumnFormula>+LEFT(_xlfn.XLOOKUP(Contrato[[#This Row],[CONTRATO3DIG]],#REF!,#REF!,"",0),10)</calculatedColumnFormula>
    </tableColumn>
    <tableColumn id="45" xr3:uid="{8DA4533C-6E99-4101-9530-44E600230D9B}" name="FECHA DE INICIO SECOP" dataDxfId="45" totalsRowDxfId="44">
      <calculatedColumnFormula array="1">+_xlfn.XLOOKUP(Contrato[[#This Row],[CONTRATO]],#REF!,#REF!,0,0)</calculatedColumnFormula>
    </tableColumn>
    <tableColumn id="26" xr3:uid="{38E3B40C-1030-4561-9D88-437F89C08822}" name="FECHA TERMINACIÓN " dataDxfId="43" totalsRowDxfId="42">
      <calculatedColumnFormula>+LEFT(_xlfn.XLOOKUP(Contrato[[#This Row],[CONTRATO3DIG]],#REF!,#REF!,"",0),10)</calculatedColumnFormula>
    </tableColumn>
    <tableColumn id="46" xr3:uid="{13E9A665-EBFA-4236-81B6-B58E472CB102}" name="FECHA TERMINACIÓN SECOP" dataDxfId="41" totalsRowDxfId="40">
      <calculatedColumnFormula array="1">+_xlfn.XLOOKUP(Contrato[[#This Row],[CONTRATO]],#REF!,#REF!,0)</calculatedColumnFormula>
    </tableColumn>
    <tableColumn id="50" xr3:uid="{45C77EA5-C968-4AD7-AA78-F4E2C3372C33}" name="LINK DE PUBLICACIÓN SECOP" dataDxfId="39" totalsRowDxfId="38">
      <calculatedColumnFormula array="1">+_xlfn.XLOOKUP(Contrato[[#This Row],[CONTRATO]],#REF!,#REF!,0)</calculatedColumnFormula>
    </tableColumn>
    <tableColumn id="27" xr3:uid="{0327A7E2-9400-488A-B4BB-A60EC7F14F2D}" name="LINK DE PUBLICACIÓN" dataDxfId="37" totalsRowDxfId="36"/>
    <tableColumn id="28" xr3:uid="{21F14CD0-70B5-4850-A745-783B6F025715}" name="PLAZO " dataDxfId="35" totalsRowDxfId="34"/>
    <tableColumn id="36" xr3:uid="{FB8D4C81-928A-4764-BF89-37F15861978A}" name="Prorroga" dataDxfId="33" totalsRowDxfId="32"/>
    <tableColumn id="29" xr3:uid="{A4359521-6148-4A01-AE8A-DD817871FB9A}" name="EXPEDIENTE" dataDxfId="31" totalsRowDxfId="30"/>
    <tableColumn id="30" xr3:uid="{8EE63411-F471-49E6-82FA-0C0622194F08}" name="RENDIDO " dataDxfId="29" totalsRowDxfId="28"/>
    <tableColumn id="31" xr3:uid="{5EF68E1E-7991-48FD-9FF1-E80E31DB8CBB}" name="Contrato2" dataDxfId="27" totalsRowDxfId="26">
      <calculatedColumnFormula>TEXT(LEFT(Contrato[[#This Row],[CONTRATO]],3),"0")</calculatedColumnFormula>
    </tableColumn>
    <tableColumn id="32" xr3:uid="{AF174DF8-236F-4388-9D81-F950E007E3AB}" name="CONTRATO3DIG" dataDxfId="25" totalsRowDxfId="24">
      <calculatedColumnFormula>IF(LEN(Contrato[[#This Row],[Contrato2]])=3,Contrato[[#This Row],[Contrato2]],TEXT(Contrato[[#This Row],[Contrato2]],"000"))</calculatedColumnFormula>
    </tableColumn>
    <tableColumn id="33" xr3:uid="{C83B51BF-B750-48B7-BE87-B604D67D8296}" name="Tiempo entre FPL y hoy (meses)" dataDxfId="23" totalsRowDxfId="22">
      <calculatedColumnFormula>IFERROR(_xlfn.DAYS(Contrato[[#This Row],[Fecha Proyectada liquidación]],TODAY())/30,"")</calculatedColumnFormula>
    </tableColumn>
    <tableColumn id="34" xr3:uid="{43F50F2A-5C3D-4EFA-B31B-2F708D5936F1}" name="Fecha Proyectada liquidación" dataDxfId="21" totalsRowDxfId="20">
      <calculatedColumnFormula>+Contrato[[#This Row],[FECHA TERMINACIÓN ]]+120</calculatedColumnFormula>
    </tableColumn>
    <tableColumn id="35" xr3:uid="{D18FC43D-525A-4232-9E70-302523C1DD69}" name="Fecha Real de liquiidación " dataDxfId="19" totalsRowDxfId="18"/>
    <tableColumn id="40" xr3:uid="{D84FB35A-D84F-4135-9E26-31D8D533CDFC}" name="Estado" dataDxfId="17" totalsRowDxfId="16">
      <calculatedColumnFormula>IF(Contrato[[#This Row],[FECHA TERMINACIÓN ]]&lt;TODAY(), "Terminado",IF(ISNUMBER(Contrato[[#This Row],[Fecha Real de liquiidación ]]),"Liquidado",IF(Contrato[[#This Row],[FECHA TERMINACIÓN ]]&gt;=TODAY(),"En ejecución","")))</calculatedColumnFormula>
    </tableColumn>
    <tableColumn id="38" xr3:uid="{6C62DBDD-7613-4979-B38E-8BBE94043B2A}" name="Pagos" dataDxfId="15" totalsRowDxfId="14" dataCellStyle="Moneda">
      <calculatedColumnFormula>SUMIF(#REF!,Contrato[[#This Row],[RCP]],#REF!)</calculatedColumnFormula>
    </tableColumn>
    <tableColumn id="39" xr3:uid="{58A8E8CD-13F7-48FB-B2DF-1F57D8CDF04C}" name="%" dataDxfId="13" totalsRowDxfId="12">
      <calculatedColumnFormula>IFERROR(Contrato[[#This Row],[Pagos]]/Contrato[[#This Row],[VALOR CONTRATO]],0)</calculatedColumnFormula>
    </tableColumn>
    <tableColumn id="37" xr3:uid="{1D157FC3-CBFA-4DA1-A12F-8A2F01DE358A}" name="Valor pendiente de ejecutar" dataDxfId="11" totalsRowDxfId="10">
      <calculatedColumnFormula>+Contrato[[#This Row],[VALOR CONTRATO]]-Contrato[[#This Row],[Pagos]]</calculatedColumnFormula>
    </tableColumn>
    <tableColumn id="41" xr3:uid="{F782C96D-60CD-4EE5-BAC2-376AE824761B}" name="Correo supervisor" dataDxfId="9" totalsRowDxfId="8">
      <calculatedColumnFormula array="1">_xlfn.XLOOKUP(Contrato[[#This Row],[DOCUMENTO ]],#REF!,#REF!,0,0)</calculatedColumnFormula>
    </tableColumn>
    <tableColumn id="42" xr3:uid="{D336E475-1BC5-4BCD-8AA6-81492C305A2D}" name="Correo suplente" dataDxfId="7" totalsRowDxfId="6">
      <calculatedColumnFormula array="1">_xlfn.XLOOKUP(Contrato[[#This Row],[DOCUMENTO]],#REF!,#REF!,0,0)</calculatedColumnFormula>
    </tableColumn>
    <tableColumn id="43" xr3:uid="{816B0421-DE55-4756-B85A-FA38BAEFC3F5}" name="Correo ordenador del gasto" dataDxfId="5" totalsRowDxfId="4">
      <calculatedColumnFormula array="1">IF(ISBLANK(Contrato[[#This Row],[DEPENDENCIA ]]),0,IFERROR(_xlfn.XLOOKUP(Contrato[[#This Row],[DEPENDENCIA ]],#REF!,#REF!,0,0),0))</calculatedColumnFormula>
    </tableColumn>
    <tableColumn id="44" xr3:uid="{60140120-1555-46ED-9569-3C802A8A9478}" name="Días de Terminación (dias entre FT y hoy)" dataDxfId="3" totalsRowDxfId="2">
      <calculatedColumnFormula>IFERROR(_xlfn.DAYS(Contrato[[#This Row],[FECHA TERMINACIÓN ]],TODAY()),0)</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B13A87-AA55-41CB-AB88-5C74E2C71620}" name="Dependencia" displayName="Dependencia" ref="A1:A13" totalsRowShown="0" dataDxfId="1">
  <autoFilter ref="A1:A13" xr:uid="{4DB13A87-AA55-41CB-AB88-5C74E2C71620}"/>
  <tableColumns count="1">
    <tableColumn id="1" xr3:uid="{FE44666B-833B-4A77-9850-B0E112032105}" name="DEPENDENCIA"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4-03-01T14:36:27.67" personId="{09756EB4-1013-4B96-B286-C0F753EA7AFC}" id="{0378DDC1-ABD6-4DB9-91DA-A2AFA133CD90}">
    <text>Cuadro de lista hoja supervisores</text>
  </threadedComment>
  <threadedComment ref="F1" dT="2024-03-01T14:36:36.15" personId="{09756EB4-1013-4B96-B286-C0F753EA7AFC}" id="{25DA25F0-DE54-45E2-96D6-DB6A58273C5F}">
    <text>Cuadro lista hoja supervisores</text>
  </threadedComment>
  <threadedComment ref="S1" dT="2023-07-05T20:59:03.13" personId="{09756EB4-1013-4B96-B286-C0F753EA7AFC}" id="{F2E6B19C-0DBB-496B-A56F-1174EF68B839}">
    <text>AUTOMATIZAR CELDAS VERDES DE RCP PAGOS</text>
  </threadedComment>
  <threadedComment ref="AI1" dT="2024-03-01T14:39:08.82" personId="{09756EB4-1013-4B96-B286-C0F753EA7AFC}" id="{087FEF56-E564-41BB-A89C-B3A863C33F90}">
    <text xml:space="preserve">Lista si o no </text>
  </threadedComment>
  <threadedComment ref="B423" dT="2025-04-25T04:10:13.99" personId="{C284AB0C-0202-4917-9FFD-9D58EC7CA9EE}" id="{6CEA115C-06A5-4359-91B6-A3B315A7EDBC}">
    <text>El jurídico no solicitó el nro del contrato y adjudicó con el nro de proceso</text>
  </threadedComment>
  <threadedComment ref="B423" dT="2025-05-13T21:21:23.43" personId="{E8E05792-9A36-4E0B-9701-73CBE8B241F8}" id="{D4323A96-FC87-46F8-8A44-C023B1948329}" parentId="{6CEA115C-06A5-4359-91B6-A3B315A7EDBC}">
    <text xml:space="preserve">Publicado en SECOP como MC 002 DE 2025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7590452&amp;isFromPublicArea" TargetMode="External"/><Relationship Id="rId299" Type="http://schemas.openxmlformats.org/officeDocument/2006/relationships/hyperlink" Target="https://community.secop.gov.co/Public/Tendering/OpportunityDetail/Index?noticeUID=CO1.NTC.7995320&amp;isFromPublicArea=True&amp;isModal=False" TargetMode="External"/><Relationship Id="rId21" Type="http://schemas.openxmlformats.org/officeDocument/2006/relationships/hyperlink" Target="https://community.secop.gov.co/Public/Tendering/ContractNoticePhases/View?PPI=CO1.PPI.37258221&amp;isFromPublicArea=True&amp;isModal=False" TargetMode="External"/><Relationship Id="rId63" Type="http://schemas.openxmlformats.org/officeDocument/2006/relationships/hyperlink" Target="https://community.secop.gov.co/Public/Tendering/OpportunityDetail/Index?noticeUID=CO1.NTC.7672694&amp;isFromPublicArea=True&amp;isModal=False" TargetMode="External"/><Relationship Id="rId159" Type="http://schemas.openxmlformats.org/officeDocument/2006/relationships/hyperlink" Target="https://community.secop.gov.co/Public/Tendering/ContractNoticePhases/View?PPI=CO1.PPI.37581336&amp;isFromPublicArea" TargetMode="External"/><Relationship Id="rId324" Type="http://schemas.openxmlformats.org/officeDocument/2006/relationships/hyperlink" Target="https://community.secop.gov.co/Public/Tendering/OpportunityDetail/Index?noticeUID=CO1.NTC.8069602&amp;isFromPublicArea=True&amp;isModal=False" TargetMode="External"/><Relationship Id="rId366" Type="http://schemas.openxmlformats.org/officeDocument/2006/relationships/hyperlink" Target="https://community.secop.gov.co/Public/Tendering/ContractNoticePhases/View?PPI=CO1.PPI.40197847&amp;isFromPublicArea=True&amp;isModal=False" TargetMode="External"/><Relationship Id="rId170" Type="http://schemas.openxmlformats.org/officeDocument/2006/relationships/hyperlink" Target="https://community.secop.gov.co/Public/Tendering/ContractNoticePhases/View?PPI=CO1.PPI.37590452&amp;isFromPublicArea" TargetMode="External"/><Relationship Id="rId226" Type="http://schemas.openxmlformats.org/officeDocument/2006/relationships/hyperlink" Target="https://community.secop.gov.co/Public/Tendering/OpportunityDetail/Index?noticeUID=CO1.NTC.7706863&amp;isFromPublicArea=True&amp;isModal=False" TargetMode="External"/><Relationship Id="rId268" Type="http://schemas.openxmlformats.org/officeDocument/2006/relationships/hyperlink" Target="https://community.secop.gov.co/Public/Tendering/ContractNoticePhases/View?PPI=CO1.PPI.38000269&amp;isFromPublicArea=True&amp;isModal=False" TargetMode="External"/><Relationship Id="rId32" Type="http://schemas.openxmlformats.org/officeDocument/2006/relationships/hyperlink" Target="https://community.secop.gov.co/Public/Tendering/ContractNoticePhases/View?PPI=CO1.PPI.37294223&amp;isFromPublicArea=True&amp;isModal=False" TargetMode="External"/><Relationship Id="rId74" Type="http://schemas.openxmlformats.org/officeDocument/2006/relationships/hyperlink" Target="https://community.secop.gov.co/Public/Tendering/OpportunityDetail/Index?noticeUID=CO1.NTC.7691757&amp;isFromPublicArea=True&amp;isModal=False" TargetMode="External"/><Relationship Id="rId128" Type="http://schemas.openxmlformats.org/officeDocument/2006/relationships/hyperlink" Target="https://community.secop.gov.co/Public/Tendering/ContractNoticePhases/View?PPI=CO1.PPI.37581336&amp;isFromPublicArea" TargetMode="External"/><Relationship Id="rId335" Type="http://schemas.openxmlformats.org/officeDocument/2006/relationships/hyperlink" Target="https://community.secop.gov.co/Public/Tendering/ContractNoticePhases/View?PPI=CO1.PPI.39453208&amp;isFromPublicArea=True&amp;isModal=False" TargetMode="External"/><Relationship Id="rId377" Type="http://schemas.openxmlformats.org/officeDocument/2006/relationships/hyperlink" Target="https://community.secop.gov.co/Public/Tendering/OpportunityDetail/Index?noticeUID=CO1.NTC.8350286&amp;isFromPublicArea=True&amp;isModal=False" TargetMode="External"/><Relationship Id="rId5" Type="http://schemas.openxmlformats.org/officeDocument/2006/relationships/hyperlink" Target="https://community.secop.gov.co/Public/Tendering/ContractNoticePhases/View?PPI=CO1.PPI.37063867&amp;isFromPublicArea=True&amp;isModal=False" TargetMode="External"/><Relationship Id="rId181" Type="http://schemas.openxmlformats.org/officeDocument/2006/relationships/hyperlink" Target="https://community.secop.gov.co/Public/Tendering/ContractNoticePhases/View?PPI=CO1.PPI.37581336&amp;isFromPublicArea" TargetMode="External"/><Relationship Id="rId237" Type="http://schemas.openxmlformats.org/officeDocument/2006/relationships/hyperlink" Target="https://community.secop.gov.co/Public/Tendering/OpportunityDetail/Index?noticeUID=CO1.NTC.7732167&amp;isFromPublicArea=True&amp;isModal=False" TargetMode="External"/><Relationship Id="rId402" Type="http://schemas.openxmlformats.org/officeDocument/2006/relationships/hyperlink" Target="https://community.secop.gov.co/Public/Tendering/OpportunityDetail/Index?noticeUID=CO1.NTC.8412553&amp;isFromPublicArea=True&amp;isModal=False" TargetMode="External"/><Relationship Id="rId279" Type="http://schemas.openxmlformats.org/officeDocument/2006/relationships/hyperlink" Target="https://community.secop.gov.co/Public/Tendering/OpportunityDetail/Index?noticeUID=CO1.NTC.7801960&amp;isFromPublicArea=True&amp;isModal=False" TargetMode="External"/><Relationship Id="rId43" Type="http://schemas.openxmlformats.org/officeDocument/2006/relationships/hyperlink" Target="https://community.secop.gov.co/Public/Tendering/OpportunityDetail/Index?noticeUID=CO1.NTC.7623480&amp;isFromPublicArea=True&amp;isModal=False" TargetMode="External"/><Relationship Id="rId139" Type="http://schemas.openxmlformats.org/officeDocument/2006/relationships/hyperlink" Target="https://community.secop.gov.co/Public/Tendering/ContractNoticePhases/View?PPI=CO1.PPI.37590452&amp;isFromPublicArea" TargetMode="External"/><Relationship Id="rId290" Type="http://schemas.openxmlformats.org/officeDocument/2006/relationships/hyperlink" Target="https://community.secop.gov.co/Public/Tendering/OpportunityDetail/Index?noticeUID=CO1.NTC.7920429&amp;isFromPublicArea=True&amp;isModal=False" TargetMode="External"/><Relationship Id="rId304" Type="http://schemas.openxmlformats.org/officeDocument/2006/relationships/hyperlink" Target="https://community.secop.gov.co/Public/Tendering/ContractNoticePhases/View?PPI=CO1.PPI.38952940&amp;isFromPublicArea=True&amp;isModal=False" TargetMode="External"/><Relationship Id="rId346" Type="http://schemas.openxmlformats.org/officeDocument/2006/relationships/hyperlink" Target="https://community.secop.gov.co/Public/Tendering/ContractNoticePhases/View?PPI=CO1.PPI.39880446&amp;isFromPublicArea=True&amp;isModal=False" TargetMode="External"/><Relationship Id="rId388" Type="http://schemas.openxmlformats.org/officeDocument/2006/relationships/hyperlink" Target="https://community.secop.gov.co/Public/Tendering/OpportunityDetail/Index?noticeUID=CO1.NTC.8396595&amp;isFromPublicArea=True&amp;isModal=False" TargetMode="External"/><Relationship Id="rId85" Type="http://schemas.openxmlformats.org/officeDocument/2006/relationships/hyperlink" Target="https://community.secop.gov.co/Public/Tendering/ContractNoticePhases/View?PPI=CO1.PPI.37581336&amp;isFromPublicArea" TargetMode="External"/><Relationship Id="rId150" Type="http://schemas.openxmlformats.org/officeDocument/2006/relationships/hyperlink" Target="https://community.secop.gov.co/Public/Tendering/ContractNoticePhases/View?PPI=CO1.PPI.37581336&amp;isFromPublicArea" TargetMode="External"/><Relationship Id="rId192" Type="http://schemas.openxmlformats.org/officeDocument/2006/relationships/hyperlink" Target="https://community.secop.gov.co/Public/Tendering/ContractNoticePhases/View?PPI=CO1.PPI.37581336&amp;isFromPublicArea" TargetMode="External"/><Relationship Id="rId206" Type="http://schemas.openxmlformats.org/officeDocument/2006/relationships/hyperlink" Target="https://community.secop.gov.co/Public/Tendering/ContractNoticePhases/View?PPI=CO1.PPI.37590452&amp;isFromPublicArea" TargetMode="External"/><Relationship Id="rId413" Type="http://schemas.openxmlformats.org/officeDocument/2006/relationships/hyperlink" Target="https://community.secop.gov.co/Public/Tendering/ContractNoticePhases/View?PPI=CO1.PPI.40261261&amp;isFromPublicArea=True&amp;isModal=False" TargetMode="External"/><Relationship Id="rId248" Type="http://schemas.openxmlformats.org/officeDocument/2006/relationships/hyperlink" Target="https://community.secop.gov.co/Public/Tendering/ContractNoticePhases/View?PPI=CO1.PPI.38146561&amp;isFromPublicArea=True&amp;isModal=False" TargetMode="External"/><Relationship Id="rId12" Type="http://schemas.openxmlformats.org/officeDocument/2006/relationships/hyperlink" Target="https://community.secop.gov.co/Public/Tendering/OpportunityDetail/Index?noticeUID=CO1.NTC.7542990&amp;isFromPublicArea=True&amp;isModal=False" TargetMode="External"/><Relationship Id="rId108" Type="http://schemas.openxmlformats.org/officeDocument/2006/relationships/hyperlink" Target="https://community.secop.gov.co/Public/Tendering/ContractNoticePhases/View?PPI=CO1.PPI.37581336&amp;isFromPublicArea" TargetMode="External"/><Relationship Id="rId315" Type="http://schemas.openxmlformats.org/officeDocument/2006/relationships/hyperlink" Target="https://community.secop.gov.co/Public/Tendering/OpportunityDetail/Index?noticeUID=CO1.NTC.8062841&amp;isFromPublicArea=True&amp;isModal=False" TargetMode="External"/><Relationship Id="rId357" Type="http://schemas.openxmlformats.org/officeDocument/2006/relationships/hyperlink" Target="https://community.secop.gov.co/Public/Tendering/ContractNoticePhases/View?PPI=CO1.PPI.39676730&amp;isFromPublicArea=True&amp;isModal=False" TargetMode="External"/><Relationship Id="rId54" Type="http://schemas.openxmlformats.org/officeDocument/2006/relationships/hyperlink" Target="https://community.secop.gov.co/Public/Tendering/OpportunityDetail/Index?noticeUID=CO1.NTC.7627675&amp;isFromPublicArea=True&amp;isModal=False" TargetMode="External"/><Relationship Id="rId96" Type="http://schemas.openxmlformats.org/officeDocument/2006/relationships/hyperlink" Target="https://community.secop.gov.co/Public/Tendering/ContractNoticePhases/View?PPI=CO1.PPI.37581336&amp;isFromPublicArea" TargetMode="External"/><Relationship Id="rId161" Type="http://schemas.openxmlformats.org/officeDocument/2006/relationships/hyperlink" Target="https://community.secop.gov.co/Public/Tendering/ContractNoticePhases/View?PPI=CO1.PPI.37581336&amp;isFromPublicArea" TargetMode="External"/><Relationship Id="rId217" Type="http://schemas.openxmlformats.org/officeDocument/2006/relationships/hyperlink" Target="https://community.secop.gov.co/Public/Tendering/ContractNoticePhases/View?PPI=CO1.PPI.37581336&amp;isFromPublicArea" TargetMode="External"/><Relationship Id="rId399" Type="http://schemas.openxmlformats.org/officeDocument/2006/relationships/hyperlink" Target="https://community.secop.gov.co/Public/Tendering/OpportunityDetail/Index?noticeUID=CO1.NTC.8368210&amp;isFromPublicArea=True&amp;isModal=False" TargetMode="External"/><Relationship Id="rId259" Type="http://schemas.openxmlformats.org/officeDocument/2006/relationships/hyperlink" Target="https://community.secop.gov.co/Public/Tendering/OpportunityDetail/Index?noticeUID=CO1.NTC.7879086&amp;isFromPublicArea=True&amp;isModal=False" TargetMode="External"/><Relationship Id="rId424" Type="http://schemas.openxmlformats.org/officeDocument/2006/relationships/comments" Target="../comments2.xml"/><Relationship Id="rId23" Type="http://schemas.openxmlformats.org/officeDocument/2006/relationships/hyperlink" Target="https://community.secop.gov.co/Public/Tendering/OpportunityDetail/Index?noticeUID=CO1.NTC.7532330&amp;isFromPublicArea=True&amp;isModal=False" TargetMode="External"/><Relationship Id="rId119" Type="http://schemas.openxmlformats.org/officeDocument/2006/relationships/hyperlink" Target="https://community.secop.gov.co/Public/Tendering/ContractNoticePhases/View?PPI=CO1.PPI.37581336&amp;isFromPublicArea" TargetMode="External"/><Relationship Id="rId270" Type="http://schemas.openxmlformats.org/officeDocument/2006/relationships/hyperlink" Target="https://community.secop.gov.co/Public/Tendering/ContractNoticePhases/View?PPI=CO1.PPI.37992304&amp;isFromPublicArea=True&amp;isModal=False" TargetMode="External"/><Relationship Id="rId326" Type="http://schemas.openxmlformats.org/officeDocument/2006/relationships/hyperlink" Target="https://community.secop.gov.co/Public/Tendering/ContractNoticePhases/View?PPI=CO1.PPI.39423588&amp;isFromPublicArea=True&amp;isModal=False" TargetMode="External"/><Relationship Id="rId65" Type="http://schemas.openxmlformats.org/officeDocument/2006/relationships/hyperlink" Target="https://community.secop.gov.co/Public/Tendering/OpportunityDetail/Index?noticeUID=CO1.NTC.7662790&amp;isFromPublicArea=True&amp;isModal=False" TargetMode="External"/><Relationship Id="rId130" Type="http://schemas.openxmlformats.org/officeDocument/2006/relationships/hyperlink" Target="https://community.secop.gov.co/Public/Tendering/ContractNoticePhases/View?PPI=CO1.PPI.37581336&amp;isFromPublicArea" TargetMode="External"/><Relationship Id="rId368" Type="http://schemas.openxmlformats.org/officeDocument/2006/relationships/hyperlink" Target="https://community.secop.gov.co/Public/Tendering/OpportunityDetail/Index?noticeUID=CO1.NTC.8369579&amp;isFromPublicArea=True&amp;isModal=False" TargetMode="External"/><Relationship Id="rId172" Type="http://schemas.openxmlformats.org/officeDocument/2006/relationships/hyperlink" Target="https://community.secop.gov.co/Public/Tendering/ContractNoticePhases/View?PPI=CO1.PPI.37581336&amp;isFromPublicArea" TargetMode="External"/><Relationship Id="rId228" Type="http://schemas.openxmlformats.org/officeDocument/2006/relationships/hyperlink" Target="https://community.secop.gov.co/Public/Tendering/OpportunityDetail/Index?noticeUID=CO1.NTC.7695577&amp;isFromPublicArea=True&amp;isModal=False" TargetMode="External"/><Relationship Id="rId281" Type="http://schemas.openxmlformats.org/officeDocument/2006/relationships/hyperlink" Target="https://community.secop.gov.co/Public/Tendering/OpportunityDetail/Index?noticeUID=CO1.NTC.7792618&amp;isFromPublicArea=True&amp;isModal=False" TargetMode="External"/><Relationship Id="rId337" Type="http://schemas.openxmlformats.org/officeDocument/2006/relationships/hyperlink" Target="https://community.secop.gov.co/Public/Tendering/ContractNoticePhases/View?PPI=CO1.PPI.37581336&amp;isFromPublicArea" TargetMode="External"/><Relationship Id="rId34" Type="http://schemas.openxmlformats.org/officeDocument/2006/relationships/hyperlink" Target="https://community.secop.gov.co/Public/Tendering/OpportunityDetail/Index?noticeUID=CO1.NTC.7595741&amp;isFromPublicArea=True&amp;isModal=False" TargetMode="External"/><Relationship Id="rId76" Type="http://schemas.openxmlformats.org/officeDocument/2006/relationships/hyperlink" Target="https://community.secop.gov.co/Public/Tendering/ContractNoticePhases/View?PPI=CO1.PPI.37590452&amp;isFromPublicArea" TargetMode="External"/><Relationship Id="rId141" Type="http://schemas.openxmlformats.org/officeDocument/2006/relationships/hyperlink" Target="https://community.secop.gov.co/Public/Tendering/ContractNoticePhases/View?PPI=CO1.PPI.37581336&amp;isFromPublicArea" TargetMode="External"/><Relationship Id="rId379" Type="http://schemas.openxmlformats.org/officeDocument/2006/relationships/hyperlink" Target="https://community.secop.gov.co/Public/Tendering/OpportunityDetail/Index?noticeUID=CO1.NTC.8383760&amp;isFromPublicArea=True&amp;isModal=False" TargetMode="External"/><Relationship Id="rId7" Type="http://schemas.openxmlformats.org/officeDocument/2006/relationships/hyperlink" Target="https://community.secop.gov.co/Public/Tendering/ContractNoticePhases/View?PPI=CO1.PPI.37090257&amp;isFromPublicArea=True&amp;isModal=False" TargetMode="External"/><Relationship Id="rId183" Type="http://schemas.openxmlformats.org/officeDocument/2006/relationships/hyperlink" Target="https://community.secop.gov.co/Public/Tendering/ContractNoticePhases/View?PPI=CO1.PPI.37581336&amp;isFromPublicArea" TargetMode="External"/><Relationship Id="rId239" Type="http://schemas.openxmlformats.org/officeDocument/2006/relationships/hyperlink" Target="https://community.secop.gov.co/Public/Tendering/OpportunityDetail/Index?noticeUID=CO1.NTC.7726031&amp;isFromPublicArea=True&amp;isModal=False" TargetMode="External"/><Relationship Id="rId390" Type="http://schemas.openxmlformats.org/officeDocument/2006/relationships/hyperlink" Target="https://operaciones.colombiacompra.gov.co/tienda-virtual-del-estado-colombiano/ordenes-compra/?number_order=148152&amp;state=&amp;entity=&amp;tool=0&amp;date_to&amp;date_from" TargetMode="External"/><Relationship Id="rId404" Type="http://schemas.openxmlformats.org/officeDocument/2006/relationships/hyperlink" Target="https://community.secop.gov.co/Public/Tendering/OpportunityDetail/Index?noticeUID=CO1.NTC.8432942&amp;isFromPublicArea=True&amp;isModal=False" TargetMode="External"/><Relationship Id="rId250" Type="http://schemas.openxmlformats.org/officeDocument/2006/relationships/hyperlink" Target="https://community.secop.gov.co/Public/Tendering/OpportunityDetail/Index?noticeUID=CO1.NTC.7836399&amp;isFromPublicArea=True&amp;isModal=False" TargetMode="External"/><Relationship Id="rId292" Type="http://schemas.openxmlformats.org/officeDocument/2006/relationships/hyperlink" Target="https://community.secop.gov.co/Public/Tendering/OpportunityDetail/Index?noticeUID=CO1.NTC.7964505&amp;isFromPublicArea=True&amp;isModal=Fals" TargetMode="External"/><Relationship Id="rId306" Type="http://schemas.openxmlformats.org/officeDocument/2006/relationships/hyperlink" Target="https://community.secop.gov.co/Public/Tendering/ContractNoticePhases/View?PPI=CO1.PPI.38950616&amp;isFromPublicArea=True&amp;isModal=False" TargetMode="External"/><Relationship Id="rId45" Type="http://schemas.openxmlformats.org/officeDocument/2006/relationships/hyperlink" Target="https://community.secop.gov.co/Public/Tendering/OpportunityDetail/Index?noticeUID=CO1.NTC.7623470&amp;isFromPublicArea=True&amp;isModal=False" TargetMode="External"/><Relationship Id="rId87" Type="http://schemas.openxmlformats.org/officeDocument/2006/relationships/hyperlink" Target="https://community.secop.gov.co/Public/Tendering/ContractNoticePhases/View?PPI=CO1.PPI.37581336&amp;isFromPublicArea" TargetMode="External"/><Relationship Id="rId110" Type="http://schemas.openxmlformats.org/officeDocument/2006/relationships/hyperlink" Target="https://community.secop.gov.co/Public/Tendering/ContractNoticePhases/View?PPI=CO1.PPI.37590452&amp;isFromPublicArea" TargetMode="External"/><Relationship Id="rId348" Type="http://schemas.openxmlformats.org/officeDocument/2006/relationships/hyperlink" Target="https://community.secop.gov.co/Public/Tendering/OpportunityDetail/Index?noticeUID=CO1.NTC.8215304&amp;isFromPublicArea=True&amp;isModal=False" TargetMode="External"/><Relationship Id="rId152" Type="http://schemas.openxmlformats.org/officeDocument/2006/relationships/hyperlink" Target="https://community.secop.gov.co/Public/Tendering/ContractNoticePhases/View?PPI=CO1.PPI.37581336&amp;isFromPublicArea" TargetMode="External"/><Relationship Id="rId194" Type="http://schemas.openxmlformats.org/officeDocument/2006/relationships/hyperlink" Target="https://community.secop.gov.co/Public/Tendering/ContractNoticePhases/View?PPI=CO1.PPI.37590452&amp;isFromPublicArea" TargetMode="External"/><Relationship Id="rId208" Type="http://schemas.openxmlformats.org/officeDocument/2006/relationships/hyperlink" Target="https://community.secop.gov.co/Public/Tendering/ContractNoticePhases/View?PPI=CO1.PPI.37581336&amp;isFromPublicArea" TargetMode="External"/><Relationship Id="rId415" Type="http://schemas.openxmlformats.org/officeDocument/2006/relationships/hyperlink" Target="https://community.secop.gov.co/Public/Tendering/OpportunityDetail/Index?noticeUID=CO1.NTC.8425234&amp;isFromPublicArea=True&amp;isModal=False" TargetMode="External"/><Relationship Id="rId261" Type="http://schemas.openxmlformats.org/officeDocument/2006/relationships/hyperlink" Target="https://community.secop.gov.co/Public/Tendering/ContractNoticePhases/View?PPI=CO1.PPI.38312524&amp;isFromPublicArea=True&amp;isModal=False" TargetMode="External"/><Relationship Id="rId14" Type="http://schemas.openxmlformats.org/officeDocument/2006/relationships/hyperlink" Target="https://community.secop.gov.co/Public/Tendering/ContractNoticePhases/View?PPI=CO1.PPI.37193226&amp;isFromPublicArea=True&amp;isModal=False" TargetMode="External"/><Relationship Id="rId56" Type="http://schemas.openxmlformats.org/officeDocument/2006/relationships/hyperlink" Target="https://community.secop.gov.co/Public/Tendering/OpportunityDetail/Index?noticeUID=CO1.NTC.7660291&amp;isFromPublicArea=True&amp;isModal=False" TargetMode="External"/><Relationship Id="rId317" Type="http://schemas.openxmlformats.org/officeDocument/2006/relationships/hyperlink" Target="https://community.secop.gov.co/Public/Tendering/ContractNoticePhases/View?PPI=CO1.PPI.39122335&amp;isFromPublicArea=True&amp;isModal=False" TargetMode="External"/><Relationship Id="rId359" Type="http://schemas.openxmlformats.org/officeDocument/2006/relationships/hyperlink" Target="https://community.secop.gov.co/Public/Tendering/ContractNoticePhases/View?PPI=CO1.PPI.40155509&amp;isFromPublicArea=True&amp;isModal=False" TargetMode="External"/><Relationship Id="rId98" Type="http://schemas.openxmlformats.org/officeDocument/2006/relationships/hyperlink" Target="https://community.secop.gov.co/Public/Tendering/ContractNoticePhases/View?PPI=CO1.PPI.37590452&amp;isFromPublicArea" TargetMode="External"/><Relationship Id="rId121" Type="http://schemas.openxmlformats.org/officeDocument/2006/relationships/hyperlink" Target="https://community.secop.gov.co/Public/Tendering/ContractNoticePhases/View?PPI=CO1.PPI.37581336&amp;isFromPublicArea" TargetMode="External"/><Relationship Id="rId163" Type="http://schemas.openxmlformats.org/officeDocument/2006/relationships/hyperlink" Target="https://community.secop.gov.co/Public/Tendering/ContractNoticePhases/View?PPI=CO1.PPI.37590452&amp;isFromPublicArea" TargetMode="External"/><Relationship Id="rId219" Type="http://schemas.openxmlformats.org/officeDocument/2006/relationships/hyperlink" Target="https://community.secop.gov.co/Public/Tendering/ContractNoticePhases/View?PPI=CO1.PPI.37581336&amp;isFromPublicArea" TargetMode="External"/><Relationship Id="rId370" Type="http://schemas.openxmlformats.org/officeDocument/2006/relationships/hyperlink" Target="https://community.secop.gov.co/Public/Tendering/OpportunityDetail/Index?noticeUID=CO1.NTC.8371448&amp;isFromPublicArea=True&amp;isModal=False" TargetMode="External"/><Relationship Id="rId230" Type="http://schemas.openxmlformats.org/officeDocument/2006/relationships/hyperlink" Target="https://community.secop.gov.co/Public/Tendering/OpportunityDetail/Index?noticeUID=CO1.NTC.7722300&amp;isFromPublicArea=True&amp;isModal=False" TargetMode="External"/><Relationship Id="rId25" Type="http://schemas.openxmlformats.org/officeDocument/2006/relationships/hyperlink" Target="https://community.secop.gov.co/Public/Tendering/ContractNoticePhases/View?PPI=CO1.PPI.37228877&amp;isFromPublicArea=True&amp;isModal=False" TargetMode="External"/><Relationship Id="rId67" Type="http://schemas.openxmlformats.org/officeDocument/2006/relationships/hyperlink" Target="https://community.secop.gov.co/Public/Tendering/OpportunityDetail/Index?noticeUID=CO1.NTC.7660944&amp;isFromPublicArea=True&amp;isModal=False" TargetMode="External"/><Relationship Id="rId272" Type="http://schemas.openxmlformats.org/officeDocument/2006/relationships/hyperlink" Target="https://community.secop.gov.co/Public/Tendering/OpportunityDetail/Index?noticeUID=CO1.NTC.7809677&amp;isFromPublicArea=True&amp;isModal=False" TargetMode="External"/><Relationship Id="rId328" Type="http://schemas.openxmlformats.org/officeDocument/2006/relationships/hyperlink" Target="https://operaciones.colombiacompra.gov.co/tienda-virtual-del-estado-colombiano/ordenes-compra/145843" TargetMode="External"/><Relationship Id="rId132" Type="http://schemas.openxmlformats.org/officeDocument/2006/relationships/hyperlink" Target="https://community.secop.gov.co/Public/Tendering/ContractNoticePhases/View?PPI=CO1.PPI.37590452&amp;isFromPublicArea" TargetMode="External"/><Relationship Id="rId174" Type="http://schemas.openxmlformats.org/officeDocument/2006/relationships/hyperlink" Target="https://community.secop.gov.co/Public/Tendering/ContractNoticePhases/View?PPI=CO1.PPI.37581336&amp;isFromPublicArea" TargetMode="External"/><Relationship Id="rId381" Type="http://schemas.openxmlformats.org/officeDocument/2006/relationships/hyperlink" Target="https://community.secop.gov.co/Public/Tendering/OpportunityDetail/Index?noticeUID=CO1.NTC.8376445&amp;isFromPublicArea=True&amp;isModal=False" TargetMode="External"/><Relationship Id="rId241" Type="http://schemas.openxmlformats.org/officeDocument/2006/relationships/hyperlink" Target="https://community.secop.gov.co/Public/Tendering/OpportunityDetail/Index?noticeUID=CO1.NTC.7709040&amp;isFromPublicArea=True&amp;isModal=False" TargetMode="External"/><Relationship Id="rId36" Type="http://schemas.openxmlformats.org/officeDocument/2006/relationships/hyperlink" Target="https://community.secop.gov.co/Public/Tendering/OpportunityDetail/Index?noticeUID=CO1.NTC.7619376&amp;isFromPublicArea=True&amp;isModal=False" TargetMode="External"/><Relationship Id="rId283" Type="http://schemas.openxmlformats.org/officeDocument/2006/relationships/hyperlink" Target="https://community.secop.gov.co/Public/Tendering/OpportunityDetail/Index?noticeUID=CO1.NTC.7758286&amp;isFromPublicArea=True&amp;isModal=False" TargetMode="External"/><Relationship Id="rId339" Type="http://schemas.openxmlformats.org/officeDocument/2006/relationships/hyperlink" Target="https://community.secop.gov.co/Public/Tendering/OpportunityDetail/Index?noticeUID=CO1.NTC.8207972&amp;isFromPublicArea=True&amp;isModal=False" TargetMode="External"/><Relationship Id="rId78" Type="http://schemas.openxmlformats.org/officeDocument/2006/relationships/hyperlink" Target="https://community.secop.gov.co/Public/Tendering/ContractNoticePhases/View?PPI=CO1.PPI.37581336&amp;isFromPublicArea" TargetMode="External"/><Relationship Id="rId101" Type="http://schemas.openxmlformats.org/officeDocument/2006/relationships/hyperlink" Target="https://community.secop.gov.co/Public/Tendering/ContractNoticePhases/View?PPI=CO1.PPI.37590452&amp;isFromPublicArea" TargetMode="External"/><Relationship Id="rId143" Type="http://schemas.openxmlformats.org/officeDocument/2006/relationships/hyperlink" Target="https://community.secop.gov.co/Public/Tendering/ContractNoticePhases/View?PPI=CO1.PPI.37581336&amp;isFromPublicArea" TargetMode="External"/><Relationship Id="rId185" Type="http://schemas.openxmlformats.org/officeDocument/2006/relationships/hyperlink" Target="https://community.secop.gov.co/Public/Tendering/ContractNoticePhases/View?PPI=CO1.PPI.37590452&amp;isFromPublicArea=True&amp;isModal=False" TargetMode="External"/><Relationship Id="rId350" Type="http://schemas.openxmlformats.org/officeDocument/2006/relationships/hyperlink" Target="https://community.secop.gov.co/Public/Tendering/OpportunityDetail/Index?noticeUID=CO1.NTC.8142709&amp;isFromPublicArea=True&amp;isModal=False" TargetMode="External"/><Relationship Id="rId406" Type="http://schemas.openxmlformats.org/officeDocument/2006/relationships/hyperlink" Target="https://community.secop.gov.co/Public/Tendering/OpportunityDetail/Index?noticeUID=CO1.NTC.8433503&amp;isFromPublicArea=True&amp;isModal=False" TargetMode="External"/><Relationship Id="rId9" Type="http://schemas.openxmlformats.org/officeDocument/2006/relationships/hyperlink" Target="https://community.secop.gov.co/Public/Tendering/ContractNoticePhases/View?PPI=CO1.PPI.37147464&amp;isFromPublicArea=True&amp;isModal=False" TargetMode="External"/><Relationship Id="rId210" Type="http://schemas.openxmlformats.org/officeDocument/2006/relationships/hyperlink" Target="https://community.secop.gov.co/Public/Tendering/ContractNoticePhases/View?PPI=CO1.PPI.37590452&amp;isFromPublicArea" TargetMode="External"/><Relationship Id="rId392" Type="http://schemas.openxmlformats.org/officeDocument/2006/relationships/hyperlink" Target="https://community.secop.gov.co/Public/Tendering/OpportunityDetail/Index?noticeUID=CO1.NTC.8368379&amp;isFromPublicArea=True&amp;isModal=False" TargetMode="External"/><Relationship Id="rId252" Type="http://schemas.openxmlformats.org/officeDocument/2006/relationships/hyperlink" Target="https://community.secop.gov.co/Public/Tendering/OpportunityDetail/Index?noticeUID=CO1.NTC.7847772&amp;isFromPublicArea=True&amp;isModal=False" TargetMode="External"/><Relationship Id="rId294" Type="http://schemas.openxmlformats.org/officeDocument/2006/relationships/hyperlink" Target="https://community.secop.gov.co/Public/Tendering/OpportunityDetail/Index?noticeUID=CO1.NTC.7966348&amp;isFromPublicArea=True&amp;isModal=False" TargetMode="External"/><Relationship Id="rId308" Type="http://schemas.openxmlformats.org/officeDocument/2006/relationships/hyperlink" Target="https://community.secop.gov.co/Public/Tendering/OpportunityDetail/Index?noticeUID=CO1.NTC.7964962&amp;isFromPublicArea=True&amp;isModal=False" TargetMode="External"/><Relationship Id="rId47" Type="http://schemas.openxmlformats.org/officeDocument/2006/relationships/hyperlink" Target="https://community.secop.gov.co/Public/Tendering/OpportunityDetail/Index?noticeUID=CO1.NTC.7615757&amp;isFromPublicArea=True&amp;isModal=False" TargetMode="External"/><Relationship Id="rId89" Type="http://schemas.openxmlformats.org/officeDocument/2006/relationships/hyperlink" Target="https://community.secop.gov.co/Public/Tendering/ContractNoticePhases/View?PPI=CO1.PPI.37581336&amp;isFromPublicArea" TargetMode="External"/><Relationship Id="rId112" Type="http://schemas.openxmlformats.org/officeDocument/2006/relationships/hyperlink" Target="https://community.secop.gov.co/Public/Tendering/ContractNoticePhases/View?PPI=CO1.PPI.37590452&amp;isFromPublicArea" TargetMode="External"/><Relationship Id="rId154" Type="http://schemas.openxmlformats.org/officeDocument/2006/relationships/hyperlink" Target="https://community.secop.gov.co/Public/Tendering/ContractNoticePhases/View?PPI=CO1.PPI.37581336&amp;isFromPublicArea" TargetMode="External"/><Relationship Id="rId361" Type="http://schemas.openxmlformats.org/officeDocument/2006/relationships/hyperlink" Target="https://community.secop.gov.co/Public/Tendering/ContractNoticePhases/View?PPI=CO1.PPI.40220283&amp;isFromPublicArea=True&amp;isModal=False" TargetMode="External"/><Relationship Id="rId196" Type="http://schemas.openxmlformats.org/officeDocument/2006/relationships/hyperlink" Target="https://community.secop.gov.co/Public/Tendering/ContractNoticePhases/View?PPI=CO1.PPI.37581336&amp;isFromPublicArea" TargetMode="External"/><Relationship Id="rId417" Type="http://schemas.openxmlformats.org/officeDocument/2006/relationships/hyperlink" Target="https://community.secop.gov.co/Public/Tendering/OpportunityDetail/Index?noticeUID=CO1.NTC.8425817&amp;isFromPublicArea=True&amp;isModal=False" TargetMode="External"/><Relationship Id="rId16" Type="http://schemas.openxmlformats.org/officeDocument/2006/relationships/hyperlink" Target="https://community.secop.gov.co/Public/Tendering/ContractNoticePhases/View?PPI=CO1.PPI.37173005&amp;isFromPublicArea=True&amp;isModal=False" TargetMode="External"/><Relationship Id="rId221" Type="http://schemas.openxmlformats.org/officeDocument/2006/relationships/hyperlink" Target="https://community.secop.gov.co/Public/Tendering/OpportunityDetail/Index?noticeUID=CO1.NTC.7694895&amp;isFromPublicArea=True&amp;isModal=False" TargetMode="External"/><Relationship Id="rId263" Type="http://schemas.openxmlformats.org/officeDocument/2006/relationships/hyperlink" Target="https://community.secop.gov.co/Public/Tendering/ContractNoticePhases/View?PPI=CO1.PPI.38375361&amp;isFromPublicArea=True&amp;isModal=False" TargetMode="External"/><Relationship Id="rId319" Type="http://schemas.openxmlformats.org/officeDocument/2006/relationships/hyperlink" Target="https://community.secop.gov.co/Public/Tendering/OpportunityDetail/Index?noticeUID=CO1.NTC.8068892&amp;isFromPublicArea=True&amp;isModal=False" TargetMode="External"/><Relationship Id="rId58" Type="http://schemas.openxmlformats.org/officeDocument/2006/relationships/hyperlink" Target="https://community.secop.gov.co/Public/Tendering/ContractNoticePhases/View?PPI=CO1.PPI.37498572&amp;isFromPublicArea=True&amp;isModal=False" TargetMode="External"/><Relationship Id="rId123" Type="http://schemas.openxmlformats.org/officeDocument/2006/relationships/hyperlink" Target="https://community.secop.gov.co/Public/Tendering/ContractNoticePhases/View?PPI=CO1.PPI.37590452&amp;isFromPublicArea" TargetMode="External"/><Relationship Id="rId330" Type="http://schemas.openxmlformats.org/officeDocument/2006/relationships/hyperlink" Target="https://community.secop.gov.co/Public/Tendering/OpportunityDetail/Index?noticeUID=CO1.NTC.8102547&amp;isFromPublicArea=True&amp;isModal=False" TargetMode="External"/><Relationship Id="rId165" Type="http://schemas.openxmlformats.org/officeDocument/2006/relationships/hyperlink" Target="https://community.secop.gov.co/Public/Tendering/ContractNoticePhases/View?PPI=CO1.PPI.37590452&amp;isFromPublicArea" TargetMode="External"/><Relationship Id="rId372" Type="http://schemas.openxmlformats.org/officeDocument/2006/relationships/hyperlink" Target="https://community.secop.gov.co/Public/Tendering/OpportunityDetail/Index?noticeUID=CO1.NTC.8370793&amp;isFromPublicArea=True&amp;isModal=False" TargetMode="External"/><Relationship Id="rId232" Type="http://schemas.openxmlformats.org/officeDocument/2006/relationships/hyperlink" Target="https://community.secop.gov.co/Public/Tendering/OpportunityDetail/Index?noticeUID=CO1.NTC.7726393&amp;isFromPublicArea=True&amp;isModal=False" TargetMode="External"/><Relationship Id="rId274" Type="http://schemas.openxmlformats.org/officeDocument/2006/relationships/hyperlink" Target="https://community.secop.gov.co/Public/Tendering/OpportunityDetail/Index?noticeUID=CO1.NTC.7792495&amp;isFromPublicArea=True&amp;isModal=False" TargetMode="External"/><Relationship Id="rId27" Type="http://schemas.openxmlformats.org/officeDocument/2006/relationships/hyperlink" Target="https://community.secop.gov.co/Public/Tendering/OpportunityDetail/Index?noticeUID=CO1.NTC.7568707&amp;isFromPublicArea=True&amp;isModal=False" TargetMode="External"/><Relationship Id="rId69" Type="http://schemas.openxmlformats.org/officeDocument/2006/relationships/hyperlink" Target="https://community.secop.gov.co/Public/Tendering/ContractNoticePhases/View?PPI=CO1.PPI.37590452&amp;isFromPublicArea" TargetMode="External"/><Relationship Id="rId134" Type="http://schemas.openxmlformats.org/officeDocument/2006/relationships/hyperlink" Target="https://community.secop.gov.co/Public/Tendering/ContractNoticePhases/View?PPI=CO1.PPI.37581336&amp;isFromPublicArea" TargetMode="External"/><Relationship Id="rId80" Type="http://schemas.openxmlformats.org/officeDocument/2006/relationships/hyperlink" Target="https://community.secop.gov.co/Public/Tendering/ContractNoticePhases/View?PPI=CO1.PPI.37581336&amp;isFromPublicArea" TargetMode="External"/><Relationship Id="rId176" Type="http://schemas.openxmlformats.org/officeDocument/2006/relationships/hyperlink" Target="https://community.secop.gov.co/Public/Tendering/ContractNoticePhases/View?PPI=CO1.PPI.37590452&amp;isFromPublicArea=True&amp;isModal=False" TargetMode="External"/><Relationship Id="rId341" Type="http://schemas.openxmlformats.org/officeDocument/2006/relationships/hyperlink" Target="https://community.secop.gov.co/Public/Tendering/OpportunityDetail/Index?noticeUID=CO1.NTC.8217464&amp;isFromPublicArea=True&amp;isModal=False" TargetMode="External"/><Relationship Id="rId383" Type="http://schemas.openxmlformats.org/officeDocument/2006/relationships/hyperlink" Target="https://community.secop.gov.co/Public/Tendering/OpportunityDetail/Index?noticeUID=CO1.NTC.8396178&amp;isFromPublicArea=True&amp;isModal=False" TargetMode="External"/><Relationship Id="rId201" Type="http://schemas.openxmlformats.org/officeDocument/2006/relationships/hyperlink" Target="https://community.secop.gov.co/Public/Tendering/ContractNoticePhases/View?PPI=CO1.PPI.37590452&amp;isFromPublicArea" TargetMode="External"/><Relationship Id="rId243" Type="http://schemas.openxmlformats.org/officeDocument/2006/relationships/hyperlink" Target="https://community.secop.gov.co/Public/Tendering/ContractNoticePhases/View?PPI=CO1.PPI.38179134&amp;isFromPublicArea=True&amp;isModal=False" TargetMode="External"/><Relationship Id="rId285" Type="http://schemas.openxmlformats.org/officeDocument/2006/relationships/hyperlink" Target="https://community.secop.gov.co/Public/Tendering/ContractNoticePhases/View?PPI=CO1.PPI.37793631&amp;isFromPublicArea=True&amp;isModal=False" TargetMode="External"/><Relationship Id="rId38" Type="http://schemas.openxmlformats.org/officeDocument/2006/relationships/hyperlink" Target="https://community.secop.gov.co/Public/Tendering/OpportunityDetail/Index?noticeUID=CO1.NTC.7619856&amp;isFromPublicArea=True&amp;isModal=False" TargetMode="External"/><Relationship Id="rId103" Type="http://schemas.openxmlformats.org/officeDocument/2006/relationships/hyperlink" Target="https://community.secop.gov.co/Public/Tendering/ContractNoticePhases/View?PPI=CO1.PPI.37581336&amp;isFromPublicArea" TargetMode="External"/><Relationship Id="rId310" Type="http://schemas.openxmlformats.org/officeDocument/2006/relationships/hyperlink" Target="https://community.secop.gov.co/Public/Tendering/Cont%20ractNoticePhases/View?PPI=CO1.PPI.39099535&amp;isFromPublicArea=True&amp;isModal=False" TargetMode="External"/><Relationship Id="rId70" Type="http://schemas.openxmlformats.org/officeDocument/2006/relationships/hyperlink" Target="https://community.secop.gov.co/Public/Tendering/OpportunityDetail/Index?noticeUID=CO1.NTC.7694189&amp;isFromPublicArea=True&amp;isModal=False" TargetMode="External"/><Relationship Id="rId91" Type="http://schemas.openxmlformats.org/officeDocument/2006/relationships/hyperlink" Target="https://community.secop.gov.co/Public/Tendering/ContractNoticePhases/View?PPI=CO1.PPI.37581336&amp;isFromPublicArea" TargetMode="External"/><Relationship Id="rId145" Type="http://schemas.openxmlformats.org/officeDocument/2006/relationships/hyperlink" Target="https://community.secop.gov.co/Public/Tendering/ContractNoticePhases/View?PPI=CO1.PPI.37581336&amp;isFromPublicArea" TargetMode="External"/><Relationship Id="rId166" Type="http://schemas.openxmlformats.org/officeDocument/2006/relationships/hyperlink" Target="https://community.secop.gov.co/Public/Tendering/ContractNoticePhases/View?PPI=CO1.PPI.37590452&amp;isFromPublicArea" TargetMode="External"/><Relationship Id="rId187" Type="http://schemas.openxmlformats.org/officeDocument/2006/relationships/hyperlink" Target="https://community.secop.gov.co/Public/Tendering/ContractNoticePhases/View?PPI=CO1.PPI.37590452&amp;isFromPublicArea" TargetMode="External"/><Relationship Id="rId331" Type="http://schemas.openxmlformats.org/officeDocument/2006/relationships/hyperlink" Target="https://community.secop.gov.co/Public/Tendering/OpportunityDetail/Index?noticeUID=CO1.NTC.8157139&amp;isFromPublicArea=True&amp;isModal=False" TargetMode="External"/><Relationship Id="rId352" Type="http://schemas.openxmlformats.org/officeDocument/2006/relationships/hyperlink" Target="https://community.secop.gov.co/Public/Tendering/ContractNoticePhases/View?PPI=CO1.PPI.40073626&amp;isFromPublicArea=True&amp;isModal=False" TargetMode="External"/><Relationship Id="rId373" Type="http://schemas.openxmlformats.org/officeDocument/2006/relationships/hyperlink" Target="https://community.secop.gov.co/Public/Tendering/OpportunityDetail/Index?noticeUID=CO1.NTC.8371770&amp;isFromPublicArea=True&amp;isModal=False" TargetMode="External"/><Relationship Id="rId394" Type="http://schemas.openxmlformats.org/officeDocument/2006/relationships/hyperlink" Target="https://community.secop.gov.co/Public/Tendering/OpportunityDetail/Index?noticeUID=CO1.NTC.8420648&amp;isFromPublicArea=True&amp;isModal=False" TargetMode="External"/><Relationship Id="rId408" Type="http://schemas.openxmlformats.org/officeDocument/2006/relationships/hyperlink" Target="https://community.secop.gov.co/Public/Tendering/OpportunityDetail/Index?noticeUID=CO1.NTC.8383817&amp;isFromPublicArea=True&amp;isModal=False" TargetMode="External"/><Relationship Id="rId1" Type="http://schemas.openxmlformats.org/officeDocument/2006/relationships/hyperlink" Target="https://community.secop.gov.co/Public/Tendering/ContractNoticePhases/View?PPI=CO1.PPI.36958237&amp;isFromPublicArea=True&amp;isModal=False" TargetMode="External"/><Relationship Id="rId212" Type="http://schemas.openxmlformats.org/officeDocument/2006/relationships/hyperlink" Target="https://community.secop.gov.co/Public/Tendering/ContractNoticePhases/View?PPI=CO1.PPI.37581336&amp;isFromPublicAr" TargetMode="External"/><Relationship Id="rId233" Type="http://schemas.openxmlformats.org/officeDocument/2006/relationships/hyperlink" Target="https://community.secop.gov.co/Public/Tendering/ContractNoticePhases/View?PPI=CO1.PPI.37726635&amp;isFromPublicArea=True&amp;isModal=False" TargetMode="External"/><Relationship Id="rId254" Type="http://schemas.openxmlformats.org/officeDocument/2006/relationships/hyperlink" Target="https://community.secop.gov.co/Public/Tendering/ContractNoticePhases/View?PPI=CO1.PPI.38208971&amp;isFromPublicArea=True&amp;isModal=False" TargetMode="External"/><Relationship Id="rId28" Type="http://schemas.openxmlformats.org/officeDocument/2006/relationships/hyperlink" Target="https://community.secop.gov.co/Public/Tendering/OpportunityDetail/Index?noticeUID=CO1.NTC.7554367&amp;isFromPublicArea=True&amp;isModal=False" TargetMode="External"/><Relationship Id="rId49" Type="http://schemas.openxmlformats.org/officeDocument/2006/relationships/hyperlink" Target="https://community.secop.gov.co/Public/Tendering/OpportunityDetail/Index?noticeUID=CO1.NTC.7639635&amp;isFromPublicArea=True&amp;isModal=False" TargetMode="External"/><Relationship Id="rId114" Type="http://schemas.openxmlformats.org/officeDocument/2006/relationships/hyperlink" Target="https://community.secop.gov.co/Public/Tendering/ContractNoticePhases/View?PPI=CO1.PPI.37590452&amp;isFromPublicArea" TargetMode="External"/><Relationship Id="rId275" Type="http://schemas.openxmlformats.org/officeDocument/2006/relationships/hyperlink" Target="https://community.secop.gov.co/Public/Tendering/ContractNoticePhases/View?PPI=CO1.PPI.37939854&amp;isFromPublicArea=True&amp;isModal=False" TargetMode="External"/><Relationship Id="rId296" Type="http://schemas.openxmlformats.org/officeDocument/2006/relationships/hyperlink" Target="https://community.secop.gov.co/Public/Tendering/OpportunityDetail/Index?noticeUID=CO1.NTC.7995766&amp;isFromPublicArea=True&amp;isModal=False" TargetMode="External"/><Relationship Id="rId300" Type="http://schemas.openxmlformats.org/officeDocument/2006/relationships/hyperlink" Target="https://community.secop.gov.co/Public/Tendering/ContractNoticePhases/View?PPI=CO1.PPI.38981235&amp;isFromPublicArea" TargetMode="External"/><Relationship Id="rId60" Type="http://schemas.openxmlformats.org/officeDocument/2006/relationships/hyperlink" Target="https://community.secop.gov.co/Public/Tendering/OpportunityDetail/Index?noticeUID=CO1.NTC.7651202&amp;isFromPublicArea=True&amp;isModal=False" TargetMode="External"/><Relationship Id="rId81" Type="http://schemas.openxmlformats.org/officeDocument/2006/relationships/hyperlink" Target="https://community.secop.gov.co/Public/Tendering/ContractNoticePhases/View?PPI=CO1.PPI.37581336&amp;isFromPublicArea" TargetMode="External"/><Relationship Id="rId135" Type="http://schemas.openxmlformats.org/officeDocument/2006/relationships/hyperlink" Target="https://community.secop.gov.co/Public/Tendering/ContractNoticePhases/View?PPI=CO1.PPI.37590452&amp;isFromPublicArea" TargetMode="External"/><Relationship Id="rId156" Type="http://schemas.openxmlformats.org/officeDocument/2006/relationships/hyperlink" Target="https://community.secop.gov.co/Public/Tendering/ContractNoticePhases/View?PPI=CO1.PPI.37581336&amp;isFromPublicArea" TargetMode="External"/><Relationship Id="rId177" Type="http://schemas.openxmlformats.org/officeDocument/2006/relationships/hyperlink" Target="https://community.secop.gov.co/Public/Tendering/ContractNoticePhases/View?PPI=CO1.PPI.37590452&amp;isFromPublicArea=True&amp;isModal=False" TargetMode="External"/><Relationship Id="rId198" Type="http://schemas.openxmlformats.org/officeDocument/2006/relationships/hyperlink" Target="https://community.secop.gov.co/Public/Tendering/ContractNoticePhases/View?PPI=CO1.PPI.37590452&amp;isFromPublicArea" TargetMode="External"/><Relationship Id="rId321" Type="http://schemas.openxmlformats.org/officeDocument/2006/relationships/hyperlink" Target="https://community.secop.gov.co/Public/Tendering/OpportunityDetail/Index?noticeUID=CO1.NTC.8066731&amp;isFromPublicArea=True&amp;isModal=False" TargetMode="External"/><Relationship Id="rId342" Type="http://schemas.openxmlformats.org/officeDocument/2006/relationships/hyperlink" Target="https://community.secop.gov.co/Public/Tendering/OpportunityDetail/Index?noticeUID=CO1.NTC.8055275&amp;isFromPublicArea=True&amp;isModal=False" TargetMode="External"/><Relationship Id="rId363" Type="http://schemas.openxmlformats.org/officeDocument/2006/relationships/hyperlink" Target="https://community.secop.gov.co/Public/Tendering/OpportunityDetail/Index?noticeUID=CO1.NTC.8331323&amp;isFromPublicArea=True&amp;isModal=False" TargetMode="External"/><Relationship Id="rId384" Type="http://schemas.openxmlformats.org/officeDocument/2006/relationships/hyperlink" Target="https://community.secop.gov.co/Public/Tendering/OpportunityDetail/Index?noticeUID=CO1.NTC.8362870&amp;isFromPublicArea=True&amp;isModal=False" TargetMode="External"/><Relationship Id="rId419" Type="http://schemas.openxmlformats.org/officeDocument/2006/relationships/hyperlink" Target="https://community.secop.gov.co/Public/Tendering/OpportunityDetail/Index?noticeUID=CO1.NTC.8403839&amp;isFromPublicArea=True&amp;isModal=False" TargetMode="External"/><Relationship Id="rId202" Type="http://schemas.openxmlformats.org/officeDocument/2006/relationships/hyperlink" Target="https://community.secop.gov.co/Public/Tendering/ContractNvoticePhases/View?PPI=CO1.PPI.37581336&amp;isFromPublicArea" TargetMode="External"/><Relationship Id="rId223" Type="http://schemas.openxmlformats.org/officeDocument/2006/relationships/hyperlink" Target="https://community.secop.gov.co/Public/Tendering/OpportunityDetail/Index?noticeUID=CO1.NTC.7694215&amp;isFromPublicArea=True&amp;isModal=False" TargetMode="External"/><Relationship Id="rId244" Type="http://schemas.openxmlformats.org/officeDocument/2006/relationships/hyperlink" Target="https://community.secop.gov.co/Public/Tendering/OpportunityDetail/Index?noticeUID=CO1.NTC.7850066&amp;isFromPublicArea=True&amp;isModal=False" TargetMode="External"/><Relationship Id="rId18" Type="http://schemas.openxmlformats.org/officeDocument/2006/relationships/hyperlink" Target="https://community.secop.gov.co/Public/Tendering/ContractNoticePhases/View?PPI=CO1.PPI.37187993&amp;isFromPublicArea=True&amp;isModal=False" TargetMode="External"/><Relationship Id="rId39" Type="http://schemas.openxmlformats.org/officeDocument/2006/relationships/hyperlink" Target="https://community.secop.gov.co/Public/Tendering/OpportunityDetail/Index?noticeUID=CO1.NTC.7619856&amp;isFromPublicArea=True&amp;isModal=False" TargetMode="External"/><Relationship Id="rId265" Type="http://schemas.openxmlformats.org/officeDocument/2006/relationships/hyperlink" Target="https://community.secop.gov.co/Public/Tendering/ContractNoticePhases/View?PPI=CO1.PPI.38496699&amp;isFromPublicArea=True&amp;isModal=False" TargetMode="External"/><Relationship Id="rId286" Type="http://schemas.openxmlformats.org/officeDocument/2006/relationships/hyperlink" Target="https://community.secop.gov.co/Public/Tendering/ContractN%20oticePhases/View?PPI=CO1.PPI.37985975&amp;isFromPublicArea%20=True&amp;isModal=False" TargetMode="External"/><Relationship Id="rId50" Type="http://schemas.openxmlformats.org/officeDocument/2006/relationships/hyperlink" Target="https://community.secop.gov.co/Public/Tendering/ContractNoticePhases/View?PPI=CO1.PPI.37497083&amp;isFromPublicArea=True&amp;isModal=False" TargetMode="External"/><Relationship Id="rId104" Type="http://schemas.openxmlformats.org/officeDocument/2006/relationships/hyperlink" Target="https://community.secop.gov.co/Public/Tendering/ContractNoticePhases/View?PPI=CO1.PPI.37581336&amp;isFromPublicArea" TargetMode="External"/><Relationship Id="rId125" Type="http://schemas.openxmlformats.org/officeDocument/2006/relationships/hyperlink" Target="https://community.secop.gov.co/Public/Tendering/ContractNoticePhases/View?PPI=CO1.PPI.37581336&amp;isFromPublicArea" TargetMode="External"/><Relationship Id="rId146" Type="http://schemas.openxmlformats.org/officeDocument/2006/relationships/hyperlink" Target="https://community.secop.gov.co/Public/Tendering/ContractNoticePhases/View?PPI=CO1.PPI.37581336&amp;isFromPublicArea" TargetMode="External"/><Relationship Id="rId167" Type="http://schemas.openxmlformats.org/officeDocument/2006/relationships/hyperlink" Target="https://community.secop.gov.co/Public/Tendering/ContractNoticePhases/View?PPI=CO1.PPI.37581336&amp;isFromPublicArea" TargetMode="External"/><Relationship Id="rId188" Type="http://schemas.openxmlformats.org/officeDocument/2006/relationships/hyperlink" Target="https://community.secop.gov.co/Public/Tendering/ContractNoticePhases/View?PPI=CO1.PPI.37590452&amp;isFromPublicArea" TargetMode="External"/><Relationship Id="rId311" Type="http://schemas.openxmlformats.org/officeDocument/2006/relationships/hyperlink" Target="https://community.secop.gov.co/Public/Tendering/OpportunityDetail/Index?noticeUID=CO1.NTC.8041863&amp;isFromPublicArea=True&amp;isModal=False" TargetMode="External"/><Relationship Id="rId332" Type="http://schemas.openxmlformats.org/officeDocument/2006/relationships/hyperlink" Target="https://community.secop.gov.co/Public/Tendering/OpportunityDetail/Index?noticeUID=CO1.NTC.8111628&amp;isFromPublicArea=True&amp;isModal=False" TargetMode="External"/><Relationship Id="rId353" Type="http://schemas.openxmlformats.org/officeDocument/2006/relationships/hyperlink" Target="https://community.secop.gov.co/Public/Tendering/OpportunityDetail/Index?noticeUID=CO1.NTC.8281687&amp;isFromPublicArea=True&amp;isModal=False" TargetMode="External"/><Relationship Id="rId374" Type="http://schemas.openxmlformats.org/officeDocument/2006/relationships/hyperlink" Target="https://community.secop.gov.co/Public/Tendering/OpportunityDetail/Index?noticeUID=CO1.NTC.8348535&amp;isFromPublicArea=True&amp;isModal=False" TargetMode="External"/><Relationship Id="rId395" Type="http://schemas.openxmlformats.org/officeDocument/2006/relationships/hyperlink" Target="https://community.secop.gov.co/Public/Tendering/ContractNoticePhases/View?PPI=CO1.PPI.40657434&amp;isFromPublicArea=True&amp;isModal=False" TargetMode="External"/><Relationship Id="rId409" Type="http://schemas.openxmlformats.org/officeDocument/2006/relationships/hyperlink" Target="https://community.secop.gov.co/Public/Tendering/OpportunityDetail/Index?noticeUID=CO1.NTC.8402658&amp;isFromPublicArea=True&amp;isModal=False" TargetMode="External"/><Relationship Id="rId71" Type="http://schemas.openxmlformats.org/officeDocument/2006/relationships/hyperlink" Target="https://community.secop.gov.co/Public/Tendering/ContractNoticePhases/View?PPI=CO1.PPI.37624358&amp;isFromPublicArea=True&amp;isModal=False" TargetMode="External"/><Relationship Id="rId92" Type="http://schemas.openxmlformats.org/officeDocument/2006/relationships/hyperlink" Target="https://community.secop.gov.co/Public/Tendering/ContractNoticePhases/View?PPI=CO1.PPI.37590452&amp;isFromPublicArea" TargetMode="External"/><Relationship Id="rId213" Type="http://schemas.openxmlformats.org/officeDocument/2006/relationships/hyperlink" Target="https://community.secop.gov.co/Public/Tendering/ContractNoticePhases/View?PPI=CO1.PPI.37581336&amp;isFromPublicArea" TargetMode="External"/><Relationship Id="rId234" Type="http://schemas.openxmlformats.org/officeDocument/2006/relationships/hyperlink" Target="https://community.secop.gov.co/Public/Tendering/ContractNoticePhases/View?PPI=CO1.PPI.37727139&amp;isFromPublicArea=True&amp;isModal=False" TargetMode="External"/><Relationship Id="rId420" Type="http://schemas.openxmlformats.org/officeDocument/2006/relationships/hyperlink" Target="https://community.secop.gov.co/Public/Tendering/OpportunityDetail/Index?noticeUID=CO1.NTC.8417383&amp;isFromPublicArea=True&amp;isModal=False" TargetMode="External"/><Relationship Id="rId2" Type="http://schemas.openxmlformats.org/officeDocument/2006/relationships/hyperlink" Target="https://community.secop.gov.co/Public/Tendering/ContractNoticePhases/View?PPI=CO1.PPI.37023764&amp;isFromPublicArea=True&amp;isModal=False" TargetMode="External"/><Relationship Id="rId29" Type="http://schemas.openxmlformats.org/officeDocument/2006/relationships/hyperlink" Target="https://community.secop.gov.co/Public/Tendering/OpportunityDetail/Index?noticeUID=CO1.NTC.7561465&amp;isFromPublicArea=True&amp;isModal=False" TargetMode="External"/><Relationship Id="rId255" Type="http://schemas.openxmlformats.org/officeDocument/2006/relationships/hyperlink" Target="https://community.secop.gov.co/Public/Tendering/ContractNoticePhases/View?PPI=CO1.PPI.38209370&amp;isFromPublicArea=True&amp;isModal=False" TargetMode="External"/><Relationship Id="rId276" Type="http://schemas.openxmlformats.org/officeDocument/2006/relationships/hyperlink" Target="https://community.secop.gov.co/Public/Tendering/OpportunityDetail/Index?noticeUID=CO1.NTC.7762781&amp;isFromPublicArea=True&amp;isModal=False" TargetMode="External"/><Relationship Id="rId297" Type="http://schemas.openxmlformats.org/officeDocument/2006/relationships/hyperlink" Target="https://community.secop.gov.co/Public/Tendering/OpportunityDetail/Index?noticeUID=CO1.NTC.7995766&amp;isFromPublicArea=True&amp;isModal=False" TargetMode="External"/><Relationship Id="rId40" Type="http://schemas.openxmlformats.org/officeDocument/2006/relationships/hyperlink" Target="https://community.secop.gov.co/Public/Tendering/OpportunityDetail/Index?noticeUID=CO1.NTC.7611834&amp;isFromPublicArea=True&amp;isModal=False" TargetMode="External"/><Relationship Id="rId115" Type="http://schemas.openxmlformats.org/officeDocument/2006/relationships/hyperlink" Target="https://community.secop.gov.co/Public/Tendering/ContractNoticePhases/View?PPI=CO1.PPI.37581336&amp;isFromPublicArea" TargetMode="External"/><Relationship Id="rId136" Type="http://schemas.openxmlformats.org/officeDocument/2006/relationships/hyperlink" Target="https://community.secop.gov.co/Public/Tendering/ContractNoticePhases/View?PPI=CO1.PPI.37581336&amp;isFromPublicArea" TargetMode="External"/><Relationship Id="rId157" Type="http://schemas.openxmlformats.org/officeDocument/2006/relationships/hyperlink" Target="https://community.secop.gov.co/Public/Tendering/ContractNoticePhases/View?PPI=CO1.PPI.37581336&amp;isFromPublicArea" TargetMode="External"/><Relationship Id="rId178" Type="http://schemas.openxmlformats.org/officeDocument/2006/relationships/hyperlink" Target="https://community.secop.gov.co/Public/Tendering/ContractNoticePhases/View?PPI=CO1.PPI.37590452&amp;isFromPublicArea=True&amp;isModal=False" TargetMode="External"/><Relationship Id="rId301" Type="http://schemas.openxmlformats.org/officeDocument/2006/relationships/hyperlink" Target="https://community.secop.gov.co/Public/Tendering/OpportunityDetail/Index?noticeUID=CO1.NTC.8033718&amp;isFromPublicArea=True&amp;isModal=False" TargetMode="External"/><Relationship Id="rId322" Type="http://schemas.openxmlformats.org/officeDocument/2006/relationships/hyperlink" Target="https://community.secop.gov.co/Public/Tendering/ContractNoticePhases/View?PPI=CO1.PPI.38684961&amp;isFromPublicArea=True&amp;isModal=False" TargetMode="External"/><Relationship Id="rId343" Type="http://schemas.openxmlformats.org/officeDocument/2006/relationships/hyperlink" Target="https://community.secop.gov.co/Public/Tendering/OpportunityDetail/Index?noticeUID=CO1.NTC.8211403&amp;isFromPublicArea=True&amp;isModal=False" TargetMode="External"/><Relationship Id="rId364" Type="http://schemas.openxmlformats.org/officeDocument/2006/relationships/hyperlink" Target="https://community.secop.gov.co/Public/Tendering/ContractNoticePhases/View?PPI=CO1.PPI.40375088&amp;isFromPublicArea=True&amp;isModal=False" TargetMode="External"/><Relationship Id="rId61" Type="http://schemas.openxmlformats.org/officeDocument/2006/relationships/hyperlink" Target="https://community.secop.gov.co/Public/Tendering/OpportunityDetail/Index?noticeUID=CO1.NTC.7653620&amp;isFromPublicArea=True&amp;isModal=False" TargetMode="External"/><Relationship Id="rId82" Type="http://schemas.openxmlformats.org/officeDocument/2006/relationships/hyperlink" Target="https://community.secop.gov.co/Public/Tendering/ContractNoticePhases/View?PPI=CO1.PPI.37590452&amp;isFromPublicArea" TargetMode="External"/><Relationship Id="rId199" Type="http://schemas.openxmlformats.org/officeDocument/2006/relationships/hyperlink" Target="https://community.secop.gov.co/Public/Tendering/ContractNoticePhases/View?PPI=CO1.PPI.37581336&amp;isFromPublicArea" TargetMode="External"/><Relationship Id="rId203" Type="http://schemas.openxmlformats.org/officeDocument/2006/relationships/hyperlink" Target="https://community.secop.gov.co/Public/Tendering/ContractNoticePhases/View?PPI=CO1.PPI.37590452&amp;isFromPublicArea" TargetMode="External"/><Relationship Id="rId385" Type="http://schemas.openxmlformats.org/officeDocument/2006/relationships/hyperlink" Target="https://community.secop.gov.co/Public/Tendering/ContractNoticePhases/View?PPI=CO1.PPI.40511755&amp;isFromPublicArea=True&amp;isModal=False" TargetMode="External"/><Relationship Id="rId19" Type="http://schemas.openxmlformats.org/officeDocument/2006/relationships/hyperlink" Target="https://community.secop.gov.co/Public/Tendering/ContractNoticePhases/View?PPI=CO1.PPI.37349725&amp;isFromPublicArea=True&amp;isModal=False" TargetMode="External"/><Relationship Id="rId224" Type="http://schemas.openxmlformats.org/officeDocument/2006/relationships/hyperlink" Target="https://community.secop.gov.co/Public/Tendering/OpportunityDetail/Index?noticeUID=CO1.NTC.7695860&amp;isFromPublicArea=True&amp;isModal=False" TargetMode="External"/><Relationship Id="rId245" Type="http://schemas.openxmlformats.org/officeDocument/2006/relationships/hyperlink" Target="https://community.secop.gov.co/Public/Tendering/OpportunityDetail/Index?noticeUID=CO1.NTC.7850698&amp;isFromPublicArea=True&amp;isModal=False" TargetMode="External"/><Relationship Id="rId266" Type="http://schemas.openxmlformats.org/officeDocument/2006/relationships/hyperlink" Target="https://community.secop.gov.co/Public/Tendering/OpportunityDetail/Index?noticeUID=CO1.NTC.7782544&amp;isFromPublicArea=True&amp;isModal=False" TargetMode="External"/><Relationship Id="rId287" Type="http://schemas.openxmlformats.org/officeDocument/2006/relationships/hyperlink" Target="https://community.secop.gov.co/Public/Tendering/ContractNoticePhases/View?PPI=CO1.PPI.38160204&amp;isFromPublicArea=True&amp;isModal=False" TargetMode="External"/><Relationship Id="rId410" Type="http://schemas.openxmlformats.org/officeDocument/2006/relationships/hyperlink" Target="https://community.secop.gov.co/Public/Tendering/OpportunityDetail/Index?noticeUID=CO1.NTC.8395582&amp;isFromPublicArea=True&amp;isModal=False" TargetMode="External"/><Relationship Id="rId30" Type="http://schemas.openxmlformats.org/officeDocument/2006/relationships/hyperlink" Target="https://community.secop.gov.co/Public/Tendering/OpportunityDetail/Index?noticeUID=CO1.NTC.7568898&amp;isFromPublicArea=True&amp;isModal=False" TargetMode="External"/><Relationship Id="rId105" Type="http://schemas.openxmlformats.org/officeDocument/2006/relationships/hyperlink" Target="https://community.secop.gov.co/Public/Tendering/ContractNoticePhases/View?PPI=CO1.PPI.37590452&amp;isFromPublicArea" TargetMode="External"/><Relationship Id="rId126" Type="http://schemas.openxmlformats.org/officeDocument/2006/relationships/hyperlink" Target="https://community.secop.gov.co/Public/Tendering/ContractNoticePhases/View?PPI=CO1.PPI.37590452&amp;isFromPublicArea" TargetMode="External"/><Relationship Id="rId147" Type="http://schemas.openxmlformats.org/officeDocument/2006/relationships/hyperlink" Target="https://community.secop.gov.co/Public/Tendering/ContractNoticePhases/View?PPI=CO1.PPI.37581336&amp;isFromPublicArea" TargetMode="External"/><Relationship Id="rId168" Type="http://schemas.openxmlformats.org/officeDocument/2006/relationships/hyperlink" Target="https://community.secop.gov.co/Public/Tendering/ContractNoticePhases/View?PPI=CO1.PPI.37581336&amp;isFromPublicArea" TargetMode="External"/><Relationship Id="rId312" Type="http://schemas.openxmlformats.org/officeDocument/2006/relationships/hyperlink" Target="https://community.secop.gov.co/Public/Tendering/OpportunityDetail/Index?noticeUID=CO1.NTC.8029806&amp;isFromPublicArea=True&amp;isModal=False" TargetMode="External"/><Relationship Id="rId333" Type="http://schemas.openxmlformats.org/officeDocument/2006/relationships/hyperlink" Target="https://community.secop.gov.co/Public/Tendering/ContractNoticePhases/View?PPI=CO1.PPI.39417513&amp;isFromPublicArea=True&amp;isModal=False" TargetMode="External"/><Relationship Id="rId354" Type="http://schemas.openxmlformats.org/officeDocument/2006/relationships/hyperlink" Target="https://community.secop.gov.co/Public/Tendering/ContractNoticePhases/View?PPI=CO1.PPI.40086546&amp;isFromPublicArea=True&amp;isModal=False" TargetMode="External"/><Relationship Id="rId51" Type="http://schemas.openxmlformats.org/officeDocument/2006/relationships/hyperlink" Target="https://community.secop.gov.co/Public/Tendering/ContractNoticePhases/View?PPI=CO1.PPI.37353325&amp;isFromPublicArea=True&amp;isModal=False" TargetMode="External"/><Relationship Id="rId72" Type="http://schemas.openxmlformats.org/officeDocument/2006/relationships/hyperlink" Target="https://community.secop.gov.co/Public/Tendering/ContractNoticePhases/View?PPI=CO1.PPI.37626559&amp;isFromPublicArea=True&amp;isModal=False" TargetMode="External"/><Relationship Id="rId93" Type="http://schemas.openxmlformats.org/officeDocument/2006/relationships/hyperlink" Target="https://community.secop.gov.co/Public/Tendering/ContractNoticePhases/View?PPI=CO1.PPI.37581336&amp;isFromPublicArea" TargetMode="External"/><Relationship Id="rId189" Type="http://schemas.openxmlformats.org/officeDocument/2006/relationships/hyperlink" Target="https://community.secop.gov.co/Public/Tendering/ContractNoticePhases/View?PPI=CO1.PPI.37590452&amp;isFromPublicArea" TargetMode="External"/><Relationship Id="rId375" Type="http://schemas.openxmlformats.org/officeDocument/2006/relationships/hyperlink" Target="https://community.secop.gov.co/Public/Tendering/OpportunityDetail/Index?noticeUID=CO1.NTC.8383612&amp;isFromPublicArea=True&amp;isModal=False" TargetMode="External"/><Relationship Id="rId396" Type="http://schemas.openxmlformats.org/officeDocument/2006/relationships/hyperlink" Target="https://community.secop.gov.co/Public/Tendering/ContractNoticePhases/View?PPI=CO1.PPI.40658190&amp;isFromPublicArea=True&amp;isModal=False" TargetMode="External"/><Relationship Id="rId3" Type="http://schemas.openxmlformats.org/officeDocument/2006/relationships/hyperlink" Target="https://community.secop.gov.co/Public/Tendering/ContractNoticePhases/View?PPI=CO1.PPI.37068197&amp;isFromPublicArea=True&amp;isModal=False" TargetMode="External"/><Relationship Id="rId214" Type="http://schemas.openxmlformats.org/officeDocument/2006/relationships/hyperlink" Target="https://community.secop.gov.co/Public/Tendering/ContractNoticePhases/View?PPI=CO1.PPI.37581336&amp;isFromPublicArea=True&amp;isModal=False" TargetMode="External"/><Relationship Id="rId235" Type="http://schemas.openxmlformats.org/officeDocument/2006/relationships/hyperlink" Target="https://community.secop.gov.co/Public/Tendering/OpportunityDetail/Index?noticeUID=CO1.NTC.7707198&amp;isFromPublicArea=True&amp;isModal=False" TargetMode="External"/><Relationship Id="rId256" Type="http://schemas.openxmlformats.org/officeDocument/2006/relationships/hyperlink" Target="https://community.secop.gov.co/Public/Tendering/ContractNoticePhases/View?PPI=CO1.PPI.38209677&amp;isFromPublicArea=True&amp;isModal=False" TargetMode="External"/><Relationship Id="rId277" Type="http://schemas.openxmlformats.org/officeDocument/2006/relationships/hyperlink" Target="https://community.secop.gov.co/Public/Tendering/OpportunityDetail/Index?noticeUID=CO1.NTC.7763738&amp;isFromPublicArea=True&amp;isModal=False" TargetMode="External"/><Relationship Id="rId298" Type="http://schemas.openxmlformats.org/officeDocument/2006/relationships/hyperlink" Target="https://community.secop.gov.co/Public/Tendering/OpportunityDetail/Index?noticeUID=CO1.NTC.7995184&amp;isFromPublicArea=True&amp;isModal=False" TargetMode="External"/><Relationship Id="rId400" Type="http://schemas.openxmlformats.org/officeDocument/2006/relationships/hyperlink" Target="https://community.secop.gov.co/Public/Tendering/OpportunityDetail/Index?noticeUID=CO1.NTC.8384248&amp;isFromPublicArea=True&amp;isModal=False" TargetMode="External"/><Relationship Id="rId421" Type="http://schemas.openxmlformats.org/officeDocument/2006/relationships/printerSettings" Target="../printerSettings/printerSettings2.bin"/><Relationship Id="rId116" Type="http://schemas.openxmlformats.org/officeDocument/2006/relationships/hyperlink" Target="https://community.secop.gov.co/Public/Tendering/ContractNoticePhases/View?PPI=CO1.PPI.37590452&amp;isFromPublicArea" TargetMode="External"/><Relationship Id="rId137" Type="http://schemas.openxmlformats.org/officeDocument/2006/relationships/hyperlink" Target="https://community.secop.gov.co/Public/Tendering/ContractNoticePhases/View?PPI=CO1.PPI.37581336&amp;isFromPublicArea" TargetMode="External"/><Relationship Id="rId158" Type="http://schemas.openxmlformats.org/officeDocument/2006/relationships/hyperlink" Target="https://community.secop.gov.co/Public/Tendering/ContractNoticePhases/View?PPI=CO1.PPI.37581336&amp;isFromPublicArea" TargetMode="External"/><Relationship Id="rId302" Type="http://schemas.openxmlformats.org/officeDocument/2006/relationships/hyperlink" Target="https://community.secop.gov.co/Public/Tendering/ContractNoticePhases/View?PPI=CO1.PPI.38558147&amp;isFromPublicArea=True&amp;isModal=False" TargetMode="External"/><Relationship Id="rId323" Type="http://schemas.openxmlformats.org/officeDocument/2006/relationships/hyperlink" Target="https://community.secop.gov.co/Public/Tendering/OpportunityDetail/Index?noticeUID=CO1.NTC.8096974&amp;isFromPublicArea=True&amp;isModal=False" TargetMode="External"/><Relationship Id="rId344" Type="http://schemas.openxmlformats.org/officeDocument/2006/relationships/hyperlink" Target="https://community.secop.gov.co/Public/Tendering/OpportunityDetail/Index?noticeUID=CO1.NTC.8233346&amp;isFromPublicArea=True&amp;isModal=False" TargetMode="External"/><Relationship Id="rId20" Type="http://schemas.openxmlformats.org/officeDocument/2006/relationships/hyperlink" Target="https://community.secop.gov.co/Public/Tendering/OpportunityDetail/Index?noticeUID=CO1.NTC.7518869&amp;isFromPublicArea=True&amp;isModal=False" TargetMode="External"/><Relationship Id="rId41" Type="http://schemas.openxmlformats.org/officeDocument/2006/relationships/hyperlink" Target="https://community.secop.gov.co/Public/Tendering/ContractNoticePhases/View?PPI=CO1.PPI.37422058&amp;isFromPublicArea=True&amp;isModal=False" TargetMode="External"/><Relationship Id="rId62" Type="http://schemas.openxmlformats.org/officeDocument/2006/relationships/hyperlink" Target="https://community.secop.gov.co/Public/Tendering/OpportunityDetail/Index?noticeUID=CO1.NTC.7648963&amp;isFromPublicArea=True&amp;isModal=False" TargetMode="External"/><Relationship Id="rId83" Type="http://schemas.openxmlformats.org/officeDocument/2006/relationships/hyperlink" Target="https://community.secop.gov.co/Public/Tendering/ContractNoticePhases/View?PPI=CO1.PPI.37581336&amp;isFromPublicArea" TargetMode="External"/><Relationship Id="rId179" Type="http://schemas.openxmlformats.org/officeDocument/2006/relationships/hyperlink" Target="https://community.secop.gov.co/Public/Tendering/ContractNoticePhases/View?PPI=CO1.PPI.37590452&amp;isFromPublicArea=True&amp;isModal=False" TargetMode="External"/><Relationship Id="rId365" Type="http://schemas.openxmlformats.org/officeDocument/2006/relationships/hyperlink" Target="https://community.secop.gov.co/Public/Tendering/ContractNoticePhases/View?PPI=CO1.PPI.40219069&amp;isFromPublicArea=True&amp;isModal=False" TargetMode="External"/><Relationship Id="rId386" Type="http://schemas.openxmlformats.org/officeDocument/2006/relationships/hyperlink" Target="https://community.secop.gov.co/Public/Tendering/OpportunityDetail/Index?noticeUID=CO1.NTC.8401877&amp;isFromPublicArea=True&amp;isModal=False" TargetMode="External"/><Relationship Id="rId190" Type="http://schemas.openxmlformats.org/officeDocument/2006/relationships/hyperlink" Target="https://community.secop.gov.co/Public/Tendering/ContractNoticePhases/View?PPI=CO1.PPI.37581336&amp;isFromPublicArea" TargetMode="External"/><Relationship Id="rId204" Type="http://schemas.openxmlformats.org/officeDocument/2006/relationships/hyperlink" Target="https://community.secop.gov.co/Public/Tendering/ContractNoticePhases/View?PPI=CO1.PPI.37581336&amp;isFromPublicAr" TargetMode="External"/><Relationship Id="rId225" Type="http://schemas.openxmlformats.org/officeDocument/2006/relationships/hyperlink" Target="https://community.secop.gov.co/Public/Tendering/OpportunityDetail/Index?noticeUID=CO1.NTC.7695473&amp;isFromPublicArea=True&amp;isModal=False" TargetMode="External"/><Relationship Id="rId246" Type="http://schemas.openxmlformats.org/officeDocument/2006/relationships/hyperlink" Target="https://community.secop.gov.co/Public/Tendering/ContractNoticePhases/View?PPI=CO1.PPI.38145576&amp;isFromPublicArea=True&amp;isModal=False" TargetMode="External"/><Relationship Id="rId267" Type="http://schemas.openxmlformats.org/officeDocument/2006/relationships/hyperlink" Target="https://community.secop.gov.co/Public/Tendering/ContractNoticePhases/View?PPI=CO1.PPI.37998387&amp;isFromPublicArea=True&amp;isModal=False" TargetMode="External"/><Relationship Id="rId288" Type="http://schemas.openxmlformats.org/officeDocument/2006/relationships/hyperlink" Target="https://community.secop.gov.co/Public/Tendering/OpportunityDetail/Index?noticeUID=CO1.NTC.7866646&amp;isFromPublicArea=True&amp;isModal=False" TargetMode="External"/><Relationship Id="rId411" Type="http://schemas.openxmlformats.org/officeDocument/2006/relationships/hyperlink" Target="https://community.secop.gov.co/Public/Tendering/OpportunityDetail/Index?noticeUID=CO1.NTC.8411385&amp;isFromPublicArea=True&amp;isModal=False" TargetMode="External"/><Relationship Id="rId106" Type="http://schemas.openxmlformats.org/officeDocument/2006/relationships/hyperlink" Target="https://community.secop.gov.co/Public/Tendering/ContractNoticePhases/View?PPI=CO1.PPI.37581336&amp;isFromPublicArea" TargetMode="External"/><Relationship Id="rId127" Type="http://schemas.openxmlformats.org/officeDocument/2006/relationships/hyperlink" Target="https://community.secop.gov.co/Public/Tendering/ContractNoticePhases/View?PPI=CO1.PPI.37581336&amp;isFromPublicArea" TargetMode="External"/><Relationship Id="rId313" Type="http://schemas.openxmlformats.org/officeDocument/2006/relationships/hyperlink" Target="https://community.secop.gov.co/Public/Tendering/ContractNoticePhases/View?PPI=CO1.PPI.39052398&amp;isFromPublicArea=True&amp;isModal=False" TargetMode="External"/><Relationship Id="rId10" Type="http://schemas.openxmlformats.org/officeDocument/2006/relationships/hyperlink" Target="https://community.secop.gov.co/Public/Tendering/OpportunityDetail/Index?noticeUID=CO1.NTC.7555122&amp;isFromPublicArea=True&amp;isModal=False" TargetMode="External"/><Relationship Id="rId31" Type="http://schemas.openxmlformats.org/officeDocument/2006/relationships/hyperlink" Target="https://community.secop.gov.co/Public/Tendering/OpportunityDetail/Index?noticeUID=CO1.NTC.7557873&amp;isFromPublicArea=True&amp;isModal=False" TargetMode="External"/><Relationship Id="rId52" Type="http://schemas.openxmlformats.org/officeDocument/2006/relationships/hyperlink" Target="https://community.secop.gov.co/Public/Tendering/ContractNoticePhases/View?PPI=CO1.PPI.37243716&amp;isFromPublicArea=True&amp;isModal=False" TargetMode="External"/><Relationship Id="rId73" Type="http://schemas.openxmlformats.org/officeDocument/2006/relationships/hyperlink" Target="https://community.secop.gov.co/Public/Tendering/ContractNoticePhases/View?PPI=CO1.PPI.37627524&amp;isFromPublicArea=True&amp;isModal=False" TargetMode="External"/><Relationship Id="rId94" Type="http://schemas.openxmlformats.org/officeDocument/2006/relationships/hyperlink" Target="https://community.secop.gov.co/Public/Tendering/ContractNoticePhases/View?PPI=CO1.PPI.37581336&amp;isFromPublicArea" TargetMode="External"/><Relationship Id="rId148" Type="http://schemas.openxmlformats.org/officeDocument/2006/relationships/hyperlink" Target="https://community.secop.gov.co/Public/Tendering/ContractNoticePhases/View?PPI=CO1.PPI.37581336&amp;isFromPublicArea" TargetMode="External"/><Relationship Id="rId169" Type="http://schemas.openxmlformats.org/officeDocument/2006/relationships/hyperlink" Target="https://community.secop.gov.co/Public/Tendering/ContractNoticePhases/View?PPI=CO1.PPI.37581336&amp;isFromPublicArea" TargetMode="External"/><Relationship Id="rId334" Type="http://schemas.openxmlformats.org/officeDocument/2006/relationships/hyperlink" Target="https://community.secop.gov.co/Public/Tendering/ContractNoticePhases/View?PPI=CO1.PPI.39402270&amp;isFromPublicArea=True&amp;isModal=False" TargetMode="External"/><Relationship Id="rId355" Type="http://schemas.openxmlformats.org/officeDocument/2006/relationships/hyperlink" Target="https://community.secop.gov.co/Public/Tendering/OpportunityDetail/Index?noticeUID=CO1.NTC.8285601&amp;isFromPublicArea=True&amp;isModal=False" TargetMode="External"/><Relationship Id="rId376" Type="http://schemas.openxmlformats.org/officeDocument/2006/relationships/hyperlink" Target="https://community.secop.gov.co/Public/Tendering/OpportunityDetail/Index?noticeUID=CO1.NTC.8362235&amp;isFromPublicArea=True&amp;isModal=False" TargetMode="External"/><Relationship Id="rId397" Type="http://schemas.openxmlformats.org/officeDocument/2006/relationships/hyperlink" Target="https://community.secop.gov.co/Public/Tendering/OpportunityDetail/Index?noticeUID=CO1.NTC.8404967&amp;isFromPublicArea=True&amp;isModal=False" TargetMode="External"/><Relationship Id="rId4" Type="http://schemas.openxmlformats.org/officeDocument/2006/relationships/hyperlink" Target="https://community.secop.gov.co/Public/Tendering/ContractNoticePhases/View?PPI=CO1.PPI.37077205&amp;isFromPublicArea=True&amp;isModal=False" TargetMode="External"/><Relationship Id="rId180" Type="http://schemas.openxmlformats.org/officeDocument/2006/relationships/hyperlink" Target="https://community.secop.gov.co/Public/Tendering/ContractNoticePhases/View?PPI=CO1.PPI.37590452&amp;isFromPublicArea=True&amp;isModal=False" TargetMode="External"/><Relationship Id="rId215" Type="http://schemas.openxmlformats.org/officeDocument/2006/relationships/hyperlink" Target="https://community.secop.gov.co/Public/Tendering/ContractNoticePhases/View?PPI=CO1.PPI.37581336&amp;isFromPublicArea" TargetMode="External"/><Relationship Id="rId236" Type="http://schemas.openxmlformats.org/officeDocument/2006/relationships/hyperlink" Target="https://community.secop.gov.co/Public/Tendering/OpportunityDetail/Index?noticeUID=CO1.NTC.7726572&amp;isFromPublicArea=True&amp;isModal=False" TargetMode="External"/><Relationship Id="rId257" Type="http://schemas.openxmlformats.org/officeDocument/2006/relationships/hyperlink" Target="https://community.secop.gov.co/Public/Tendering/OpportunityDetail/Index?noticeUID=CO1.NTC.7849615&amp;isFromPublicArea=True&amp;isModal=False" TargetMode="External"/><Relationship Id="rId278" Type="http://schemas.openxmlformats.org/officeDocument/2006/relationships/hyperlink" Target="https://community.secop.gov.co/Public/Tendering/OpportunityDetail/Index?noticeUID=CO1.NTC.7765708&amp;isFromPublicArea=True&amp;isModal=False" TargetMode="External"/><Relationship Id="rId401" Type="http://schemas.openxmlformats.org/officeDocument/2006/relationships/hyperlink" Target="https://community.secop.gov.co/Public/Tendering/OpportunityDetail/Index?noticeUID=CO1.NTC.8404495&amp;isFromPublicArea=True&amp;isModal=False" TargetMode="External"/><Relationship Id="rId422" Type="http://schemas.openxmlformats.org/officeDocument/2006/relationships/vmlDrawing" Target="../drawings/vmlDrawing2.vml"/><Relationship Id="rId303" Type="http://schemas.openxmlformats.org/officeDocument/2006/relationships/hyperlink" Target="https://community.secop.gov.co/Public/Tendering/ContractNoticePhases/View?PPI=CO1.PPI.38945085&amp;isFromPublicArea=True&amp;isModal=False" TargetMode="External"/><Relationship Id="rId42" Type="http://schemas.openxmlformats.org/officeDocument/2006/relationships/hyperlink" Target="https://community.secop.gov.co/Public/Tendering/OpportunityDetail/Index?noticeUID=CO1.NTC.7625280&amp;isFromPublicArea=True&amp;isModal=False" TargetMode="External"/><Relationship Id="rId84" Type="http://schemas.openxmlformats.org/officeDocument/2006/relationships/hyperlink" Target="https://community.secop.gov.co/Public/Tendering/ContractNoticePhases/View?PPI=CO1.PPI.37581336&amp;isFromPublicArea" TargetMode="External"/><Relationship Id="rId138" Type="http://schemas.openxmlformats.org/officeDocument/2006/relationships/hyperlink" Target="https://community.secop.gov.co/Public/Tendering/ContractNoticePhases/View?PPI=CO1.PPI.37581336&amp;isFromPublicArea" TargetMode="External"/><Relationship Id="rId345" Type="http://schemas.openxmlformats.org/officeDocument/2006/relationships/hyperlink" Target="https://www.secop.gov.co/CO1ContractsManagement/Tendering/ProcurementContractEdit/View?docUniqueIdentifier=CO1.PCCNTR.7961462&amp;prevCtxUrl=https%3a%2f%2fwww.secop.gov.co%3a443%2fCO1ContractsManagement%2fTendering%2fProcurementContractManagement%2fIndex&amp;prevCtxLbl=Contratos" TargetMode="External"/><Relationship Id="rId387" Type="http://schemas.openxmlformats.org/officeDocument/2006/relationships/hyperlink" Target="https://community.secop.gov.co/Public/Tendering/OpportunityDetail/Index?noticeUID=CO1.NTC.8396126&amp;isFromPublicArea=True&amp;isModal=False" TargetMode="External"/><Relationship Id="rId191" Type="http://schemas.openxmlformats.org/officeDocument/2006/relationships/hyperlink" Target="https://community.secop.gov.co/Public/Tendering/ContractNoticePhases/View?PPI=CO1.PPI.37581336&amp;isFromPublicArea" TargetMode="External"/><Relationship Id="rId205" Type="http://schemas.openxmlformats.org/officeDocument/2006/relationships/hyperlink" Target="https://community.secop.gov.co/Public/Tendering/ContractNoticePhases/View?PPI=CO1.PPI.37581336&amp;isFromPublicArea" TargetMode="External"/><Relationship Id="rId247" Type="http://schemas.openxmlformats.org/officeDocument/2006/relationships/hyperlink" Target="https://community.secop.gov.co/Public/Tendering/OpportunityDetail/Index?noticeUID=CO1.NTC.7830275&amp;isFromPublicArea=True&amp;isModal=False" TargetMode="External"/><Relationship Id="rId412" Type="http://schemas.openxmlformats.org/officeDocument/2006/relationships/hyperlink" Target="https://community.secop.gov.co/Public/Tendering/OpportunityDetail/Index?noticeUID=CO1.NTC.8423247&amp;isFromPublicArea=True&amp;isModal=False" TargetMode="External"/><Relationship Id="rId107" Type="http://schemas.openxmlformats.org/officeDocument/2006/relationships/hyperlink" Target="https://community.secop.gov.co/Public/Tendering/ContractNoticePhases/View?PPI=CO1.PPI.37581336&amp;isFromPublicArea" TargetMode="External"/><Relationship Id="rId289" Type="http://schemas.openxmlformats.org/officeDocument/2006/relationships/hyperlink" Target="https://community.secop.gov.co/Public/Tendering/OpportunityDetail/Index?noticeUID=CO1.NTC.7896687&amp;isFromPublicArea=True&amp;isModal=False" TargetMode="External"/><Relationship Id="rId11" Type="http://schemas.openxmlformats.org/officeDocument/2006/relationships/hyperlink" Target="https://community.secop.gov.co/Public/Tendering/ContractNoticePhases/View?PPI=CO1.PPI.37222255&amp;isFromPublicArea=True&amp;isModal=False" TargetMode="External"/><Relationship Id="rId53" Type="http://schemas.openxmlformats.org/officeDocument/2006/relationships/hyperlink" Target="https://community.secop.gov.co/Public/Tendering/OpportunityDetail/Index?noticeUID=CO1.NTC.7623459&amp;isFromPublicArea=True&amp;isModal=False" TargetMode="External"/><Relationship Id="rId149" Type="http://schemas.openxmlformats.org/officeDocument/2006/relationships/hyperlink" Target="https://community.secop.gov.co/Public/Tendering/ContractNoticePhases/View?PPI=CO1.PPI.37581336&amp;isFromPublicArea" TargetMode="External"/><Relationship Id="rId314" Type="http://schemas.openxmlformats.org/officeDocument/2006/relationships/hyperlink" Target="https://community.secop.gov.co/Public/Tendering/ContractNoticePhases/View?PPI=CO1.PPI.39119789&amp;isFromPublicArea=True&amp;isModal=False" TargetMode="External"/><Relationship Id="rId356" Type="http://schemas.openxmlformats.org/officeDocument/2006/relationships/hyperlink" Target="https://community.secop.gov.co/Public/Tendering/ContractNoticePhases/View?PPI=CO1.PPI.39676730&amp;isFromPublicArea=True&amp;isModal=False" TargetMode="External"/><Relationship Id="rId398" Type="http://schemas.openxmlformats.org/officeDocument/2006/relationships/hyperlink" Target="https://community.secop.gov.co/Public/Tendering/ContractNoticePhases/View?PPI=CO1.PPI.40681751&amp;isFromPublicArea=True&amp;isModal=False" TargetMode="External"/><Relationship Id="rId95" Type="http://schemas.openxmlformats.org/officeDocument/2006/relationships/hyperlink" Target="https://community.secop.gov.co/Public/Tendering/ContractNoticePhases/View?PPI=CO1.PPI.37581336&amp;isFromPublicArea=True&amp;isModal=False" TargetMode="External"/><Relationship Id="rId160" Type="http://schemas.openxmlformats.org/officeDocument/2006/relationships/hyperlink" Target="https://community.secop.gov.co/Public/Tendering/ContractNoticePhases/View?PPI=CO1.PPI.37581336&amp;isFromPublicArea" TargetMode="External"/><Relationship Id="rId216" Type="http://schemas.openxmlformats.org/officeDocument/2006/relationships/hyperlink" Target="https://community.secop.gov.co/Public/Tendering/ContractNoticePhases/View?PPI=CO1.PPI.37581336&amp;isFromPublicArea" TargetMode="External"/><Relationship Id="rId423" Type="http://schemas.openxmlformats.org/officeDocument/2006/relationships/table" Target="../tables/table2.xml"/><Relationship Id="rId258" Type="http://schemas.openxmlformats.org/officeDocument/2006/relationships/hyperlink" Target="https://community.secop.gov.co/Public/Tendering/OpportunityDetail/Index?noticeUID=CO1.NTC.7862536&amp;isFromPublicArea=True&amp;isModal=False" TargetMode="External"/><Relationship Id="rId22" Type="http://schemas.openxmlformats.org/officeDocument/2006/relationships/hyperlink" Target="https://community.secop.gov.co/Public/Tendering/ContractNoticePhases/View?PPI=CO1.PPI.37271875&amp;isFromPublicArea=True&amp;isModal=False" TargetMode="External"/><Relationship Id="rId64" Type="http://schemas.openxmlformats.org/officeDocument/2006/relationships/hyperlink" Target="https://community.secop.gov.co/Public/Tendering/OpportunityDetail/Index?noticeUID=CO1.NTC.7660454&amp;isFromPublicArea=True&amp;isModal=False" TargetMode="External"/><Relationship Id="rId118" Type="http://schemas.openxmlformats.org/officeDocument/2006/relationships/hyperlink" Target="https://community.secop.gov.co/Public/Tendering/ContractNoticePhases/View?PPI=CO1.PPI.37581336&amp;isFromPublicArea" TargetMode="External"/><Relationship Id="rId325" Type="http://schemas.openxmlformats.org/officeDocument/2006/relationships/hyperlink" Target="https://community.secop.gov.co/Public/Tendering/ContractNoticePhases/View?PPI=CO1.PPI.39235415&amp;isFromPublicArea=True&amp;isModal=False" TargetMode="External"/><Relationship Id="rId367" Type="http://schemas.openxmlformats.org/officeDocument/2006/relationships/hyperlink" Target="https://community.secop.gov.co/Public/Tendering/ContractNoticePhases/View?PPI=CO1.PPI.40198919&amp;isFromPublicArea=True&amp;isModal=False" TargetMode="External"/><Relationship Id="rId171" Type="http://schemas.openxmlformats.org/officeDocument/2006/relationships/hyperlink" Target="https://community.secop.gov.co/Public/Tendering/ContractNoticePhases/View?PPI=CO1.PPI.37590452&amp;isFromPublicArea=True&amp;isModal=False" TargetMode="External"/><Relationship Id="rId227" Type="http://schemas.openxmlformats.org/officeDocument/2006/relationships/hyperlink" Target="https://community.secop.gov.co/Public/Tendering/OpportunityDetail/Index?noticeUID=CO1.NTC.7714191&amp;isFromPublicArea=True&amp;isModal=False" TargetMode="External"/><Relationship Id="rId269" Type="http://schemas.openxmlformats.org/officeDocument/2006/relationships/hyperlink" Target="https://community.secop.gov.co/Public/Tendering/ContractNoticePhases/View?PPI=CO1.PPI.38002412&amp;isFromPublicArea=True&amp;isModal=False" TargetMode="External"/><Relationship Id="rId33" Type="http://schemas.openxmlformats.org/officeDocument/2006/relationships/hyperlink" Target="https://community.secop.gov.co/Public/Tendering/OpportunityDetail/Index?noticeUID=CO1.NTC.7607090&amp;isFromPublicArea=True&amp;isModal=False" TargetMode="External"/><Relationship Id="rId129" Type="http://schemas.openxmlformats.org/officeDocument/2006/relationships/hyperlink" Target="https://community.secop.gov.co/Public/Tendering/ContractNoticePhases/View?PPI=CO1.PPI.37581336&amp;isFromPublicArea" TargetMode="External"/><Relationship Id="rId280" Type="http://schemas.openxmlformats.org/officeDocument/2006/relationships/hyperlink" Target="https://community.secop.gov.co/Public/Tendering/OpportunityDetail/Index?noticeUID=CO1.NTC.7775890&amp;isFromPublicArea=True&amp;isModal=False" TargetMode="External"/><Relationship Id="rId336" Type="http://schemas.openxmlformats.org/officeDocument/2006/relationships/hyperlink" Target="https://community.secop.gov.co/Public/Tendering/ContractNoticePhases/View?PPI=CO1.PPI.39610211&amp;isFromPublicArea=True&amp;isModal=False" TargetMode="External"/><Relationship Id="rId75" Type="http://schemas.openxmlformats.org/officeDocument/2006/relationships/hyperlink" Target="https://community.secop.gov.co/Public/Tendering/OpportunityDetail/Index?noticeUID=CO1.NTC.7687801&amp;isFromPublicArea=True&amp;isModal=False" TargetMode="External"/><Relationship Id="rId140" Type="http://schemas.openxmlformats.org/officeDocument/2006/relationships/hyperlink" Target="https://community.secop.gov.co/Public/Tendering/ContractNoticePhases/View?PPI=CO1.PPI.37581336&amp;isFromPublicArea" TargetMode="External"/><Relationship Id="rId182" Type="http://schemas.openxmlformats.org/officeDocument/2006/relationships/hyperlink" Target="https://community.secop.gov.co/Public/Tendering/ContractNoticePhases/View?PPI=CO1.PPI.37581336&amp;isFromPublicArea" TargetMode="External"/><Relationship Id="rId378" Type="http://schemas.openxmlformats.org/officeDocument/2006/relationships/hyperlink" Target="https://community.secop.gov.co/Public/Tendering/OpportunityDetail/Index?noticeUID=CO1.NTC.8350080&amp;isFromPublicArea=True&amp;isModal=False" TargetMode="External"/><Relationship Id="rId403" Type="http://schemas.openxmlformats.org/officeDocument/2006/relationships/hyperlink" Target="https://community.secop.gov.co/Public/Tendering/OpportunityDetail/Index?noticeUID=CO1.NTC.8405619&amp;isFromPublicArea=True&amp;isModal=False" TargetMode="External"/><Relationship Id="rId6" Type="http://schemas.openxmlformats.org/officeDocument/2006/relationships/hyperlink" Target="https://community.secop.gov.co/Public/Tendering/OpportunityDetail/Index?noticeUID=CO1.NTC.7491368&amp;isFromPublicArea=True&amp;isModal=False" TargetMode="External"/><Relationship Id="rId238" Type="http://schemas.openxmlformats.org/officeDocument/2006/relationships/hyperlink" Target="https://community.secop.gov.co/Public/Tendering/OpportunityDetail/Index?noticeUID=CO1.NTC.7706572&amp;isFromPublicArea=True&amp;isModal=False" TargetMode="External"/><Relationship Id="rId291" Type="http://schemas.openxmlformats.org/officeDocument/2006/relationships/hyperlink" Target="https://community.secop.gov.co/Public/Tendering/OpportunityDetail/Index?noticeUID=CO1.NTC.7898405&amp;isFromPublicArea=True&amp;isModal=False" TargetMode="External"/><Relationship Id="rId305" Type="http://schemas.openxmlformats.org/officeDocument/2006/relationships/hyperlink" Target="https://community.secop.gov.co/Public/Tendering/ContractNoticePhases/View?PPI=CO1.PPI.38947651&amp;isFromPublicArea=True&amp;isModal=False" TargetMode="External"/><Relationship Id="rId347" Type="http://schemas.openxmlformats.org/officeDocument/2006/relationships/hyperlink" Target="https://www.secop.gov.co/CO1ContractsManagement/Tendering/ProcurementContractEdit/View?docUniqueIdentifier=CO1.PCCNTR.7425958&amp;prevCtxUrl=https%3a%2f%2fwww.secop.gov.co%3a443%2fCO1ContractsManagement%2fTendering%2fProcurementContractManagement%2fIndex&amp;prevCtxLbl=Contratos+" TargetMode="External"/><Relationship Id="rId44" Type="http://schemas.openxmlformats.org/officeDocument/2006/relationships/hyperlink" Target="https://community.secop.gov.co/Public/Tendering/OpportunityDetail/Index?noticeUID=CO1.NTC.7615599&amp;isFromPublicArea=True&amp;isModal=False" TargetMode="External"/><Relationship Id="rId86" Type="http://schemas.openxmlformats.org/officeDocument/2006/relationships/hyperlink" Target="https://community.secop.gov.co/Public/Tendering/ContractNoticePhases/View?PPI=CO1.PPI.37581336&amp;isFromPublicArea" TargetMode="External"/><Relationship Id="rId151" Type="http://schemas.openxmlformats.org/officeDocument/2006/relationships/hyperlink" Target="https://community.secop.gov.co/Public/Tendering/ContractNoticePhases/View?PPI=CO1.PPI.37581336&amp;isFromPublicArea" TargetMode="External"/><Relationship Id="rId389" Type="http://schemas.openxmlformats.org/officeDocument/2006/relationships/hyperlink" Target="https://community.secop.gov.co/Public/Tendering/OpportunityDetail/Index?noticeUID=CO1.NTC.8402279&amp;isFromPublicArea=True&amp;isModal=False" TargetMode="External"/><Relationship Id="rId193" Type="http://schemas.openxmlformats.org/officeDocument/2006/relationships/hyperlink" Target="https://community.secop.gov.co/Public/Tendering/ContractNoticePhases/View?PPI=CO1.PPI.37590452&amp;isFromPublicArea" TargetMode="External"/><Relationship Id="rId207" Type="http://schemas.openxmlformats.org/officeDocument/2006/relationships/hyperlink" Target="https://community.secop.gov.co/Public/Tendering/ContractNoticePhases/View?PPI=CO1.PPI.37581336&amp;isFromPublicArea" TargetMode="External"/><Relationship Id="rId249" Type="http://schemas.openxmlformats.org/officeDocument/2006/relationships/hyperlink" Target="https://community.secop.gov.co/Public/Tendering/OpportunityDetail/Index?noticeUID=CO1.NTC.7842129&amp;isFromPublicArea=True&amp;isModal=False" TargetMode="External"/><Relationship Id="rId414" Type="http://schemas.openxmlformats.org/officeDocument/2006/relationships/hyperlink" Target="https://community.secop.gov.co/Public/Tendering/OpportunityDetail/Index?noticeUID=CO1.NTC.8424987&amp;isFromPublicArea=True&amp;isModal=False" TargetMode="External"/><Relationship Id="rId13" Type="http://schemas.openxmlformats.org/officeDocument/2006/relationships/hyperlink" Target="https://community.secop.gov.co/Public/Tendering/ContractNoticePhases/View?PPI=CO1.PPI.37182072&amp;isFromPublicArea=True&amp;isModal=False" TargetMode="External"/><Relationship Id="rId109" Type="http://schemas.openxmlformats.org/officeDocument/2006/relationships/hyperlink" Target="https://community.secop.gov.co/Public/Tendering/ContractNoticePhases/View?PPI=CO1.PPI.37590452&amp;isFromPublicArea" TargetMode="External"/><Relationship Id="rId260" Type="http://schemas.openxmlformats.org/officeDocument/2006/relationships/hyperlink" Target="https://community.secop.gov.co/Public/Tendering/ContractNoticePhases/View?PPI=CO1.PPI.38312040&amp;isFromPublicArea=True&amp;isModal=False" TargetMode="External"/><Relationship Id="rId316" Type="http://schemas.openxmlformats.org/officeDocument/2006/relationships/hyperlink" Target="https://community.secop.gov.co/Public/Tendering/OpportunityDetail/Index?noticeUID=CO1.NTC.8055415&amp;isFromPublicArea=True&amp;isModal=False" TargetMode="External"/><Relationship Id="rId55" Type="http://schemas.openxmlformats.org/officeDocument/2006/relationships/hyperlink" Target="https://community.secop.gov.co/Public/Tendering/OpportunityDetail/Index?noticeUID=CO1.NTC.7639487&amp;isFromPublicArea=True&amp;isModal=False" TargetMode="External"/><Relationship Id="rId97" Type="http://schemas.openxmlformats.org/officeDocument/2006/relationships/hyperlink" Target="https://community.secop.gov.co/Public/Tendering/ContractNoticePhases/View?PPI=CO1.PPI.37590452&amp;isFromPublicArea" TargetMode="External"/><Relationship Id="rId120" Type="http://schemas.openxmlformats.org/officeDocument/2006/relationships/hyperlink" Target="https://community.secop.gov.co/Public/Tendering/ContractNoticePhases/View?PPI=CO1.PPI.37581336&amp;isFromPublicArea" TargetMode="External"/><Relationship Id="rId358" Type="http://schemas.openxmlformats.org/officeDocument/2006/relationships/hyperlink" Target="https://community.secop.gov.co/Public/Tendering/OpportunityDetail/Index?noticeUID=CO1.NTC.8317859&amp;isFromPublicArea=True&amp;isModal=False" TargetMode="External"/><Relationship Id="rId162" Type="http://schemas.openxmlformats.org/officeDocument/2006/relationships/hyperlink" Target="https://community.secop.gov.co/Public/Tendering/ContractNoticePhases/View?PPI=CO1.PPI.37581336&amp;isFromPublicArea" TargetMode="External"/><Relationship Id="rId218" Type="http://schemas.openxmlformats.org/officeDocument/2006/relationships/hyperlink" Target="https://community.secop.gov.co/Public/Tendering/ContractNoticePhases/View?PPI=CO1.PPI.37581336&amp;isFromPublicArea" TargetMode="External"/><Relationship Id="rId425" Type="http://schemas.microsoft.com/office/2017/10/relationships/threadedComment" Target="../threadedComments/threadedComment1.xml"/><Relationship Id="rId271" Type="http://schemas.openxmlformats.org/officeDocument/2006/relationships/hyperlink" Target="https://community.secop.gov.co/Public/Tendering/ContractNoticePhases/View?PPI=CO1.PPI.38016435&amp;isFromPublicArea=True&amp;isModal=False" TargetMode="External"/><Relationship Id="rId24" Type="http://schemas.openxmlformats.org/officeDocument/2006/relationships/hyperlink" Target="https://community.secop.gov.co/Public/Tendering/ContractNoticePhases/View?PPI=CO1.PPI.37228877&amp;isFromPublicArea=True&amp;isModal=False" TargetMode="External"/><Relationship Id="rId66" Type="http://schemas.openxmlformats.org/officeDocument/2006/relationships/hyperlink" Target="https://community.secop.gov.co/Public/Tendering/OpportunityDetail/Index?noticeUID=CO1.NTC.7659668&amp;isFromPublicArea=True&amp;isModal=False" TargetMode="External"/><Relationship Id="rId131" Type="http://schemas.openxmlformats.org/officeDocument/2006/relationships/hyperlink" Target="https://community.secop.gov.co/Public/Tendering/ContractNoticePhases/View?PPI=CO1.PPI.37581336&amp;isFromPublicArea" TargetMode="External"/><Relationship Id="rId327" Type="http://schemas.openxmlformats.org/officeDocument/2006/relationships/hyperlink" Target="https://community.secop.gov.co/Public/Tendering/ContractNoticePhases/View?PPI=CO1.PPI.39451447&amp;isFromPublicArea=True&amp;isModal=False" TargetMode="External"/><Relationship Id="rId369" Type="http://schemas.openxmlformats.org/officeDocument/2006/relationships/hyperlink" Target="https://community.secop.gov.co/Public/Tendering/OpportunityDetail/Index?noticeUID=CO1.NTC.8371815&amp;isFromPublicArea=True&amp;isModal=False" TargetMode="External"/><Relationship Id="rId173" Type="http://schemas.openxmlformats.org/officeDocument/2006/relationships/hyperlink" Target="https://community.secop.gov.co/Public/Tendering/ContractNoticePhases/View?PPI=CO1.PPI.37590452&amp;isFromPublicArea" TargetMode="External"/><Relationship Id="rId229" Type="http://schemas.openxmlformats.org/officeDocument/2006/relationships/hyperlink" Target="https://community.secop.gov.co/Public/Tendering/OpportunityDetail/Index?noticeUID=CO1.NTC.7705473&amp;isFromPublicArea=True&amp;isModal=False" TargetMode="External"/><Relationship Id="rId380" Type="http://schemas.openxmlformats.org/officeDocument/2006/relationships/hyperlink" Target="https://community.secop.gov.co/Public/Tendering/OpportunityDetail/Index?noticeUID=CO1.NTC.8350787&amp;isFromPublicArea=True&amp;isModal=False" TargetMode="External"/><Relationship Id="rId240" Type="http://schemas.openxmlformats.org/officeDocument/2006/relationships/hyperlink" Target="https://community.secop.gov.co/Public/Tendering/OpportunityDetail/Index?noticeUID=CO1.NTC.7741193&amp;isFromPublicArea=True&amp;isModal=False" TargetMode="External"/><Relationship Id="rId35" Type="http://schemas.openxmlformats.org/officeDocument/2006/relationships/hyperlink" Target="https://community.secop.gov.co/Public/Tendering/OpportunityDetail/Index?noticeUID=CO1.NTC.7595741&amp;isFromPublicArea=True&amp;isModal=False" TargetMode="External"/><Relationship Id="rId77" Type="http://schemas.openxmlformats.org/officeDocument/2006/relationships/hyperlink" Target="https://community.secop.gov.co/Public/Tendering/ContractNoticePhases/View?PPI=CO1.PPI.37590452&amp;isFromPublicArea" TargetMode="External"/><Relationship Id="rId100" Type="http://schemas.openxmlformats.org/officeDocument/2006/relationships/hyperlink" Target="https://community.secop.gov.co/Public/Tendering/ContractNoticePhases/View?PPI=CO1.PPI.37590452&amp;isFromPublicArea" TargetMode="External"/><Relationship Id="rId282" Type="http://schemas.openxmlformats.org/officeDocument/2006/relationships/hyperlink" Target="https://community.secop.gov.co/Public/Tendering/OpportunityDetail/Index?noticeUID=CO1.NTC.7763671&amp;isFromPublicArea=True&amp;isModal=False" TargetMode="External"/><Relationship Id="rId338" Type="http://schemas.openxmlformats.org/officeDocument/2006/relationships/hyperlink" Target="https://community.secop.gov.co/Public/Tendering/ContractNoticePhases/View?PPI=CO1.PPI.39708719&amp;isFromPublicArea=True&amp;isModal=False" TargetMode="External"/><Relationship Id="rId8" Type="http://schemas.openxmlformats.org/officeDocument/2006/relationships/hyperlink" Target="https://community.secop.gov.co/Public/Tendering/OpportunityDetail/Index?noticeUID=CO1.NTC.7554316&amp;isFromPublicArea=True&amp;isModal=False" TargetMode="External"/><Relationship Id="rId142" Type="http://schemas.openxmlformats.org/officeDocument/2006/relationships/hyperlink" Target="https://community.secop.gov.co/Public/Tendering/ContractNoticePhases/View?PPI=CO1.PPI.37581336&amp;isFromPublicArea" TargetMode="External"/><Relationship Id="rId184" Type="http://schemas.openxmlformats.org/officeDocument/2006/relationships/hyperlink" Target="https://community.secop.gov.co/Public/Tendering/ContractNoticePhases/View?PPI=CO1.PPI.37590452&amp;isFromPublicArea" TargetMode="External"/><Relationship Id="rId391" Type="http://schemas.openxmlformats.org/officeDocument/2006/relationships/hyperlink" Target="https://community.secop.gov.co/Public/Tendering/OpportunityDetail/Index?noticeUID=CO1.NTC.8363203&amp;isFromPublicArea=True&amp;isModal=False" TargetMode="External"/><Relationship Id="rId405" Type="http://schemas.openxmlformats.org/officeDocument/2006/relationships/hyperlink" Target="https://community.secop.gov.co/Public/Tendering/OpportunityDetail/Index?noticeUID=CO1.NTC.8434620&amp;isFromPublicArea=True&amp;isModal=False" TargetMode="External"/><Relationship Id="rId251" Type="http://schemas.openxmlformats.org/officeDocument/2006/relationships/hyperlink" Target="https://community.secop.gov.co/Public/Tendering/OpportunityDetail/Index?noticeUID=CO1.NTC.7847663&amp;isFromPublicArea=True&amp;isModal=False" TargetMode="External"/><Relationship Id="rId46" Type="http://schemas.openxmlformats.org/officeDocument/2006/relationships/hyperlink" Target="https://community.secop.gov.co/Public/Tendering/OpportunityDetail/Index?noticeUID=CO1.NTC.7615970&amp;isFromPublicArea=True&amp;isModal=False" TargetMode="External"/><Relationship Id="rId293" Type="http://schemas.openxmlformats.org/officeDocument/2006/relationships/hyperlink" Target="https://community.secop.gov.co/Public/Tendering/OpportunityDetail/Index?noticeUID=CO1.NTC.7972300&amp;isFromPublicArea=True&amp;isModal=False" TargetMode="External"/><Relationship Id="rId307" Type="http://schemas.openxmlformats.org/officeDocument/2006/relationships/hyperlink" Target="https://community.secop.gov.co/Public/Tendering/ContractNoticePhases/View?PPI=CO1.PPI.38949845&amp;isFromPublicArea=True&amp;isModal=False" TargetMode="External"/><Relationship Id="rId349" Type="http://schemas.openxmlformats.org/officeDocument/2006/relationships/hyperlink" Target="https://community.secop.gov.co/Public/Tendering/ContractNoticePhases/View?PPI=CO1.PPI.39428946&amp;isFromPublicArea=True&amp;isModal=False" TargetMode="External"/><Relationship Id="rId88" Type="http://schemas.openxmlformats.org/officeDocument/2006/relationships/hyperlink" Target="https://community.secop.gov.co/Public/Tendering/ContractNoticePhases/View?PPI=CO1.PPI.37590452&amp;isFromPublicArea" TargetMode="External"/><Relationship Id="rId111" Type="http://schemas.openxmlformats.org/officeDocument/2006/relationships/hyperlink" Target="https://community.secop.gov.co/Public/Tendering/ContractNoticePhases/View?PPI=CO1.PPI.37590452&amp;isFromPublicArea" TargetMode="External"/><Relationship Id="rId153" Type="http://schemas.openxmlformats.org/officeDocument/2006/relationships/hyperlink" Target="https://community.secop.gov.co/Public/Tendering/ContractNoticePhases/View?PPI=CO1.PPI.37581336&amp;isFromPublicArea" TargetMode="External"/><Relationship Id="rId195" Type="http://schemas.openxmlformats.org/officeDocument/2006/relationships/hyperlink" Target="https://community.secop.gov.co/Public/Tendering/ContractNoticePhases/View?PPI=CO1.PPI.37590452&amp;isFromPublicArea" TargetMode="External"/><Relationship Id="rId209" Type="http://schemas.openxmlformats.org/officeDocument/2006/relationships/hyperlink" Target="https://community.secop.gov.co/Public/Tendering/ContractNoticePhases/View?PPI=CO1.PPI.37590452&amp;isFromPublicArea" TargetMode="External"/><Relationship Id="rId360" Type="http://schemas.openxmlformats.org/officeDocument/2006/relationships/hyperlink" Target="https://community.secop.gov.co/Public/Tendering/ContractNoticePhases/View?PPI=CO1.PPI.40197214&amp;isFromPublicArea=True&amp;isModal=False" TargetMode="External"/><Relationship Id="rId416" Type="http://schemas.openxmlformats.org/officeDocument/2006/relationships/hyperlink" Target="https://community.secop.gov.co/Public/Tendering/OpportunityDetail/Index?noticeUID=CO1.NTC.8417571&amp;isFromPublicArea=True&amp;isModal=False" TargetMode="External"/><Relationship Id="rId220" Type="http://schemas.openxmlformats.org/officeDocument/2006/relationships/hyperlink" Target="https://community.secop.gov.co/Public/Tendering/OpportunityDetail/Index?noticeUID=CO1.NTC.7692944&amp;isFromPublicArea=True&amp;isModal=False" TargetMode="External"/><Relationship Id="rId15" Type="http://schemas.openxmlformats.org/officeDocument/2006/relationships/hyperlink" Target="https://community.secop.gov.co/Public/Tendering/ContractNoticePhases/View?PPI=CO1.PPI.37217365&amp;isFromPublicArea=True&amp;isModal=False" TargetMode="External"/><Relationship Id="rId57" Type="http://schemas.openxmlformats.org/officeDocument/2006/relationships/hyperlink" Target="https://community.secop.gov.co/Public/Tendering/ContractNoticePhases/View?PPI=CO1.PPI.37497001&amp;isFromPublicArea=True&amp;isModal=False" TargetMode="External"/><Relationship Id="rId262" Type="http://schemas.openxmlformats.org/officeDocument/2006/relationships/hyperlink" Target="https://community.secop.gov.co/Public/Tendering/ContractNoticePhases/View?PPI=CO1.PPI.38375361&amp;isFromPublicArea=True&amp;isModal=False" TargetMode="External"/><Relationship Id="rId318" Type="http://schemas.openxmlformats.org/officeDocument/2006/relationships/hyperlink" Target="https://community.secop.gov.co/Public/Tendering/OpportunityDetail/Index?noticeUID=CO1.NTC.8099487&amp;isFromPublicArea=True&amp;isModal=False" TargetMode="External"/><Relationship Id="rId99" Type="http://schemas.openxmlformats.org/officeDocument/2006/relationships/hyperlink" Target="https://community.secop.gov.co/Public/Tendering/ContractNoticePhases/View?PPI=CO1.PPI.37590452&amp;isFromPublicArea" TargetMode="External"/><Relationship Id="rId122" Type="http://schemas.openxmlformats.org/officeDocument/2006/relationships/hyperlink" Target="https://community.secop.gov.co/Public/Tendering/ContractNoticePhases/View?PPI=CO1.PPI.37581336&amp;isFromPublicArea" TargetMode="External"/><Relationship Id="rId164" Type="http://schemas.openxmlformats.org/officeDocument/2006/relationships/hyperlink" Target="https://community.secop.gov.co/Public/Tendering/ContractNoticePhases/View?PPI=CO1.PPI.37590452&amp;isFromPublicArea" TargetMode="External"/><Relationship Id="rId371" Type="http://schemas.openxmlformats.org/officeDocument/2006/relationships/hyperlink" Target="https://community.secop.gov.co/Public/Tendering/OpportunityDetail/Index?noticeUID=CO1.NTC.8371405&amp;isFromPublicArea=True&amp;isModal=False" TargetMode="External"/><Relationship Id="rId26" Type="http://schemas.openxmlformats.org/officeDocument/2006/relationships/hyperlink" Target="https://community.secop.gov.co/Public/Tendering/ContractNoticePhases/View?PPI=CO1.PPI.37244543&amp;isFromPublicArea=True&amp;isModal=False" TargetMode="External"/><Relationship Id="rId231" Type="http://schemas.openxmlformats.org/officeDocument/2006/relationships/hyperlink" Target="https://community.secop.gov.co/Public/Tendering/OpportunityDetail/Index?noticeUID=CO1.NTC.7713046&amp;isFromPublicArea=True&amp;isModal=False" TargetMode="External"/><Relationship Id="rId273" Type="http://schemas.openxmlformats.org/officeDocument/2006/relationships/hyperlink" Target="https://community.secop.gov.co/Public/Tendering/ContractNoticePhases/View?PPI=CO1.PPI.37993541&amp;isFromPublicArea=True&amp;isModal=False" TargetMode="External"/><Relationship Id="rId329" Type="http://schemas.openxmlformats.org/officeDocument/2006/relationships/hyperlink" Target="https://community.secop.gov.co/Public/Tendering/ContractNoticePhases/View?PPI=CO1.PPI.39453973&amp;isFromPublicArea=True&amp;isModal=False" TargetMode="External"/><Relationship Id="rId68" Type="http://schemas.openxmlformats.org/officeDocument/2006/relationships/hyperlink" Target="https://community.secop.gov.co/Public/Tendering/ContractNoticePhases/View?PPI=CO1.PPI.37590452&amp;isFromPublicArea" TargetMode="External"/><Relationship Id="rId133" Type="http://schemas.openxmlformats.org/officeDocument/2006/relationships/hyperlink" Target="https://community.secop.gov.co/Public/Tendering/ContractNoticePhases/View?PPI=CO1.PPI.37590452&amp;isFromPublicArea" TargetMode="External"/><Relationship Id="rId175" Type="http://schemas.openxmlformats.org/officeDocument/2006/relationships/hyperlink" Target="https://community.secop.gov.co/Public/Tendering/ContractNoticePhases/View?PPI=CO1.PPI.37581336&amp;isFromPublicArea" TargetMode="External"/><Relationship Id="rId340" Type="http://schemas.openxmlformats.org/officeDocument/2006/relationships/hyperlink" Target="https://community.secop.gov.co/Public/Tendering/ContractNoticePhases/View?PPI=CO1.PPI.39716848&amp;isFromPublicArea=True&amp;isModal=False" TargetMode="External"/><Relationship Id="rId200" Type="http://schemas.openxmlformats.org/officeDocument/2006/relationships/hyperlink" Target="https://community.secop.gov.co/Public/Tendering/ContractNoticePhases/View?PPI=CO1.PPI.37581336&amp;isFromPublicArea" TargetMode="External"/><Relationship Id="rId382" Type="http://schemas.openxmlformats.org/officeDocument/2006/relationships/hyperlink" Target="https://community.secop.gov.co/Public/Tendering/OpportunityDetail/Index?noticeUID=CO1.NTC.8376041&amp;isFromPublicArea=True&amp;isModal=False" TargetMode="External"/><Relationship Id="rId242" Type="http://schemas.openxmlformats.org/officeDocument/2006/relationships/hyperlink" Target="https://community.secop.gov.co/Public/Tendering/ContractNoticePhases/View?PPI=CO1.PPI.37792839&amp;isFromPublicArea=True&amp;isModal=False" TargetMode="External"/><Relationship Id="rId284" Type="http://schemas.openxmlformats.org/officeDocument/2006/relationships/hyperlink" Target="https://community.secop.gov.co/Public/Tendering/OpportunityDetail/Index?noticeUID=CO1.NTC.7745591&amp;isFromPublicArea=True&amp;isModal=False" TargetMode="External"/><Relationship Id="rId37" Type="http://schemas.openxmlformats.org/officeDocument/2006/relationships/hyperlink" Target="https://community.secop.gov.co/Public/Tendering/OpportunityDetail/Index?noticeUID=CO1.NTC.7611308&amp;isFromPublicArea=True&amp;isModal=False" TargetMode="External"/><Relationship Id="rId79" Type="http://schemas.openxmlformats.org/officeDocument/2006/relationships/hyperlink" Target="https://community.secop.gov.co/Public/Tendering/ContractNoticePhases/View?PPI=CO1.PPI.37590452&amp;isFromPublicArea" TargetMode="External"/><Relationship Id="rId102" Type="http://schemas.openxmlformats.org/officeDocument/2006/relationships/hyperlink" Target="https://community.secop.gov.co/Public/Tendering/ContractNoticePhases/View?PPI=CO1.PPI.37590452&amp;isFromPublicArea" TargetMode="External"/><Relationship Id="rId144" Type="http://schemas.openxmlformats.org/officeDocument/2006/relationships/hyperlink" Target="https://community.secop.gov.co/Public/Tendering/ContractNoticePhases/View?PPI=CO1.PPI.37581336&amp;isFromPublicArea" TargetMode="External"/><Relationship Id="rId90" Type="http://schemas.openxmlformats.org/officeDocument/2006/relationships/hyperlink" Target="https://community.secop.gov.co/Public/Tendering/ContractNoticePhases/View?PPI=CO1.PPI.37590452&amp;isFromPublicArea" TargetMode="External"/><Relationship Id="rId186" Type="http://schemas.openxmlformats.org/officeDocument/2006/relationships/hyperlink" Target="https://community.secop.gov.co/Public/Tendering/ContractNoticePhases/View?PPI=CO1.PPI.37581336&amp;isFromPublicArea" TargetMode="External"/><Relationship Id="rId351" Type="http://schemas.openxmlformats.org/officeDocument/2006/relationships/hyperlink" Target="https://community.secop.gov.co/Public/Tendering/OpportunityDetail/Index?noticeUID=CO1.NTC.8165670&amp;isFromPublicArea=True&amp;isModal=False" TargetMode="External"/><Relationship Id="rId393" Type="http://schemas.openxmlformats.org/officeDocument/2006/relationships/hyperlink" Target="https://community.secop.gov.co/Public/Tendering/ContractNoticePhases/View?PPI=CO1.PPI.40518074&amp;isFromPublicArea=True&amp;isModal=False" TargetMode="External"/><Relationship Id="rId407" Type="http://schemas.openxmlformats.org/officeDocument/2006/relationships/hyperlink" Target="https://community.secop.gov.co/Public/Tendering/OpportunityDetail/Index?noticeUID=CO1.NTC.8433620&amp;isFromPublicArea=True&amp;isModal=False" TargetMode="External"/><Relationship Id="rId211" Type="http://schemas.openxmlformats.org/officeDocument/2006/relationships/hyperlink" Target="https://community.secop.gov.co/Public/Tendering/ContractNoticePhases/View?PPI=CO1.PPI.37581336&amp;isFromPublicArea" TargetMode="External"/><Relationship Id="rId253" Type="http://schemas.openxmlformats.org/officeDocument/2006/relationships/hyperlink" Target="https://community.secop.gov.co/Public/Tendering/OpportunityDetail/Index?noticeUID=CO1.NTC.7879477&amp;isFromPublicArea=True&amp;isModal=False" TargetMode="External"/><Relationship Id="rId295" Type="http://schemas.openxmlformats.org/officeDocument/2006/relationships/hyperlink" Target="https://community.secop.gov.co/Public/Tendering/ContractNoticePhases/View?PPI=CO1.PPI.38707383&amp;isFromPublicArea=True&amp;isModal=False" TargetMode="External"/><Relationship Id="rId309" Type="http://schemas.openxmlformats.org/officeDocument/2006/relationships/hyperlink" Target="https://community.secop.gov.co/Public/Tendering/ContractNoticePhases/View?PPI=CO1.PPI.38949607&amp;isFromPublicArea=True&amp;isModal=False" TargetMode="External"/><Relationship Id="rId48" Type="http://schemas.openxmlformats.org/officeDocument/2006/relationships/hyperlink" Target="https://community.secop.gov.co/Public/Tendering/OpportunityDetail/Index?noticeUID=CO1.NTC.7634135&amp;isFromPublicArea=True&amp;isModal=False" TargetMode="External"/><Relationship Id="rId113" Type="http://schemas.openxmlformats.org/officeDocument/2006/relationships/hyperlink" Target="https://community.secop.gov.co/Public/Tendering/ContractNoticePhases/View?PPI=CO1.PPI.37581336&amp;isFromPublicArea" TargetMode="External"/><Relationship Id="rId320" Type="http://schemas.openxmlformats.org/officeDocument/2006/relationships/hyperlink" Target="https://community.secop.gov.co/Public/Tendering/OpportunityDetail/Index?noticeUID=CO1.NTC.8066946&amp;isFromPublicArea=True&amp;isModal=False" TargetMode="External"/><Relationship Id="rId155" Type="http://schemas.openxmlformats.org/officeDocument/2006/relationships/hyperlink" Target="https://community.secop.gov.co/Public/Tendering/ContractNoticePhases/View?PPI=CO1.PPI.37581336&amp;isFromPublicArea" TargetMode="External"/><Relationship Id="rId197" Type="http://schemas.openxmlformats.org/officeDocument/2006/relationships/hyperlink" Target="https://community.secop.gov.co/Public/Tendering/ContractNoticePhases/View?PPI=CO1.PPI.37590452&amp;isFromPublicArea" TargetMode="External"/><Relationship Id="rId362" Type="http://schemas.openxmlformats.org/officeDocument/2006/relationships/hyperlink" Target="https://community.secop.gov.co/Public/Tendering/ContractNoticePhases/View?PPI=CO1.PPI.40226976&amp;isFromPublicArea=True&amp;isModal=False" TargetMode="External"/><Relationship Id="rId418" Type="http://schemas.openxmlformats.org/officeDocument/2006/relationships/hyperlink" Target="https://community.secop.gov.co/Public/Tendering/OpportunityDetail/Index?noticeUID=CO1.NTC.8433207&amp;isFromPublicArea=True&amp;isModal=False" TargetMode="External"/><Relationship Id="rId222" Type="http://schemas.openxmlformats.org/officeDocument/2006/relationships/hyperlink" Target="https://community.secop.gov.co/Public/Tendering/OpportunityDetail/Index?noticeUID=CO1.NTC.7707666&amp;isFromPublicArea=True&amp;isModal=False" TargetMode="External"/><Relationship Id="rId264" Type="http://schemas.openxmlformats.org/officeDocument/2006/relationships/hyperlink" Target="https://community.secop.gov.co/Public/Tendering/ContractNoticePhases/View?PPI=CO1.PPI.38311474&amp;isFromPublicArea=True&amp;isModal=False" TargetMode="External"/><Relationship Id="rId17" Type="http://schemas.openxmlformats.org/officeDocument/2006/relationships/hyperlink" Target="https://community.secop.gov.co/Public/Tendering/OpportunityDetail/Index?noticeUID=CO1.NTC.7528511&amp;isFromPublicArea=True&amp;isModal=False" TargetMode="External"/><Relationship Id="rId59" Type="http://schemas.openxmlformats.org/officeDocument/2006/relationships/hyperlink" Target="https://community.secop.gov.co/Public/Tendering/OpportunityDetail/Index?noticeUID=CO1.NTC.7652771&amp;isFromPublicArea=True&amp;isModal=False" TargetMode="External"/><Relationship Id="rId124" Type="http://schemas.openxmlformats.org/officeDocument/2006/relationships/hyperlink" Target="https://community.secop.gov.co/Public/Tendering/ContractNoticePhases/View?PPI=CO1.PPI.37581336&amp;isFromPublicArea"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pageSetUpPr fitToPage="1"/>
  </sheetPr>
  <dimension ref="A1:AI1119"/>
  <sheetViews>
    <sheetView showGridLines="0" zoomScaleNormal="100" workbookViewId="0">
      <pane ySplit="6" topLeftCell="A1110" activePane="bottomLeft" state="frozen"/>
      <selection pane="bottomLeft" activeCell="A7" sqref="A7:AI1118"/>
    </sheetView>
  </sheetViews>
  <sheetFormatPr baseColWidth="10" defaultColWidth="9.140625" defaultRowHeight="15" x14ac:dyDescent="0.25"/>
  <cols>
    <col min="1" max="1" width="13.140625" style="7" customWidth="1"/>
    <col min="2" max="2" width="19" style="123" customWidth="1"/>
    <col min="3" max="3" width="43.28515625" style="7" customWidth="1"/>
    <col min="4" max="4" width="31.28515625" style="7" customWidth="1"/>
    <col min="5" max="6" width="40" style="15" customWidth="1"/>
    <col min="7" max="7" width="29.28515625" style="13" customWidth="1"/>
    <col min="8" max="8" width="24.7109375" style="8" customWidth="1"/>
    <col min="9" max="9" width="30.28515625" style="22" bestFit="1" customWidth="1"/>
    <col min="10" max="10" width="78.28515625" style="10" customWidth="1"/>
    <col min="11" max="12" width="25.140625" style="7" customWidth="1"/>
    <col min="13" max="13" width="37.42578125" style="7" customWidth="1"/>
    <col min="14" max="14" width="48.7109375" style="11" customWidth="1"/>
    <col min="15" max="15" width="18.140625" style="10" customWidth="1"/>
    <col min="16" max="16" width="49.28515625" style="12" customWidth="1"/>
    <col min="17" max="17" width="27.85546875" style="7" customWidth="1"/>
    <col min="18" max="18" width="25.85546875" style="7" customWidth="1"/>
    <col min="19" max="19" width="21.7109375" style="6" customWidth="1"/>
    <col min="20" max="20" width="31.28515625" style="111" customWidth="1"/>
    <col min="21" max="21" width="22.5703125" style="120" customWidth="1"/>
    <col min="22" max="22" width="23.28515625" style="12" customWidth="1"/>
    <col min="23" max="23" width="27.140625" style="12" customWidth="1"/>
    <col min="24" max="24" width="29.42578125" style="12" customWidth="1"/>
    <col min="25" max="25" width="25.140625" style="9" customWidth="1"/>
    <col min="26" max="26" width="42.7109375" style="7" customWidth="1"/>
    <col min="27" max="27" width="32.85546875" style="7" customWidth="1"/>
    <col min="28" max="28" width="20.42578125" style="9" customWidth="1"/>
    <col min="29" max="29" width="25.28515625" style="9" customWidth="1"/>
    <col min="30" max="30" width="17" style="9" customWidth="1"/>
    <col min="31" max="31" width="26.28515625" style="9" customWidth="1"/>
    <col min="32" max="32" width="47.28515625" style="7" bestFit="1" customWidth="1"/>
    <col min="33" max="33" width="13.5703125" style="7" customWidth="1"/>
    <col min="34" max="34" width="28.140625" style="5" customWidth="1"/>
    <col min="35" max="35" width="22.42578125" style="5" customWidth="1"/>
    <col min="36" max="84" width="10.5703125" style="5" customWidth="1"/>
    <col min="85" max="16384" width="9.140625" style="5"/>
  </cols>
  <sheetData>
    <row r="1" spans="1:35" s="37" customFormat="1" ht="36" customHeight="1" x14ac:dyDescent="0.25">
      <c r="A1" s="409" t="s">
        <v>315</v>
      </c>
      <c r="B1" s="409"/>
      <c r="C1" s="409"/>
      <c r="E1" s="38"/>
      <c r="F1" s="38"/>
      <c r="I1" s="39"/>
      <c r="N1" s="40"/>
      <c r="S1" s="41"/>
      <c r="U1" s="117"/>
    </row>
    <row r="2" spans="1:35" s="37" customFormat="1" ht="19.5" customHeight="1" x14ac:dyDescent="0.25">
      <c r="A2" s="409"/>
      <c r="B2" s="409"/>
      <c r="C2" s="409"/>
      <c r="E2" s="38"/>
      <c r="F2" s="38"/>
      <c r="I2" s="39"/>
      <c r="N2" s="40"/>
      <c r="S2" s="41"/>
      <c r="U2" s="117"/>
    </row>
    <row r="3" spans="1:35" s="37" customFormat="1" ht="6" customHeight="1" x14ac:dyDescent="0.25">
      <c r="A3" s="409"/>
      <c r="B3" s="409"/>
      <c r="C3" s="409"/>
      <c r="E3" s="38"/>
      <c r="F3" s="38"/>
      <c r="I3" s="39"/>
      <c r="J3" s="122"/>
      <c r="N3" s="40"/>
      <c r="S3" s="41"/>
      <c r="U3" s="117"/>
    </row>
    <row r="4" spans="1:35" s="4" customFormat="1" ht="12.75" customHeight="1" thickBot="1" x14ac:dyDescent="0.3">
      <c r="A4" s="410"/>
      <c r="B4" s="410"/>
      <c r="C4" s="410"/>
      <c r="D4" s="1"/>
      <c r="E4" s="14"/>
      <c r="F4" s="14"/>
      <c r="G4" s="1"/>
      <c r="H4" s="1"/>
      <c r="I4" s="21" t="s">
        <v>316</v>
      </c>
      <c r="J4" s="1" t="s">
        <v>317</v>
      </c>
      <c r="K4" s="1" t="s">
        <v>318</v>
      </c>
      <c r="L4" s="1" t="s">
        <v>319</v>
      </c>
      <c r="M4" s="1"/>
      <c r="N4" s="2"/>
      <c r="O4" s="1"/>
      <c r="P4" s="1"/>
      <c r="Q4" s="1"/>
      <c r="R4" s="1"/>
      <c r="S4" s="3"/>
      <c r="T4" s="1"/>
      <c r="U4" s="118"/>
      <c r="V4" s="1"/>
      <c r="W4" s="1"/>
      <c r="X4" s="1"/>
      <c r="Y4" s="1"/>
      <c r="Z4" s="1"/>
      <c r="AA4" s="1"/>
      <c r="AB4" s="1"/>
      <c r="AC4" s="285"/>
      <c r="AE4" s="285" t="s">
        <v>320</v>
      </c>
    </row>
    <row r="5" spans="1:35" s="36" customFormat="1" ht="29.25" customHeight="1" x14ac:dyDescent="0.25">
      <c r="B5" s="59">
        <v>0</v>
      </c>
      <c r="C5" s="60"/>
      <c r="D5" s="60"/>
      <c r="E5" s="61"/>
      <c r="F5" s="61"/>
      <c r="H5" s="62"/>
      <c r="I5" s="63">
        <f>+SUM(PAA[Valor definitivo (manual)])</f>
        <v>152951717390</v>
      </c>
      <c r="J5" s="64">
        <v>88158334023</v>
      </c>
      <c r="K5" s="65" t="e">
        <f>+J5+L5-I5</f>
        <v>#REF!</v>
      </c>
      <c r="L5" s="66" t="e">
        <f>+#REF!</f>
        <v>#REF!</v>
      </c>
      <c r="M5" s="66"/>
      <c r="N5" s="67"/>
      <c r="O5" s="68"/>
      <c r="P5" s="62"/>
      <c r="S5" s="43"/>
      <c r="U5" s="119"/>
      <c r="Y5" s="69"/>
      <c r="Z5" s="69"/>
      <c r="AA5" s="69"/>
      <c r="AB5" s="69"/>
      <c r="AC5" s="69"/>
      <c r="AD5" s="286"/>
      <c r="AE5" s="70"/>
    </row>
    <row r="6" spans="1:35" s="35" customFormat="1" ht="57.75" customHeight="1" x14ac:dyDescent="0.25">
      <c r="A6" s="28" t="s">
        <v>321</v>
      </c>
      <c r="B6" s="25" t="s">
        <v>322</v>
      </c>
      <c r="C6" s="25" t="s">
        <v>323</v>
      </c>
      <c r="D6" s="25" t="s">
        <v>324</v>
      </c>
      <c r="E6" s="29" t="s">
        <v>325</v>
      </c>
      <c r="F6" s="25" t="s">
        <v>326</v>
      </c>
      <c r="G6" s="25" t="s">
        <v>327</v>
      </c>
      <c r="H6" s="30" t="s">
        <v>328</v>
      </c>
      <c r="I6" s="31" t="s">
        <v>329</v>
      </c>
      <c r="J6" s="25" t="s">
        <v>330</v>
      </c>
      <c r="K6" s="25" t="s">
        <v>331</v>
      </c>
      <c r="L6" s="25" t="s">
        <v>332</v>
      </c>
      <c r="M6" s="25" t="s">
        <v>333</v>
      </c>
      <c r="N6" s="32" t="s">
        <v>334</v>
      </c>
      <c r="O6" s="25" t="s">
        <v>335</v>
      </c>
      <c r="P6" s="25" t="s">
        <v>336</v>
      </c>
      <c r="Q6" s="25" t="s">
        <v>337</v>
      </c>
      <c r="R6" s="25" t="s">
        <v>338</v>
      </c>
      <c r="S6" s="26" t="s">
        <v>339</v>
      </c>
      <c r="T6" s="25" t="s">
        <v>340</v>
      </c>
      <c r="U6" s="25" t="s">
        <v>341</v>
      </c>
      <c r="V6" s="25" t="s">
        <v>342</v>
      </c>
      <c r="W6" s="27" t="s">
        <v>343</v>
      </c>
      <c r="X6" s="33" t="s">
        <v>344</v>
      </c>
      <c r="Y6" s="33" t="s">
        <v>345</v>
      </c>
      <c r="Z6" s="25" t="s">
        <v>346</v>
      </c>
      <c r="AA6" s="25" t="s">
        <v>347</v>
      </c>
      <c r="AB6" s="25" t="s">
        <v>348</v>
      </c>
      <c r="AC6" s="25" t="s">
        <v>349</v>
      </c>
      <c r="AD6" s="25" t="s">
        <v>350</v>
      </c>
      <c r="AE6" s="25" t="s">
        <v>351</v>
      </c>
      <c r="AF6" s="34" t="s">
        <v>352</v>
      </c>
      <c r="AG6" s="34" t="s">
        <v>353</v>
      </c>
      <c r="AH6" s="34" t="s">
        <v>354</v>
      </c>
      <c r="AI6" s="34" t="s">
        <v>355</v>
      </c>
    </row>
    <row r="7" spans="1:35" s="368" customFormat="1" ht="45.75" customHeight="1" x14ac:dyDescent="0.25">
      <c r="A7" s="359">
        <v>1</v>
      </c>
      <c r="B7" s="360" t="s">
        <v>356</v>
      </c>
      <c r="C7" s="359" t="s">
        <v>1429</v>
      </c>
      <c r="D7" s="359" t="s">
        <v>3456</v>
      </c>
      <c r="E7" s="361" t="s">
        <v>3456</v>
      </c>
      <c r="F7" s="361">
        <v>999999</v>
      </c>
      <c r="G7" s="362" t="s">
        <v>357</v>
      </c>
      <c r="H7" s="362">
        <v>999999</v>
      </c>
      <c r="I7" s="110">
        <v>7112140263</v>
      </c>
      <c r="J7" s="363" t="s">
        <v>358</v>
      </c>
      <c r="K7" s="359" t="s">
        <v>3577</v>
      </c>
      <c r="L7" s="363" t="s">
        <v>359</v>
      </c>
      <c r="M7" s="363" t="s">
        <v>359</v>
      </c>
      <c r="N7" s="364" t="s">
        <v>360</v>
      </c>
      <c r="O7" s="363">
        <v>1</v>
      </c>
      <c r="P7" s="365" t="s">
        <v>2558</v>
      </c>
      <c r="Q7" s="359" t="s">
        <v>3450</v>
      </c>
      <c r="R7" s="359" t="s">
        <v>3578</v>
      </c>
      <c r="S7" s="366">
        <v>12</v>
      </c>
      <c r="T7" s="367" t="s">
        <v>361</v>
      </c>
      <c r="U7" s="116" t="s">
        <v>14</v>
      </c>
      <c r="V7" s="359" t="s">
        <v>362</v>
      </c>
      <c r="W7" s="359" t="s">
        <v>363</v>
      </c>
      <c r="X7" s="359" t="s">
        <v>363</v>
      </c>
      <c r="Y7" s="42" t="s">
        <v>14</v>
      </c>
      <c r="Z7" s="359" t="s">
        <v>14</v>
      </c>
      <c r="AA7" s="359" t="s">
        <v>14</v>
      </c>
      <c r="AB7" s="42">
        <v>0</v>
      </c>
      <c r="AC7" s="42">
        <v>7112140263</v>
      </c>
      <c r="AD7" s="42">
        <v>0</v>
      </c>
      <c r="AE7" s="42">
        <v>0</v>
      </c>
      <c r="AF7" s="359" t="s">
        <v>360</v>
      </c>
      <c r="AG7" s="359" t="s">
        <v>14</v>
      </c>
      <c r="AH7" s="359" t="s">
        <v>14</v>
      </c>
      <c r="AI7" s="359" t="s">
        <v>14</v>
      </c>
    </row>
    <row r="8" spans="1:35" s="368" customFormat="1" ht="45.75" customHeight="1" x14ac:dyDescent="0.25">
      <c r="A8" s="359">
        <v>1</v>
      </c>
      <c r="B8" s="360" t="s">
        <v>356</v>
      </c>
      <c r="C8" s="359" t="s">
        <v>1429</v>
      </c>
      <c r="D8" s="359" t="s">
        <v>3456</v>
      </c>
      <c r="E8" s="361" t="s">
        <v>3456</v>
      </c>
      <c r="F8" s="361">
        <v>999999</v>
      </c>
      <c r="G8" s="362" t="s">
        <v>357</v>
      </c>
      <c r="H8" s="362">
        <v>999999</v>
      </c>
      <c r="I8" s="110">
        <v>1702603775</v>
      </c>
      <c r="J8" s="363" t="s">
        <v>358</v>
      </c>
      <c r="K8" s="359" t="s">
        <v>3577</v>
      </c>
      <c r="L8" s="363" t="s">
        <v>359</v>
      </c>
      <c r="M8" s="363" t="s">
        <v>359</v>
      </c>
      <c r="N8" s="369" t="s">
        <v>364</v>
      </c>
      <c r="O8" s="363">
        <v>95</v>
      </c>
      <c r="P8" s="365" t="s">
        <v>2523</v>
      </c>
      <c r="Q8" s="359" t="s">
        <v>3450</v>
      </c>
      <c r="R8" s="359" t="s">
        <v>3579</v>
      </c>
      <c r="S8" s="366">
        <v>7</v>
      </c>
      <c r="T8" s="367" t="s">
        <v>361</v>
      </c>
      <c r="U8" s="116" t="s">
        <v>14</v>
      </c>
      <c r="V8" s="359" t="s">
        <v>362</v>
      </c>
      <c r="W8" s="359" t="s">
        <v>365</v>
      </c>
      <c r="X8" s="359" t="s">
        <v>365</v>
      </c>
      <c r="Y8" s="42" t="s">
        <v>14</v>
      </c>
      <c r="Z8" s="359" t="s">
        <v>14</v>
      </c>
      <c r="AA8" s="359" t="s">
        <v>14</v>
      </c>
      <c r="AB8" s="42">
        <v>0</v>
      </c>
      <c r="AC8" s="42">
        <v>1702603775</v>
      </c>
      <c r="AD8" s="42">
        <v>0</v>
      </c>
      <c r="AE8" s="42">
        <v>0</v>
      </c>
      <c r="AF8" s="359" t="s">
        <v>364</v>
      </c>
      <c r="AG8" s="359" t="s">
        <v>14</v>
      </c>
      <c r="AH8" s="359" t="s">
        <v>14</v>
      </c>
      <c r="AI8" s="359" t="s">
        <v>14</v>
      </c>
    </row>
    <row r="9" spans="1:35" s="368" customFormat="1" ht="45.75" customHeight="1" x14ac:dyDescent="0.25">
      <c r="A9" s="359">
        <v>1</v>
      </c>
      <c r="B9" s="360" t="s">
        <v>356</v>
      </c>
      <c r="C9" s="359" t="s">
        <v>1429</v>
      </c>
      <c r="D9" s="359" t="s">
        <v>3456</v>
      </c>
      <c r="E9" s="361" t="s">
        <v>3456</v>
      </c>
      <c r="F9" s="361">
        <v>999999</v>
      </c>
      <c r="G9" s="362" t="s">
        <v>357</v>
      </c>
      <c r="H9" s="362">
        <v>999999</v>
      </c>
      <c r="I9" s="110">
        <v>1592511998</v>
      </c>
      <c r="J9" s="363" t="s">
        <v>358</v>
      </c>
      <c r="K9" s="359" t="s">
        <v>3577</v>
      </c>
      <c r="L9" s="363" t="s">
        <v>359</v>
      </c>
      <c r="M9" s="363" t="s">
        <v>359</v>
      </c>
      <c r="N9" s="364" t="s">
        <v>366</v>
      </c>
      <c r="O9" s="363">
        <v>173</v>
      </c>
      <c r="P9" s="365" t="s">
        <v>3420</v>
      </c>
      <c r="Q9" s="359" t="s">
        <v>3450</v>
      </c>
      <c r="R9" s="359" t="s">
        <v>3580</v>
      </c>
      <c r="S9" s="366">
        <v>6</v>
      </c>
      <c r="T9" s="367" t="s">
        <v>361</v>
      </c>
      <c r="U9" s="116" t="s">
        <v>14</v>
      </c>
      <c r="V9" s="359" t="s">
        <v>362</v>
      </c>
      <c r="W9" s="359" t="s">
        <v>367</v>
      </c>
      <c r="X9" s="359" t="s">
        <v>367</v>
      </c>
      <c r="Y9" s="42" t="s">
        <v>14</v>
      </c>
      <c r="Z9" s="359" t="s">
        <v>14</v>
      </c>
      <c r="AA9" s="359" t="s">
        <v>14</v>
      </c>
      <c r="AB9" s="42">
        <v>0</v>
      </c>
      <c r="AC9" s="42">
        <v>1592511998</v>
      </c>
      <c r="AD9" s="42">
        <v>0</v>
      </c>
      <c r="AE9" s="42">
        <v>0</v>
      </c>
      <c r="AF9" s="359" t="s">
        <v>366</v>
      </c>
      <c r="AG9" s="359" t="s">
        <v>14</v>
      </c>
      <c r="AH9" s="359" t="s">
        <v>14</v>
      </c>
      <c r="AI9" s="359" t="s">
        <v>14</v>
      </c>
    </row>
    <row r="10" spans="1:35" s="368" customFormat="1" ht="45.75" customHeight="1" x14ac:dyDescent="0.25">
      <c r="A10" s="359">
        <v>2</v>
      </c>
      <c r="B10" s="360" t="s">
        <v>356</v>
      </c>
      <c r="C10" s="359" t="s">
        <v>1429</v>
      </c>
      <c r="D10" s="359" t="s">
        <v>3456</v>
      </c>
      <c r="E10" s="361" t="s">
        <v>3456</v>
      </c>
      <c r="F10" s="361">
        <v>999999</v>
      </c>
      <c r="G10" s="362" t="s">
        <v>357</v>
      </c>
      <c r="H10" s="362">
        <v>999999</v>
      </c>
      <c r="I10" s="110">
        <v>271000000</v>
      </c>
      <c r="J10" s="363" t="s">
        <v>368</v>
      </c>
      <c r="K10" s="359" t="s">
        <v>3577</v>
      </c>
      <c r="L10" s="363" t="s">
        <v>359</v>
      </c>
      <c r="M10" s="363" t="s">
        <v>359</v>
      </c>
      <c r="N10" s="364" t="s">
        <v>369</v>
      </c>
      <c r="O10" s="363">
        <v>2</v>
      </c>
      <c r="P10" s="365" t="s">
        <v>2559</v>
      </c>
      <c r="Q10" s="359" t="s">
        <v>3450</v>
      </c>
      <c r="R10" s="359" t="s">
        <v>3578</v>
      </c>
      <c r="S10" s="366">
        <v>12</v>
      </c>
      <c r="T10" s="367" t="s">
        <v>361</v>
      </c>
      <c r="U10" s="116" t="s">
        <v>14</v>
      </c>
      <c r="V10" s="359" t="s">
        <v>362</v>
      </c>
      <c r="W10" s="359" t="s">
        <v>363</v>
      </c>
      <c r="X10" s="359" t="s">
        <v>363</v>
      </c>
      <c r="Y10" s="42" t="s">
        <v>14</v>
      </c>
      <c r="Z10" s="359" t="s">
        <v>14</v>
      </c>
      <c r="AA10" s="359" t="s">
        <v>14</v>
      </c>
      <c r="AB10" s="42">
        <v>0</v>
      </c>
      <c r="AC10" s="42">
        <v>271000000</v>
      </c>
      <c r="AD10" s="42">
        <v>0</v>
      </c>
      <c r="AE10" s="42">
        <v>0</v>
      </c>
      <c r="AF10" s="359" t="s">
        <v>369</v>
      </c>
      <c r="AG10" s="359" t="s">
        <v>14</v>
      </c>
      <c r="AH10" s="359" t="s">
        <v>14</v>
      </c>
      <c r="AI10" s="359" t="s">
        <v>14</v>
      </c>
    </row>
    <row r="11" spans="1:35" s="368" customFormat="1" ht="45.75" customHeight="1" x14ac:dyDescent="0.25">
      <c r="A11" s="359">
        <v>2</v>
      </c>
      <c r="B11" s="360" t="s">
        <v>356</v>
      </c>
      <c r="C11" s="359" t="s">
        <v>1429</v>
      </c>
      <c r="D11" s="359" t="s">
        <v>3456</v>
      </c>
      <c r="E11" s="361" t="s">
        <v>3456</v>
      </c>
      <c r="F11" s="361">
        <v>999999</v>
      </c>
      <c r="G11" s="362" t="s">
        <v>357</v>
      </c>
      <c r="H11" s="362">
        <v>999999</v>
      </c>
      <c r="I11" s="110">
        <v>52000000</v>
      </c>
      <c r="J11" s="363" t="s">
        <v>368</v>
      </c>
      <c r="K11" s="359" t="s">
        <v>3577</v>
      </c>
      <c r="L11" s="363" t="s">
        <v>359</v>
      </c>
      <c r="M11" s="363" t="s">
        <v>359</v>
      </c>
      <c r="N11" s="364" t="s">
        <v>370</v>
      </c>
      <c r="O11" s="363">
        <v>107</v>
      </c>
      <c r="P11" s="365" t="s">
        <v>2524</v>
      </c>
      <c r="Q11" s="359" t="s">
        <v>3450</v>
      </c>
      <c r="R11" s="359" t="s">
        <v>3579</v>
      </c>
      <c r="S11" s="366">
        <v>7</v>
      </c>
      <c r="T11" s="370" t="s">
        <v>361</v>
      </c>
      <c r="U11" s="116" t="s">
        <v>14</v>
      </c>
      <c r="V11" s="359" t="s">
        <v>362</v>
      </c>
      <c r="W11" s="359" t="s">
        <v>365</v>
      </c>
      <c r="X11" s="359" t="s">
        <v>365</v>
      </c>
      <c r="Y11" s="42" t="s">
        <v>14</v>
      </c>
      <c r="Z11" s="359" t="s">
        <v>14</v>
      </c>
      <c r="AA11" s="359" t="s">
        <v>14</v>
      </c>
      <c r="AB11" s="42">
        <v>0</v>
      </c>
      <c r="AC11" s="42">
        <v>52000000</v>
      </c>
      <c r="AD11" s="42">
        <v>0</v>
      </c>
      <c r="AE11" s="42">
        <v>0</v>
      </c>
      <c r="AF11" s="359" t="s">
        <v>370</v>
      </c>
      <c r="AG11" s="359" t="s">
        <v>14</v>
      </c>
      <c r="AH11" s="359" t="s">
        <v>14</v>
      </c>
      <c r="AI11" s="359" t="s">
        <v>14</v>
      </c>
    </row>
    <row r="12" spans="1:35" s="368" customFormat="1" ht="45.75" customHeight="1" x14ac:dyDescent="0.25">
      <c r="A12" s="359">
        <v>3</v>
      </c>
      <c r="B12" s="360" t="s">
        <v>356</v>
      </c>
      <c r="C12" s="359" t="s">
        <v>1429</v>
      </c>
      <c r="D12" s="359" t="s">
        <v>3456</v>
      </c>
      <c r="E12" s="361" t="s">
        <v>3456</v>
      </c>
      <c r="F12" s="361">
        <v>999999</v>
      </c>
      <c r="G12" s="362" t="s">
        <v>357</v>
      </c>
      <c r="H12" s="362">
        <v>999999</v>
      </c>
      <c r="I12" s="110">
        <v>50000000</v>
      </c>
      <c r="J12" s="363" t="s">
        <v>371</v>
      </c>
      <c r="K12" s="359" t="s">
        <v>3577</v>
      </c>
      <c r="L12" s="363" t="s">
        <v>359</v>
      </c>
      <c r="M12" s="363" t="s">
        <v>359</v>
      </c>
      <c r="N12" s="364" t="s">
        <v>372</v>
      </c>
      <c r="O12" s="363">
        <v>3</v>
      </c>
      <c r="P12" s="365" t="s">
        <v>2560</v>
      </c>
      <c r="Q12" s="359" t="s">
        <v>3450</v>
      </c>
      <c r="R12" s="359" t="s">
        <v>3578</v>
      </c>
      <c r="S12" s="366">
        <v>12</v>
      </c>
      <c r="T12" s="367" t="s">
        <v>361</v>
      </c>
      <c r="U12" s="116" t="s">
        <v>14</v>
      </c>
      <c r="V12" s="359" t="s">
        <v>362</v>
      </c>
      <c r="W12" s="359" t="s">
        <v>363</v>
      </c>
      <c r="X12" s="359" t="s">
        <v>363</v>
      </c>
      <c r="Y12" s="42" t="s">
        <v>14</v>
      </c>
      <c r="Z12" s="359" t="s">
        <v>14</v>
      </c>
      <c r="AA12" s="359" t="s">
        <v>14</v>
      </c>
      <c r="AB12" s="42">
        <v>0</v>
      </c>
      <c r="AC12" s="42">
        <v>50000000</v>
      </c>
      <c r="AD12" s="42">
        <v>0</v>
      </c>
      <c r="AE12" s="42">
        <v>0</v>
      </c>
      <c r="AF12" s="359" t="s">
        <v>372</v>
      </c>
      <c r="AG12" s="359" t="s">
        <v>14</v>
      </c>
      <c r="AH12" s="359" t="s">
        <v>14</v>
      </c>
      <c r="AI12" s="359" t="s">
        <v>14</v>
      </c>
    </row>
    <row r="13" spans="1:35" s="368" customFormat="1" ht="45.75" customHeight="1" x14ac:dyDescent="0.25">
      <c r="A13" s="359">
        <v>3</v>
      </c>
      <c r="B13" s="360" t="s">
        <v>356</v>
      </c>
      <c r="C13" s="359" t="s">
        <v>1429</v>
      </c>
      <c r="D13" s="359" t="s">
        <v>3456</v>
      </c>
      <c r="E13" s="361" t="s">
        <v>3456</v>
      </c>
      <c r="F13" s="361">
        <v>999999</v>
      </c>
      <c r="G13" s="362" t="s">
        <v>357</v>
      </c>
      <c r="H13" s="362">
        <v>999999</v>
      </c>
      <c r="I13" s="110">
        <v>500000000</v>
      </c>
      <c r="J13" s="363" t="s">
        <v>371</v>
      </c>
      <c r="K13" s="359" t="s">
        <v>3577</v>
      </c>
      <c r="L13" s="363" t="s">
        <v>359</v>
      </c>
      <c r="M13" s="363" t="s">
        <v>359</v>
      </c>
      <c r="N13" s="364" t="s">
        <v>373</v>
      </c>
      <c r="O13" s="363">
        <v>108</v>
      </c>
      <c r="P13" s="365" t="s">
        <v>2525</v>
      </c>
      <c r="Q13" s="359" t="s">
        <v>3450</v>
      </c>
      <c r="R13" s="359" t="s">
        <v>3579</v>
      </c>
      <c r="S13" s="366">
        <v>7</v>
      </c>
      <c r="T13" s="370" t="s">
        <v>361</v>
      </c>
      <c r="U13" s="116" t="s">
        <v>14</v>
      </c>
      <c r="V13" s="359" t="s">
        <v>362</v>
      </c>
      <c r="W13" s="359" t="s">
        <v>365</v>
      </c>
      <c r="X13" s="359" t="s">
        <v>365</v>
      </c>
      <c r="Y13" s="42" t="s">
        <v>14</v>
      </c>
      <c r="Z13" s="359" t="s">
        <v>14</v>
      </c>
      <c r="AA13" s="359" t="s">
        <v>14</v>
      </c>
      <c r="AB13" s="42">
        <v>0</v>
      </c>
      <c r="AC13" s="42">
        <v>500000000</v>
      </c>
      <c r="AD13" s="42">
        <v>0</v>
      </c>
      <c r="AE13" s="42">
        <v>0</v>
      </c>
      <c r="AF13" s="359" t="s">
        <v>373</v>
      </c>
      <c r="AG13" s="359" t="s">
        <v>14</v>
      </c>
      <c r="AH13" s="359" t="s">
        <v>14</v>
      </c>
      <c r="AI13" s="359" t="s">
        <v>14</v>
      </c>
    </row>
    <row r="14" spans="1:35" s="368" customFormat="1" ht="45.75" customHeight="1" x14ac:dyDescent="0.25">
      <c r="A14" s="359">
        <v>4</v>
      </c>
      <c r="B14" s="360" t="s">
        <v>356</v>
      </c>
      <c r="C14" s="359" t="s">
        <v>1429</v>
      </c>
      <c r="D14" s="359" t="s">
        <v>3456</v>
      </c>
      <c r="E14" s="361" t="s">
        <v>3456</v>
      </c>
      <c r="F14" s="361">
        <v>999999</v>
      </c>
      <c r="G14" s="362" t="s">
        <v>357</v>
      </c>
      <c r="H14" s="362">
        <v>999999</v>
      </c>
      <c r="I14" s="110">
        <v>800000000</v>
      </c>
      <c r="J14" s="363" t="s">
        <v>374</v>
      </c>
      <c r="K14" s="359" t="s">
        <v>3577</v>
      </c>
      <c r="L14" s="363" t="s">
        <v>359</v>
      </c>
      <c r="M14" s="363" t="s">
        <v>359</v>
      </c>
      <c r="N14" s="364" t="s">
        <v>375</v>
      </c>
      <c r="O14" s="363">
        <v>7</v>
      </c>
      <c r="P14" s="365" t="s">
        <v>2564</v>
      </c>
      <c r="Q14" s="359" t="s">
        <v>3450</v>
      </c>
      <c r="R14" s="359" t="s">
        <v>3578</v>
      </c>
      <c r="S14" s="366">
        <v>12</v>
      </c>
      <c r="T14" s="367" t="s">
        <v>361</v>
      </c>
      <c r="U14" s="116" t="s">
        <v>14</v>
      </c>
      <c r="V14" s="359" t="s">
        <v>362</v>
      </c>
      <c r="W14" s="359" t="s">
        <v>363</v>
      </c>
      <c r="X14" s="359" t="s">
        <v>363</v>
      </c>
      <c r="Y14" s="42" t="s">
        <v>14</v>
      </c>
      <c r="Z14" s="359" t="s">
        <v>14</v>
      </c>
      <c r="AA14" s="359" t="s">
        <v>14</v>
      </c>
      <c r="AB14" s="42">
        <v>0</v>
      </c>
      <c r="AC14" s="42">
        <v>800000000</v>
      </c>
      <c r="AD14" s="42">
        <v>0</v>
      </c>
      <c r="AE14" s="42">
        <v>0</v>
      </c>
      <c r="AF14" s="359" t="s">
        <v>375</v>
      </c>
      <c r="AG14" s="359" t="s">
        <v>14</v>
      </c>
      <c r="AH14" s="359" t="s">
        <v>14</v>
      </c>
      <c r="AI14" s="359" t="s">
        <v>14</v>
      </c>
    </row>
    <row r="15" spans="1:35" s="368" customFormat="1" ht="45.75" customHeight="1" x14ac:dyDescent="0.25">
      <c r="A15" s="359">
        <v>5</v>
      </c>
      <c r="B15" s="360" t="s">
        <v>356</v>
      </c>
      <c r="C15" s="359" t="s">
        <v>1429</v>
      </c>
      <c r="D15" s="359" t="s">
        <v>3456</v>
      </c>
      <c r="E15" s="361" t="s">
        <v>3456</v>
      </c>
      <c r="F15" s="361">
        <v>999999</v>
      </c>
      <c r="G15" s="362" t="s">
        <v>357</v>
      </c>
      <c r="H15" s="362">
        <v>999999</v>
      </c>
      <c r="I15" s="110">
        <v>50000000</v>
      </c>
      <c r="J15" s="363" t="s">
        <v>376</v>
      </c>
      <c r="K15" s="359" t="s">
        <v>3577</v>
      </c>
      <c r="L15" s="363" t="s">
        <v>359</v>
      </c>
      <c r="M15" s="363" t="s">
        <v>359</v>
      </c>
      <c r="N15" s="364" t="s">
        <v>377</v>
      </c>
      <c r="O15" s="363">
        <v>5</v>
      </c>
      <c r="P15" s="365" t="s">
        <v>2562</v>
      </c>
      <c r="Q15" s="359" t="s">
        <v>3450</v>
      </c>
      <c r="R15" s="359" t="s">
        <v>3578</v>
      </c>
      <c r="S15" s="366">
        <v>12</v>
      </c>
      <c r="T15" s="367" t="s">
        <v>361</v>
      </c>
      <c r="U15" s="116" t="s">
        <v>14</v>
      </c>
      <c r="V15" s="359" t="s">
        <v>362</v>
      </c>
      <c r="W15" s="359" t="s">
        <v>363</v>
      </c>
      <c r="X15" s="359" t="s">
        <v>363</v>
      </c>
      <c r="Y15" s="42" t="s">
        <v>14</v>
      </c>
      <c r="Z15" s="359" t="s">
        <v>14</v>
      </c>
      <c r="AA15" s="359" t="s">
        <v>14</v>
      </c>
      <c r="AB15" s="42">
        <v>0</v>
      </c>
      <c r="AC15" s="42">
        <v>50000000</v>
      </c>
      <c r="AD15" s="42">
        <v>0</v>
      </c>
      <c r="AE15" s="42">
        <v>0</v>
      </c>
      <c r="AF15" s="359" t="s">
        <v>377</v>
      </c>
      <c r="AG15" s="359" t="s">
        <v>14</v>
      </c>
      <c r="AH15" s="359" t="s">
        <v>14</v>
      </c>
      <c r="AI15" s="359" t="s">
        <v>14</v>
      </c>
    </row>
    <row r="16" spans="1:35" s="368" customFormat="1" ht="45.75" customHeight="1" x14ac:dyDescent="0.25">
      <c r="A16" s="359">
        <v>6</v>
      </c>
      <c r="B16" s="360" t="s">
        <v>356</v>
      </c>
      <c r="C16" s="359" t="s">
        <v>1429</v>
      </c>
      <c r="D16" s="359" t="s">
        <v>3456</v>
      </c>
      <c r="E16" s="361" t="s">
        <v>3456</v>
      </c>
      <c r="F16" s="361">
        <v>999999</v>
      </c>
      <c r="G16" s="362" t="s">
        <v>357</v>
      </c>
      <c r="H16" s="362">
        <v>999999</v>
      </c>
      <c r="I16" s="110">
        <v>524084697</v>
      </c>
      <c r="J16" s="363" t="s">
        <v>378</v>
      </c>
      <c r="K16" s="359" t="s">
        <v>3577</v>
      </c>
      <c r="L16" s="363" t="s">
        <v>359</v>
      </c>
      <c r="M16" s="363" t="s">
        <v>359</v>
      </c>
      <c r="N16" s="364" t="s">
        <v>379</v>
      </c>
      <c r="O16" s="363">
        <v>6</v>
      </c>
      <c r="P16" s="365" t="s">
        <v>2563</v>
      </c>
      <c r="Q16" s="359" t="s">
        <v>3450</v>
      </c>
      <c r="R16" s="359" t="s">
        <v>3578</v>
      </c>
      <c r="S16" s="366">
        <v>12</v>
      </c>
      <c r="T16" s="367" t="s">
        <v>361</v>
      </c>
      <c r="U16" s="116" t="s">
        <v>14</v>
      </c>
      <c r="V16" s="359" t="s">
        <v>362</v>
      </c>
      <c r="W16" s="359" t="s">
        <v>363</v>
      </c>
      <c r="X16" s="359" t="s">
        <v>363</v>
      </c>
      <c r="Y16" s="42" t="s">
        <v>14</v>
      </c>
      <c r="Z16" s="359" t="s">
        <v>14</v>
      </c>
      <c r="AA16" s="359" t="s">
        <v>14</v>
      </c>
      <c r="AB16" s="42">
        <v>0</v>
      </c>
      <c r="AC16" s="42">
        <v>524084697</v>
      </c>
      <c r="AD16" s="42">
        <v>0</v>
      </c>
      <c r="AE16" s="42">
        <v>0</v>
      </c>
      <c r="AF16" s="359" t="s">
        <v>379</v>
      </c>
      <c r="AG16" s="359" t="s">
        <v>14</v>
      </c>
      <c r="AH16" s="359" t="s">
        <v>14</v>
      </c>
      <c r="AI16" s="359" t="s">
        <v>14</v>
      </c>
    </row>
    <row r="17" spans="1:35" s="368" customFormat="1" ht="45.75" customHeight="1" x14ac:dyDescent="0.25">
      <c r="A17" s="359">
        <v>6</v>
      </c>
      <c r="B17" s="360" t="s">
        <v>356</v>
      </c>
      <c r="C17" s="359" t="s">
        <v>1429</v>
      </c>
      <c r="D17" s="359" t="s">
        <v>3456</v>
      </c>
      <c r="E17" s="361" t="s">
        <v>3456</v>
      </c>
      <c r="F17" s="361">
        <v>999999</v>
      </c>
      <c r="G17" s="362" t="s">
        <v>357</v>
      </c>
      <c r="H17" s="362">
        <v>999999</v>
      </c>
      <c r="I17" s="110">
        <v>150000000</v>
      </c>
      <c r="J17" s="363" t="s">
        <v>378</v>
      </c>
      <c r="K17" s="359" t="s">
        <v>3577</v>
      </c>
      <c r="L17" s="363" t="s">
        <v>359</v>
      </c>
      <c r="M17" s="363" t="s">
        <v>359</v>
      </c>
      <c r="N17" s="364" t="s">
        <v>380</v>
      </c>
      <c r="O17" s="363">
        <v>111</v>
      </c>
      <c r="P17" s="365" t="s">
        <v>2527</v>
      </c>
      <c r="Q17" s="359" t="s">
        <v>3450</v>
      </c>
      <c r="R17" s="359" t="s">
        <v>3579</v>
      </c>
      <c r="S17" s="366">
        <v>7</v>
      </c>
      <c r="T17" s="370" t="s">
        <v>361</v>
      </c>
      <c r="U17" s="116" t="s">
        <v>14</v>
      </c>
      <c r="V17" s="359" t="s">
        <v>362</v>
      </c>
      <c r="W17" s="359" t="s">
        <v>365</v>
      </c>
      <c r="X17" s="359" t="s">
        <v>365</v>
      </c>
      <c r="Y17" s="42" t="s">
        <v>14</v>
      </c>
      <c r="Z17" s="359" t="s">
        <v>14</v>
      </c>
      <c r="AA17" s="359" t="s">
        <v>14</v>
      </c>
      <c r="AB17" s="42">
        <v>0</v>
      </c>
      <c r="AC17" s="42">
        <v>150000000</v>
      </c>
      <c r="AD17" s="42">
        <v>0</v>
      </c>
      <c r="AE17" s="42">
        <v>0</v>
      </c>
      <c r="AF17" s="359" t="s">
        <v>380</v>
      </c>
      <c r="AG17" s="359" t="s">
        <v>14</v>
      </c>
      <c r="AH17" s="359" t="s">
        <v>14</v>
      </c>
      <c r="AI17" s="359" t="s">
        <v>14</v>
      </c>
    </row>
    <row r="18" spans="1:35" s="368" customFormat="1" ht="45.75" customHeight="1" x14ac:dyDescent="0.25">
      <c r="A18" s="359">
        <v>7</v>
      </c>
      <c r="B18" s="360" t="s">
        <v>356</v>
      </c>
      <c r="C18" s="359" t="s">
        <v>1429</v>
      </c>
      <c r="D18" s="359" t="s">
        <v>3456</v>
      </c>
      <c r="E18" s="361" t="s">
        <v>3456</v>
      </c>
      <c r="F18" s="361">
        <v>999999</v>
      </c>
      <c r="G18" s="362" t="s">
        <v>357</v>
      </c>
      <c r="H18" s="362">
        <v>999999</v>
      </c>
      <c r="I18" s="110">
        <v>345968349</v>
      </c>
      <c r="J18" s="363" t="s">
        <v>381</v>
      </c>
      <c r="K18" s="359" t="s">
        <v>3577</v>
      </c>
      <c r="L18" s="363" t="s">
        <v>359</v>
      </c>
      <c r="M18" s="363" t="s">
        <v>359</v>
      </c>
      <c r="N18" s="364" t="s">
        <v>382</v>
      </c>
      <c r="O18" s="363">
        <v>4</v>
      </c>
      <c r="P18" s="365" t="s">
        <v>2561</v>
      </c>
      <c r="Q18" s="359" t="s">
        <v>3450</v>
      </c>
      <c r="R18" s="359" t="s">
        <v>3578</v>
      </c>
      <c r="S18" s="366">
        <v>12</v>
      </c>
      <c r="T18" s="367" t="s">
        <v>361</v>
      </c>
      <c r="U18" s="116" t="s">
        <v>14</v>
      </c>
      <c r="V18" s="359" t="s">
        <v>362</v>
      </c>
      <c r="W18" s="359" t="s">
        <v>363</v>
      </c>
      <c r="X18" s="359" t="s">
        <v>363</v>
      </c>
      <c r="Y18" s="42" t="s">
        <v>14</v>
      </c>
      <c r="Z18" s="359" t="s">
        <v>14</v>
      </c>
      <c r="AA18" s="359" t="s">
        <v>14</v>
      </c>
      <c r="AB18" s="42">
        <v>0</v>
      </c>
      <c r="AC18" s="42">
        <v>345968349</v>
      </c>
      <c r="AD18" s="42">
        <v>0</v>
      </c>
      <c r="AE18" s="42">
        <v>0</v>
      </c>
      <c r="AF18" s="359" t="s">
        <v>382</v>
      </c>
      <c r="AG18" s="359" t="s">
        <v>14</v>
      </c>
      <c r="AH18" s="359" t="s">
        <v>14</v>
      </c>
      <c r="AI18" s="359" t="s">
        <v>14</v>
      </c>
    </row>
    <row r="19" spans="1:35" s="368" customFormat="1" ht="45.75" customHeight="1" x14ac:dyDescent="0.25">
      <c r="A19" s="359">
        <v>7</v>
      </c>
      <c r="B19" s="360" t="s">
        <v>356</v>
      </c>
      <c r="C19" s="359" t="s">
        <v>1429</v>
      </c>
      <c r="D19" s="359" t="s">
        <v>3456</v>
      </c>
      <c r="E19" s="361" t="s">
        <v>3456</v>
      </c>
      <c r="F19" s="361">
        <v>999999</v>
      </c>
      <c r="G19" s="362" t="s">
        <v>357</v>
      </c>
      <c r="H19" s="362">
        <v>999999</v>
      </c>
      <c r="I19" s="110">
        <v>100000000</v>
      </c>
      <c r="J19" s="363" t="s">
        <v>381</v>
      </c>
      <c r="K19" s="359" t="s">
        <v>3577</v>
      </c>
      <c r="L19" s="363" t="s">
        <v>359</v>
      </c>
      <c r="M19" s="363" t="s">
        <v>359</v>
      </c>
      <c r="N19" s="364" t="s">
        <v>383</v>
      </c>
      <c r="O19" s="363">
        <v>109</v>
      </c>
      <c r="P19" s="365" t="s">
        <v>2526</v>
      </c>
      <c r="Q19" s="359" t="s">
        <v>3450</v>
      </c>
      <c r="R19" s="359" t="s">
        <v>3579</v>
      </c>
      <c r="S19" s="366">
        <v>7</v>
      </c>
      <c r="T19" s="370" t="s">
        <v>361</v>
      </c>
      <c r="U19" s="116" t="s">
        <v>14</v>
      </c>
      <c r="V19" s="359" t="s">
        <v>362</v>
      </c>
      <c r="W19" s="359" t="s">
        <v>365</v>
      </c>
      <c r="X19" s="359" t="s">
        <v>365</v>
      </c>
      <c r="Y19" s="42" t="s">
        <v>14</v>
      </c>
      <c r="Z19" s="359" t="s">
        <v>14</v>
      </c>
      <c r="AA19" s="359" t="s">
        <v>14</v>
      </c>
      <c r="AB19" s="42">
        <v>0</v>
      </c>
      <c r="AC19" s="42">
        <v>100000000</v>
      </c>
      <c r="AD19" s="42">
        <v>0</v>
      </c>
      <c r="AE19" s="42">
        <v>0</v>
      </c>
      <c r="AF19" s="359" t="s">
        <v>383</v>
      </c>
      <c r="AG19" s="359" t="s">
        <v>14</v>
      </c>
      <c r="AH19" s="359" t="s">
        <v>14</v>
      </c>
      <c r="AI19" s="359" t="s">
        <v>14</v>
      </c>
    </row>
    <row r="20" spans="1:35" s="368" customFormat="1" ht="45.75" customHeight="1" x14ac:dyDescent="0.25">
      <c r="A20" s="359">
        <v>8</v>
      </c>
      <c r="B20" s="360" t="s">
        <v>356</v>
      </c>
      <c r="C20" s="359" t="s">
        <v>1429</v>
      </c>
      <c r="D20" s="359" t="s">
        <v>3456</v>
      </c>
      <c r="E20" s="361" t="s">
        <v>3456</v>
      </c>
      <c r="F20" s="361">
        <v>999999</v>
      </c>
      <c r="G20" s="362" t="s">
        <v>357</v>
      </c>
      <c r="H20" s="362">
        <v>999999</v>
      </c>
      <c r="I20" s="110">
        <v>1548787700</v>
      </c>
      <c r="J20" s="363" t="s">
        <v>384</v>
      </c>
      <c r="K20" s="359" t="s">
        <v>3577</v>
      </c>
      <c r="L20" s="363" t="s">
        <v>359</v>
      </c>
      <c r="M20" s="363" t="s">
        <v>359</v>
      </c>
      <c r="N20" s="364" t="s">
        <v>385</v>
      </c>
      <c r="O20" s="363">
        <v>8</v>
      </c>
      <c r="P20" s="365" t="s">
        <v>2565</v>
      </c>
      <c r="Q20" s="359" t="s">
        <v>3450</v>
      </c>
      <c r="R20" s="359" t="s">
        <v>3578</v>
      </c>
      <c r="S20" s="366">
        <v>12</v>
      </c>
      <c r="T20" s="367" t="s">
        <v>361</v>
      </c>
      <c r="U20" s="116" t="s">
        <v>14</v>
      </c>
      <c r="V20" s="359" t="s">
        <v>362</v>
      </c>
      <c r="W20" s="359" t="s">
        <v>363</v>
      </c>
      <c r="X20" s="359" t="s">
        <v>363</v>
      </c>
      <c r="Y20" s="42" t="s">
        <v>14</v>
      </c>
      <c r="Z20" s="359" t="s">
        <v>14</v>
      </c>
      <c r="AA20" s="359" t="s">
        <v>14</v>
      </c>
      <c r="AB20" s="42">
        <v>0</v>
      </c>
      <c r="AC20" s="42">
        <v>1548787700</v>
      </c>
      <c r="AD20" s="42">
        <v>0</v>
      </c>
      <c r="AE20" s="42">
        <v>0</v>
      </c>
      <c r="AF20" s="359" t="s">
        <v>385</v>
      </c>
      <c r="AG20" s="359" t="s">
        <v>14</v>
      </c>
      <c r="AH20" s="359" t="s">
        <v>14</v>
      </c>
      <c r="AI20" s="359" t="s">
        <v>14</v>
      </c>
    </row>
    <row r="21" spans="1:35" s="368" customFormat="1" ht="45.75" customHeight="1" x14ac:dyDescent="0.25">
      <c r="A21" s="359">
        <v>8</v>
      </c>
      <c r="B21" s="360" t="s">
        <v>356</v>
      </c>
      <c r="C21" s="359" t="s">
        <v>1429</v>
      </c>
      <c r="D21" s="359" t="s">
        <v>3456</v>
      </c>
      <c r="E21" s="361" t="s">
        <v>3456</v>
      </c>
      <c r="F21" s="361">
        <v>999999</v>
      </c>
      <c r="G21" s="362" t="s">
        <v>357</v>
      </c>
      <c r="H21" s="362">
        <v>999999</v>
      </c>
      <c r="I21" s="110">
        <v>500000000</v>
      </c>
      <c r="J21" s="363" t="s">
        <v>384</v>
      </c>
      <c r="K21" s="359" t="s">
        <v>3577</v>
      </c>
      <c r="L21" s="363" t="s">
        <v>359</v>
      </c>
      <c r="M21" s="363" t="s">
        <v>359</v>
      </c>
      <c r="N21" s="364" t="s">
        <v>386</v>
      </c>
      <c r="O21" s="363">
        <v>113</v>
      </c>
      <c r="P21" s="365" t="s">
        <v>2528</v>
      </c>
      <c r="Q21" s="359" t="s">
        <v>3450</v>
      </c>
      <c r="R21" s="359" t="s">
        <v>3579</v>
      </c>
      <c r="S21" s="366">
        <v>7</v>
      </c>
      <c r="T21" s="370" t="s">
        <v>361</v>
      </c>
      <c r="U21" s="116" t="s">
        <v>14</v>
      </c>
      <c r="V21" s="359" t="s">
        <v>362</v>
      </c>
      <c r="W21" s="359" t="s">
        <v>365</v>
      </c>
      <c r="X21" s="359" t="s">
        <v>365</v>
      </c>
      <c r="Y21" s="42" t="s">
        <v>14</v>
      </c>
      <c r="Z21" s="359" t="s">
        <v>14</v>
      </c>
      <c r="AA21" s="359" t="s">
        <v>14</v>
      </c>
      <c r="AB21" s="42">
        <v>0</v>
      </c>
      <c r="AC21" s="42">
        <v>500000000</v>
      </c>
      <c r="AD21" s="42">
        <v>0</v>
      </c>
      <c r="AE21" s="42">
        <v>0</v>
      </c>
      <c r="AF21" s="359" t="s">
        <v>386</v>
      </c>
      <c r="AG21" s="359" t="s">
        <v>14</v>
      </c>
      <c r="AH21" s="359" t="s">
        <v>14</v>
      </c>
      <c r="AI21" s="359" t="s">
        <v>14</v>
      </c>
    </row>
    <row r="22" spans="1:35" s="368" customFormat="1" ht="45.75" customHeight="1" x14ac:dyDescent="0.25">
      <c r="A22" s="359">
        <v>9</v>
      </c>
      <c r="B22" s="360" t="s">
        <v>356</v>
      </c>
      <c r="C22" s="359" t="s">
        <v>1429</v>
      </c>
      <c r="D22" s="359" t="s">
        <v>3456</v>
      </c>
      <c r="E22" s="361" t="s">
        <v>3456</v>
      </c>
      <c r="F22" s="361">
        <v>999999</v>
      </c>
      <c r="G22" s="362" t="s">
        <v>357</v>
      </c>
      <c r="H22" s="362">
        <v>999999</v>
      </c>
      <c r="I22" s="110">
        <v>1097061700</v>
      </c>
      <c r="J22" s="363" t="s">
        <v>387</v>
      </c>
      <c r="K22" s="359" t="s">
        <v>3577</v>
      </c>
      <c r="L22" s="363" t="s">
        <v>359</v>
      </c>
      <c r="M22" s="363" t="s">
        <v>359</v>
      </c>
      <c r="N22" s="364" t="s">
        <v>388</v>
      </c>
      <c r="O22" s="363">
        <v>9</v>
      </c>
      <c r="P22" s="365" t="s">
        <v>2566</v>
      </c>
      <c r="Q22" s="359" t="s">
        <v>3450</v>
      </c>
      <c r="R22" s="359" t="s">
        <v>3578</v>
      </c>
      <c r="S22" s="366">
        <v>12</v>
      </c>
      <c r="T22" s="367" t="s">
        <v>361</v>
      </c>
      <c r="U22" s="116" t="s">
        <v>14</v>
      </c>
      <c r="V22" s="359" t="s">
        <v>362</v>
      </c>
      <c r="W22" s="359" t="s">
        <v>363</v>
      </c>
      <c r="X22" s="359" t="s">
        <v>363</v>
      </c>
      <c r="Y22" s="42" t="s">
        <v>14</v>
      </c>
      <c r="Z22" s="359" t="s">
        <v>14</v>
      </c>
      <c r="AA22" s="359" t="s">
        <v>14</v>
      </c>
      <c r="AB22" s="42">
        <v>0</v>
      </c>
      <c r="AC22" s="42">
        <v>1097061700</v>
      </c>
      <c r="AD22" s="42">
        <v>0</v>
      </c>
      <c r="AE22" s="42">
        <v>0</v>
      </c>
      <c r="AF22" s="359" t="s">
        <v>388</v>
      </c>
      <c r="AG22" s="359" t="s">
        <v>14</v>
      </c>
      <c r="AH22" s="359" t="s">
        <v>14</v>
      </c>
      <c r="AI22" s="359" t="s">
        <v>14</v>
      </c>
    </row>
    <row r="23" spans="1:35" s="368" customFormat="1" ht="45.75" customHeight="1" x14ac:dyDescent="0.25">
      <c r="A23" s="359">
        <v>9</v>
      </c>
      <c r="B23" s="360" t="s">
        <v>356</v>
      </c>
      <c r="C23" s="359" t="s">
        <v>1429</v>
      </c>
      <c r="D23" s="359" t="s">
        <v>3456</v>
      </c>
      <c r="E23" s="361" t="s">
        <v>3456</v>
      </c>
      <c r="F23" s="361">
        <v>999999</v>
      </c>
      <c r="G23" s="362" t="s">
        <v>357</v>
      </c>
      <c r="H23" s="362">
        <v>999999</v>
      </c>
      <c r="I23" s="110">
        <v>500000000</v>
      </c>
      <c r="J23" s="363" t="s">
        <v>387</v>
      </c>
      <c r="K23" s="359" t="s">
        <v>3577</v>
      </c>
      <c r="L23" s="363" t="s">
        <v>359</v>
      </c>
      <c r="M23" s="363" t="s">
        <v>359</v>
      </c>
      <c r="N23" s="364" t="s">
        <v>389</v>
      </c>
      <c r="O23" s="363">
        <v>114</v>
      </c>
      <c r="P23" s="365" t="s">
        <v>2529</v>
      </c>
      <c r="Q23" s="359" t="s">
        <v>3450</v>
      </c>
      <c r="R23" s="359" t="s">
        <v>3579</v>
      </c>
      <c r="S23" s="366">
        <v>7</v>
      </c>
      <c r="T23" s="370" t="s">
        <v>361</v>
      </c>
      <c r="U23" s="116" t="s">
        <v>14</v>
      </c>
      <c r="V23" s="359" t="s">
        <v>362</v>
      </c>
      <c r="W23" s="359" t="s">
        <v>365</v>
      </c>
      <c r="X23" s="359" t="s">
        <v>365</v>
      </c>
      <c r="Y23" s="42" t="s">
        <v>14</v>
      </c>
      <c r="Z23" s="359" t="s">
        <v>14</v>
      </c>
      <c r="AA23" s="359" t="s">
        <v>14</v>
      </c>
      <c r="AB23" s="42">
        <v>0</v>
      </c>
      <c r="AC23" s="42">
        <v>500000000</v>
      </c>
      <c r="AD23" s="42">
        <v>0</v>
      </c>
      <c r="AE23" s="42">
        <v>0</v>
      </c>
      <c r="AF23" s="359" t="s">
        <v>389</v>
      </c>
      <c r="AG23" s="359" t="s">
        <v>14</v>
      </c>
      <c r="AH23" s="359" t="s">
        <v>14</v>
      </c>
      <c r="AI23" s="359" t="s">
        <v>14</v>
      </c>
    </row>
    <row r="24" spans="1:35" s="368" customFormat="1" ht="45.75" customHeight="1" x14ac:dyDescent="0.25">
      <c r="A24" s="359">
        <v>10</v>
      </c>
      <c r="B24" s="360" t="s">
        <v>356</v>
      </c>
      <c r="C24" s="359" t="s">
        <v>1429</v>
      </c>
      <c r="D24" s="359" t="s">
        <v>3456</v>
      </c>
      <c r="E24" s="361" t="s">
        <v>3456</v>
      </c>
      <c r="F24" s="361">
        <v>999999</v>
      </c>
      <c r="G24" s="362" t="s">
        <v>357</v>
      </c>
      <c r="H24" s="362">
        <v>999999</v>
      </c>
      <c r="I24" s="110">
        <v>100000000</v>
      </c>
      <c r="J24" s="363" t="s">
        <v>390</v>
      </c>
      <c r="K24" s="359" t="s">
        <v>3577</v>
      </c>
      <c r="L24" s="363" t="s">
        <v>359</v>
      </c>
      <c r="M24" s="363" t="s">
        <v>359</v>
      </c>
      <c r="N24" s="364" t="s">
        <v>391</v>
      </c>
      <c r="O24" s="363">
        <v>10</v>
      </c>
      <c r="P24" s="365" t="s">
        <v>2567</v>
      </c>
      <c r="Q24" s="359" t="s">
        <v>3450</v>
      </c>
      <c r="R24" s="359" t="s">
        <v>3578</v>
      </c>
      <c r="S24" s="366">
        <v>12</v>
      </c>
      <c r="T24" s="367" t="s">
        <v>361</v>
      </c>
      <c r="U24" s="116" t="s">
        <v>14</v>
      </c>
      <c r="V24" s="359" t="s">
        <v>362</v>
      </c>
      <c r="W24" s="359" t="s">
        <v>363</v>
      </c>
      <c r="X24" s="359" t="s">
        <v>363</v>
      </c>
      <c r="Y24" s="42" t="s">
        <v>14</v>
      </c>
      <c r="Z24" s="359" t="s">
        <v>14</v>
      </c>
      <c r="AA24" s="359" t="s">
        <v>14</v>
      </c>
      <c r="AB24" s="42">
        <v>0</v>
      </c>
      <c r="AC24" s="42">
        <v>100000000</v>
      </c>
      <c r="AD24" s="42">
        <v>0</v>
      </c>
      <c r="AE24" s="42">
        <v>0</v>
      </c>
      <c r="AF24" s="359" t="s">
        <v>391</v>
      </c>
      <c r="AG24" s="359" t="s">
        <v>14</v>
      </c>
      <c r="AH24" s="359" t="s">
        <v>14</v>
      </c>
      <c r="AI24" s="359" t="s">
        <v>14</v>
      </c>
    </row>
    <row r="25" spans="1:35" s="368" customFormat="1" ht="45.75" customHeight="1" x14ac:dyDescent="0.25">
      <c r="A25" s="359">
        <v>10</v>
      </c>
      <c r="B25" s="360" t="s">
        <v>356</v>
      </c>
      <c r="C25" s="359" t="s">
        <v>1429</v>
      </c>
      <c r="D25" s="359" t="s">
        <v>3456</v>
      </c>
      <c r="E25" s="361" t="s">
        <v>3456</v>
      </c>
      <c r="F25" s="361">
        <v>999999</v>
      </c>
      <c r="G25" s="362" t="s">
        <v>357</v>
      </c>
      <c r="H25" s="362">
        <v>999999</v>
      </c>
      <c r="I25" s="110">
        <v>1000000000</v>
      </c>
      <c r="J25" s="363" t="s">
        <v>390</v>
      </c>
      <c r="K25" s="359" t="s">
        <v>3577</v>
      </c>
      <c r="L25" s="363" t="s">
        <v>359</v>
      </c>
      <c r="M25" s="363" t="s">
        <v>359</v>
      </c>
      <c r="N25" s="364" t="s">
        <v>392</v>
      </c>
      <c r="O25" s="363">
        <v>174</v>
      </c>
      <c r="P25" s="365" t="s">
        <v>2639</v>
      </c>
      <c r="Q25" s="359" t="s">
        <v>3450</v>
      </c>
      <c r="R25" s="359" t="s">
        <v>3580</v>
      </c>
      <c r="S25" s="366">
        <v>6</v>
      </c>
      <c r="T25" s="367" t="s">
        <v>361</v>
      </c>
      <c r="U25" s="116" t="s">
        <v>14</v>
      </c>
      <c r="V25" s="359" t="s">
        <v>362</v>
      </c>
      <c r="W25" s="359" t="s">
        <v>367</v>
      </c>
      <c r="X25" s="359" t="s">
        <v>367</v>
      </c>
      <c r="Y25" s="42" t="s">
        <v>14</v>
      </c>
      <c r="Z25" s="359" t="s">
        <v>14</v>
      </c>
      <c r="AA25" s="359" t="s">
        <v>14</v>
      </c>
      <c r="AB25" s="42">
        <v>0</v>
      </c>
      <c r="AC25" s="42">
        <v>1000000000</v>
      </c>
      <c r="AD25" s="42">
        <v>0</v>
      </c>
      <c r="AE25" s="42">
        <v>0</v>
      </c>
      <c r="AF25" s="359" t="s">
        <v>392</v>
      </c>
      <c r="AG25" s="359" t="s">
        <v>14</v>
      </c>
      <c r="AH25" s="359" t="s">
        <v>14</v>
      </c>
      <c r="AI25" s="359" t="s">
        <v>14</v>
      </c>
    </row>
    <row r="26" spans="1:35" s="368" customFormat="1" ht="45.75" customHeight="1" x14ac:dyDescent="0.25">
      <c r="A26" s="359">
        <v>11</v>
      </c>
      <c r="B26" s="360" t="s">
        <v>356</v>
      </c>
      <c r="C26" s="359" t="s">
        <v>1429</v>
      </c>
      <c r="D26" s="359" t="s">
        <v>3456</v>
      </c>
      <c r="E26" s="361" t="s">
        <v>3456</v>
      </c>
      <c r="F26" s="361">
        <v>999999</v>
      </c>
      <c r="G26" s="362" t="s">
        <v>357</v>
      </c>
      <c r="H26" s="362">
        <v>999999</v>
      </c>
      <c r="I26" s="110">
        <v>604287400</v>
      </c>
      <c r="J26" s="363" t="s">
        <v>393</v>
      </c>
      <c r="K26" s="359" t="s">
        <v>3577</v>
      </c>
      <c r="L26" s="363" t="s">
        <v>359</v>
      </c>
      <c r="M26" s="363" t="s">
        <v>359</v>
      </c>
      <c r="N26" s="364" t="s">
        <v>394</v>
      </c>
      <c r="O26" s="363">
        <v>11</v>
      </c>
      <c r="P26" s="365" t="s">
        <v>2568</v>
      </c>
      <c r="Q26" s="359" t="s">
        <v>3450</v>
      </c>
      <c r="R26" s="359" t="s">
        <v>3578</v>
      </c>
      <c r="S26" s="366">
        <v>12</v>
      </c>
      <c r="T26" s="367" t="s">
        <v>361</v>
      </c>
      <c r="U26" s="116" t="s">
        <v>14</v>
      </c>
      <c r="V26" s="359" t="s">
        <v>362</v>
      </c>
      <c r="W26" s="359" t="s">
        <v>363</v>
      </c>
      <c r="X26" s="359" t="s">
        <v>363</v>
      </c>
      <c r="Y26" s="42" t="s">
        <v>14</v>
      </c>
      <c r="Z26" s="359" t="s">
        <v>14</v>
      </c>
      <c r="AA26" s="359" t="s">
        <v>14</v>
      </c>
      <c r="AB26" s="42">
        <v>0</v>
      </c>
      <c r="AC26" s="42">
        <v>604287400</v>
      </c>
      <c r="AD26" s="42">
        <v>0</v>
      </c>
      <c r="AE26" s="42">
        <v>0</v>
      </c>
      <c r="AF26" s="359" t="s">
        <v>394</v>
      </c>
      <c r="AG26" s="359" t="s">
        <v>14</v>
      </c>
      <c r="AH26" s="359" t="s">
        <v>14</v>
      </c>
      <c r="AI26" s="359" t="s">
        <v>14</v>
      </c>
    </row>
    <row r="27" spans="1:35" s="368" customFormat="1" ht="45.75" customHeight="1" x14ac:dyDescent="0.25">
      <c r="A27" s="359">
        <v>11</v>
      </c>
      <c r="B27" s="360" t="s">
        <v>356</v>
      </c>
      <c r="C27" s="359" t="s">
        <v>1429</v>
      </c>
      <c r="D27" s="359" t="s">
        <v>3456</v>
      </c>
      <c r="E27" s="361" t="s">
        <v>3456</v>
      </c>
      <c r="F27" s="361">
        <v>999999</v>
      </c>
      <c r="G27" s="362" t="s">
        <v>357</v>
      </c>
      <c r="H27" s="362">
        <v>999999</v>
      </c>
      <c r="I27" s="110">
        <v>200000000</v>
      </c>
      <c r="J27" s="363" t="s">
        <v>393</v>
      </c>
      <c r="K27" s="359" t="s">
        <v>3577</v>
      </c>
      <c r="L27" s="363" t="s">
        <v>359</v>
      </c>
      <c r="M27" s="363" t="s">
        <v>359</v>
      </c>
      <c r="N27" s="364" t="s">
        <v>395</v>
      </c>
      <c r="O27" s="363">
        <v>116</v>
      </c>
      <c r="P27" s="365" t="s">
        <v>2530</v>
      </c>
      <c r="Q27" s="359" t="s">
        <v>3450</v>
      </c>
      <c r="R27" s="359" t="s">
        <v>3579</v>
      </c>
      <c r="S27" s="366">
        <v>7</v>
      </c>
      <c r="T27" s="370" t="s">
        <v>361</v>
      </c>
      <c r="U27" s="116" t="s">
        <v>14</v>
      </c>
      <c r="V27" s="359" t="s">
        <v>362</v>
      </c>
      <c r="W27" s="359" t="s">
        <v>365</v>
      </c>
      <c r="X27" s="359" t="s">
        <v>365</v>
      </c>
      <c r="Y27" s="42" t="s">
        <v>14</v>
      </c>
      <c r="Z27" s="359" t="s">
        <v>14</v>
      </c>
      <c r="AA27" s="359" t="s">
        <v>14</v>
      </c>
      <c r="AB27" s="42">
        <v>0</v>
      </c>
      <c r="AC27" s="42">
        <v>200000000</v>
      </c>
      <c r="AD27" s="42">
        <v>0</v>
      </c>
      <c r="AE27" s="42">
        <v>0</v>
      </c>
      <c r="AF27" s="359" t="s">
        <v>395</v>
      </c>
      <c r="AG27" s="359" t="s">
        <v>14</v>
      </c>
      <c r="AH27" s="359" t="s">
        <v>14</v>
      </c>
      <c r="AI27" s="359" t="s">
        <v>14</v>
      </c>
    </row>
    <row r="28" spans="1:35" s="368" customFormat="1" ht="45.75" customHeight="1" x14ac:dyDescent="0.25">
      <c r="A28" s="359">
        <v>12</v>
      </c>
      <c r="B28" s="360" t="s">
        <v>356</v>
      </c>
      <c r="C28" s="359" t="s">
        <v>1429</v>
      </c>
      <c r="D28" s="359" t="s">
        <v>3456</v>
      </c>
      <c r="E28" s="361" t="s">
        <v>3456</v>
      </c>
      <c r="F28" s="361">
        <v>999999</v>
      </c>
      <c r="G28" s="362" t="s">
        <v>357</v>
      </c>
      <c r="H28" s="362">
        <v>999999</v>
      </c>
      <c r="I28" s="110">
        <v>141636700</v>
      </c>
      <c r="J28" s="363" t="s">
        <v>396</v>
      </c>
      <c r="K28" s="359" t="s">
        <v>3577</v>
      </c>
      <c r="L28" s="363" t="s">
        <v>359</v>
      </c>
      <c r="M28" s="363" t="s">
        <v>359</v>
      </c>
      <c r="N28" s="364" t="s">
        <v>397</v>
      </c>
      <c r="O28" s="363">
        <v>12</v>
      </c>
      <c r="P28" s="365" t="s">
        <v>2569</v>
      </c>
      <c r="Q28" s="359" t="s">
        <v>3450</v>
      </c>
      <c r="R28" s="359" t="s">
        <v>3578</v>
      </c>
      <c r="S28" s="366">
        <v>12</v>
      </c>
      <c r="T28" s="367" t="s">
        <v>361</v>
      </c>
      <c r="U28" s="116" t="s">
        <v>14</v>
      </c>
      <c r="V28" s="359" t="s">
        <v>362</v>
      </c>
      <c r="W28" s="359" t="s">
        <v>363</v>
      </c>
      <c r="X28" s="359" t="s">
        <v>363</v>
      </c>
      <c r="Y28" s="42" t="s">
        <v>14</v>
      </c>
      <c r="Z28" s="359" t="s">
        <v>14</v>
      </c>
      <c r="AA28" s="359" t="s">
        <v>14</v>
      </c>
      <c r="AB28" s="42">
        <v>0</v>
      </c>
      <c r="AC28" s="42">
        <v>141636700</v>
      </c>
      <c r="AD28" s="42">
        <v>0</v>
      </c>
      <c r="AE28" s="42">
        <v>0</v>
      </c>
      <c r="AF28" s="359" t="s">
        <v>397</v>
      </c>
      <c r="AG28" s="359" t="s">
        <v>14</v>
      </c>
      <c r="AH28" s="359" t="s">
        <v>14</v>
      </c>
      <c r="AI28" s="359" t="s">
        <v>14</v>
      </c>
    </row>
    <row r="29" spans="1:35" s="368" customFormat="1" ht="45.75" customHeight="1" x14ac:dyDescent="0.25">
      <c r="A29" s="359">
        <v>12</v>
      </c>
      <c r="B29" s="360" t="s">
        <v>356</v>
      </c>
      <c r="C29" s="359" t="s">
        <v>1429</v>
      </c>
      <c r="D29" s="359" t="s">
        <v>3456</v>
      </c>
      <c r="E29" s="361" t="s">
        <v>3456</v>
      </c>
      <c r="F29" s="361">
        <v>999999</v>
      </c>
      <c r="G29" s="362" t="s">
        <v>357</v>
      </c>
      <c r="H29" s="362">
        <v>999999</v>
      </c>
      <c r="I29" s="110">
        <v>90000000</v>
      </c>
      <c r="J29" s="363" t="s">
        <v>396</v>
      </c>
      <c r="K29" s="359" t="s">
        <v>3577</v>
      </c>
      <c r="L29" s="363" t="s">
        <v>359</v>
      </c>
      <c r="M29" s="363" t="s">
        <v>359</v>
      </c>
      <c r="N29" s="364" t="s">
        <v>398</v>
      </c>
      <c r="O29" s="363">
        <v>117</v>
      </c>
      <c r="P29" s="365" t="s">
        <v>2531</v>
      </c>
      <c r="Q29" s="359" t="s">
        <v>3450</v>
      </c>
      <c r="R29" s="359" t="s">
        <v>3579</v>
      </c>
      <c r="S29" s="366">
        <v>7</v>
      </c>
      <c r="T29" s="370" t="s">
        <v>361</v>
      </c>
      <c r="U29" s="116" t="s">
        <v>14</v>
      </c>
      <c r="V29" s="359" t="s">
        <v>362</v>
      </c>
      <c r="W29" s="359" t="s">
        <v>365</v>
      </c>
      <c r="X29" s="359" t="s">
        <v>365</v>
      </c>
      <c r="Y29" s="42" t="s">
        <v>14</v>
      </c>
      <c r="Z29" s="359" t="s">
        <v>14</v>
      </c>
      <c r="AA29" s="359" t="s">
        <v>14</v>
      </c>
      <c r="AB29" s="42">
        <v>0</v>
      </c>
      <c r="AC29" s="42">
        <v>90000000</v>
      </c>
      <c r="AD29" s="42">
        <v>0</v>
      </c>
      <c r="AE29" s="42">
        <v>0</v>
      </c>
      <c r="AF29" s="359" t="s">
        <v>398</v>
      </c>
      <c r="AG29" s="359" t="s">
        <v>14</v>
      </c>
      <c r="AH29" s="359" t="s">
        <v>14</v>
      </c>
      <c r="AI29" s="359" t="s">
        <v>14</v>
      </c>
    </row>
    <row r="30" spans="1:35" s="368" customFormat="1" ht="45.75" customHeight="1" x14ac:dyDescent="0.25">
      <c r="A30" s="359">
        <v>13</v>
      </c>
      <c r="B30" s="360" t="s">
        <v>356</v>
      </c>
      <c r="C30" s="359" t="s">
        <v>1429</v>
      </c>
      <c r="D30" s="359" t="s">
        <v>3456</v>
      </c>
      <c r="E30" s="361" t="s">
        <v>3456</v>
      </c>
      <c r="F30" s="361">
        <v>999999</v>
      </c>
      <c r="G30" s="362" t="s">
        <v>357</v>
      </c>
      <c r="H30" s="362">
        <v>999999</v>
      </c>
      <c r="I30" s="110">
        <v>453216700</v>
      </c>
      <c r="J30" s="363" t="s">
        <v>399</v>
      </c>
      <c r="K30" s="359" t="s">
        <v>3577</v>
      </c>
      <c r="L30" s="363" t="s">
        <v>359</v>
      </c>
      <c r="M30" s="363" t="s">
        <v>359</v>
      </c>
      <c r="N30" s="364" t="s">
        <v>400</v>
      </c>
      <c r="O30" s="363">
        <v>13</v>
      </c>
      <c r="P30" s="365" t="s">
        <v>2570</v>
      </c>
      <c r="Q30" s="359" t="s">
        <v>3450</v>
      </c>
      <c r="R30" s="359" t="s">
        <v>3578</v>
      </c>
      <c r="S30" s="366">
        <v>12</v>
      </c>
      <c r="T30" s="367" t="s">
        <v>361</v>
      </c>
      <c r="U30" s="116" t="s">
        <v>14</v>
      </c>
      <c r="V30" s="359" t="s">
        <v>362</v>
      </c>
      <c r="W30" s="359" t="s">
        <v>363</v>
      </c>
      <c r="X30" s="359" t="s">
        <v>363</v>
      </c>
      <c r="Y30" s="42" t="s">
        <v>14</v>
      </c>
      <c r="Z30" s="359" t="s">
        <v>14</v>
      </c>
      <c r="AA30" s="359" t="s">
        <v>14</v>
      </c>
      <c r="AB30" s="42">
        <v>0</v>
      </c>
      <c r="AC30" s="42">
        <v>453216700</v>
      </c>
      <c r="AD30" s="42">
        <v>0</v>
      </c>
      <c r="AE30" s="42">
        <v>0</v>
      </c>
      <c r="AF30" s="359" t="s">
        <v>400</v>
      </c>
      <c r="AG30" s="359" t="s">
        <v>14</v>
      </c>
      <c r="AH30" s="359" t="s">
        <v>14</v>
      </c>
      <c r="AI30" s="359" t="s">
        <v>14</v>
      </c>
    </row>
    <row r="31" spans="1:35" s="368" customFormat="1" ht="45.75" customHeight="1" x14ac:dyDescent="0.25">
      <c r="A31" s="359">
        <v>13</v>
      </c>
      <c r="B31" s="360" t="s">
        <v>356</v>
      </c>
      <c r="C31" s="359" t="s">
        <v>1429</v>
      </c>
      <c r="D31" s="359" t="s">
        <v>3456</v>
      </c>
      <c r="E31" s="361" t="s">
        <v>3456</v>
      </c>
      <c r="F31" s="361">
        <v>999999</v>
      </c>
      <c r="G31" s="362" t="s">
        <v>357</v>
      </c>
      <c r="H31" s="362">
        <v>999999</v>
      </c>
      <c r="I31" s="110">
        <v>150000000</v>
      </c>
      <c r="J31" s="363" t="s">
        <v>399</v>
      </c>
      <c r="K31" s="359" t="s">
        <v>3577</v>
      </c>
      <c r="L31" s="363" t="s">
        <v>359</v>
      </c>
      <c r="M31" s="363" t="s">
        <v>359</v>
      </c>
      <c r="N31" s="364" t="s">
        <v>401</v>
      </c>
      <c r="O31" s="363">
        <v>118</v>
      </c>
      <c r="P31" s="365" t="s">
        <v>2532</v>
      </c>
      <c r="Q31" s="359" t="s">
        <v>3450</v>
      </c>
      <c r="R31" s="359" t="s">
        <v>3579</v>
      </c>
      <c r="S31" s="366">
        <v>7</v>
      </c>
      <c r="T31" s="370" t="s">
        <v>361</v>
      </c>
      <c r="U31" s="116" t="s">
        <v>14</v>
      </c>
      <c r="V31" s="359" t="s">
        <v>362</v>
      </c>
      <c r="W31" s="359" t="s">
        <v>365</v>
      </c>
      <c r="X31" s="359" t="s">
        <v>365</v>
      </c>
      <c r="Y31" s="42" t="s">
        <v>14</v>
      </c>
      <c r="Z31" s="359" t="s">
        <v>14</v>
      </c>
      <c r="AA31" s="359" t="s">
        <v>14</v>
      </c>
      <c r="AB31" s="42">
        <v>0</v>
      </c>
      <c r="AC31" s="42">
        <v>150000000</v>
      </c>
      <c r="AD31" s="42">
        <v>0</v>
      </c>
      <c r="AE31" s="42">
        <v>0</v>
      </c>
      <c r="AF31" s="359" t="s">
        <v>401</v>
      </c>
      <c r="AG31" s="359" t="s">
        <v>14</v>
      </c>
      <c r="AH31" s="359" t="s">
        <v>14</v>
      </c>
      <c r="AI31" s="359" t="s">
        <v>14</v>
      </c>
    </row>
    <row r="32" spans="1:35" s="368" customFormat="1" ht="45.75" customHeight="1" x14ac:dyDescent="0.25">
      <c r="A32" s="359">
        <v>14</v>
      </c>
      <c r="B32" s="360" t="s">
        <v>356</v>
      </c>
      <c r="C32" s="359" t="s">
        <v>1429</v>
      </c>
      <c r="D32" s="359" t="s">
        <v>3456</v>
      </c>
      <c r="E32" s="361" t="s">
        <v>3456</v>
      </c>
      <c r="F32" s="361">
        <v>999999</v>
      </c>
      <c r="G32" s="362" t="s">
        <v>357</v>
      </c>
      <c r="H32" s="362">
        <v>999999</v>
      </c>
      <c r="I32" s="110">
        <v>302147000</v>
      </c>
      <c r="J32" s="363" t="s">
        <v>402</v>
      </c>
      <c r="K32" s="359" t="s">
        <v>3577</v>
      </c>
      <c r="L32" s="363" t="s">
        <v>359</v>
      </c>
      <c r="M32" s="363" t="s">
        <v>359</v>
      </c>
      <c r="N32" s="364" t="s">
        <v>403</v>
      </c>
      <c r="O32" s="363">
        <v>14</v>
      </c>
      <c r="P32" s="365" t="s">
        <v>2571</v>
      </c>
      <c r="Q32" s="359" t="s">
        <v>3450</v>
      </c>
      <c r="R32" s="359" t="s">
        <v>3578</v>
      </c>
      <c r="S32" s="366">
        <v>12</v>
      </c>
      <c r="T32" s="367" t="s">
        <v>361</v>
      </c>
      <c r="U32" s="116" t="s">
        <v>14</v>
      </c>
      <c r="V32" s="359" t="s">
        <v>362</v>
      </c>
      <c r="W32" s="359" t="s">
        <v>363</v>
      </c>
      <c r="X32" s="359" t="s">
        <v>363</v>
      </c>
      <c r="Y32" s="42" t="s">
        <v>14</v>
      </c>
      <c r="Z32" s="359" t="s">
        <v>14</v>
      </c>
      <c r="AA32" s="359" t="s">
        <v>14</v>
      </c>
      <c r="AB32" s="42">
        <v>0</v>
      </c>
      <c r="AC32" s="42">
        <v>302147000</v>
      </c>
      <c r="AD32" s="42">
        <v>0</v>
      </c>
      <c r="AE32" s="42">
        <v>0</v>
      </c>
      <c r="AF32" s="359" t="s">
        <v>403</v>
      </c>
      <c r="AG32" s="359" t="s">
        <v>14</v>
      </c>
      <c r="AH32" s="359" t="s">
        <v>14</v>
      </c>
      <c r="AI32" s="359" t="s">
        <v>14</v>
      </c>
    </row>
    <row r="33" spans="1:35" s="368" customFormat="1" ht="45.75" customHeight="1" x14ac:dyDescent="0.25">
      <c r="A33" s="359">
        <v>14</v>
      </c>
      <c r="B33" s="360" t="s">
        <v>356</v>
      </c>
      <c r="C33" s="359" t="s">
        <v>1429</v>
      </c>
      <c r="D33" s="359" t="s">
        <v>3456</v>
      </c>
      <c r="E33" s="361" t="s">
        <v>3456</v>
      </c>
      <c r="F33" s="361">
        <v>999999</v>
      </c>
      <c r="G33" s="362" t="s">
        <v>357</v>
      </c>
      <c r="H33" s="362">
        <v>999999</v>
      </c>
      <c r="I33" s="110">
        <v>100000000</v>
      </c>
      <c r="J33" s="363" t="s">
        <v>402</v>
      </c>
      <c r="K33" s="359" t="s">
        <v>3577</v>
      </c>
      <c r="L33" s="363" t="s">
        <v>359</v>
      </c>
      <c r="M33" s="363" t="s">
        <v>359</v>
      </c>
      <c r="N33" s="364" t="s">
        <v>404</v>
      </c>
      <c r="O33" s="363">
        <v>119</v>
      </c>
      <c r="P33" s="365" t="s">
        <v>2533</v>
      </c>
      <c r="Q33" s="359" t="s">
        <v>3450</v>
      </c>
      <c r="R33" s="359" t="s">
        <v>3579</v>
      </c>
      <c r="S33" s="366">
        <v>7</v>
      </c>
      <c r="T33" s="370" t="s">
        <v>361</v>
      </c>
      <c r="U33" s="116" t="s">
        <v>14</v>
      </c>
      <c r="V33" s="359" t="s">
        <v>362</v>
      </c>
      <c r="W33" s="359" t="s">
        <v>365</v>
      </c>
      <c r="X33" s="359" t="s">
        <v>365</v>
      </c>
      <c r="Y33" s="42" t="s">
        <v>14</v>
      </c>
      <c r="Z33" s="359" t="s">
        <v>14</v>
      </c>
      <c r="AA33" s="359" t="s">
        <v>14</v>
      </c>
      <c r="AB33" s="42">
        <v>0</v>
      </c>
      <c r="AC33" s="42">
        <v>100000000</v>
      </c>
      <c r="AD33" s="42">
        <v>0</v>
      </c>
      <c r="AE33" s="42">
        <v>0</v>
      </c>
      <c r="AF33" s="359" t="s">
        <v>404</v>
      </c>
      <c r="AG33" s="359" t="s">
        <v>14</v>
      </c>
      <c r="AH33" s="359" t="s">
        <v>14</v>
      </c>
      <c r="AI33" s="359" t="s">
        <v>14</v>
      </c>
    </row>
    <row r="34" spans="1:35" s="368" customFormat="1" ht="45.75" customHeight="1" x14ac:dyDescent="0.25">
      <c r="A34" s="359">
        <v>15</v>
      </c>
      <c r="B34" s="360" t="s">
        <v>356</v>
      </c>
      <c r="C34" s="359" t="s">
        <v>1429</v>
      </c>
      <c r="D34" s="359" t="s">
        <v>3456</v>
      </c>
      <c r="E34" s="361" t="s">
        <v>3456</v>
      </c>
      <c r="F34" s="361">
        <v>999999</v>
      </c>
      <c r="G34" s="362" t="s">
        <v>357</v>
      </c>
      <c r="H34" s="362">
        <v>999999</v>
      </c>
      <c r="I34" s="110">
        <v>698779596</v>
      </c>
      <c r="J34" s="363" t="s">
        <v>405</v>
      </c>
      <c r="K34" s="359" t="s">
        <v>3577</v>
      </c>
      <c r="L34" s="363" t="s">
        <v>359</v>
      </c>
      <c r="M34" s="363" t="s">
        <v>359</v>
      </c>
      <c r="N34" s="364" t="s">
        <v>406</v>
      </c>
      <c r="O34" s="363">
        <v>15</v>
      </c>
      <c r="P34" s="365" t="s">
        <v>2534</v>
      </c>
      <c r="Q34" s="359" t="s">
        <v>3450</v>
      </c>
      <c r="R34" s="359" t="s">
        <v>3578</v>
      </c>
      <c r="S34" s="366">
        <v>12</v>
      </c>
      <c r="T34" s="367" t="s">
        <v>361</v>
      </c>
      <c r="U34" s="116" t="s">
        <v>14</v>
      </c>
      <c r="V34" s="359" t="s">
        <v>362</v>
      </c>
      <c r="W34" s="359" t="s">
        <v>363</v>
      </c>
      <c r="X34" s="359" t="s">
        <v>363</v>
      </c>
      <c r="Y34" s="42" t="s">
        <v>14</v>
      </c>
      <c r="Z34" s="359" t="s">
        <v>14</v>
      </c>
      <c r="AA34" s="359" t="s">
        <v>14</v>
      </c>
      <c r="AB34" s="42">
        <v>0</v>
      </c>
      <c r="AC34" s="42">
        <v>698779596</v>
      </c>
      <c r="AD34" s="42">
        <v>0</v>
      </c>
      <c r="AE34" s="42">
        <v>0</v>
      </c>
      <c r="AF34" s="359" t="s">
        <v>406</v>
      </c>
      <c r="AG34" s="359" t="s">
        <v>14</v>
      </c>
      <c r="AH34" s="359" t="s">
        <v>14</v>
      </c>
      <c r="AI34" s="359" t="s">
        <v>14</v>
      </c>
    </row>
    <row r="35" spans="1:35" s="368" customFormat="1" ht="45.75" customHeight="1" x14ac:dyDescent="0.25">
      <c r="A35" s="359">
        <v>15</v>
      </c>
      <c r="B35" s="360" t="s">
        <v>356</v>
      </c>
      <c r="C35" s="359" t="s">
        <v>1429</v>
      </c>
      <c r="D35" s="359" t="s">
        <v>3456</v>
      </c>
      <c r="E35" s="361" t="s">
        <v>3456</v>
      </c>
      <c r="F35" s="361">
        <v>999999</v>
      </c>
      <c r="G35" s="362" t="s">
        <v>357</v>
      </c>
      <c r="H35" s="362">
        <v>999999</v>
      </c>
      <c r="I35" s="110">
        <v>300000000</v>
      </c>
      <c r="J35" s="363" t="s">
        <v>405</v>
      </c>
      <c r="K35" s="359" t="s">
        <v>3577</v>
      </c>
      <c r="L35" s="363" t="s">
        <v>359</v>
      </c>
      <c r="M35" s="363" t="s">
        <v>359</v>
      </c>
      <c r="N35" s="364" t="s">
        <v>407</v>
      </c>
      <c r="O35" s="363">
        <v>120</v>
      </c>
      <c r="P35" s="365" t="s">
        <v>2534</v>
      </c>
      <c r="Q35" s="359" t="s">
        <v>3450</v>
      </c>
      <c r="R35" s="359" t="s">
        <v>3579</v>
      </c>
      <c r="S35" s="366">
        <v>7</v>
      </c>
      <c r="T35" s="370" t="s">
        <v>361</v>
      </c>
      <c r="U35" s="116" t="s">
        <v>14</v>
      </c>
      <c r="V35" s="359" t="s">
        <v>362</v>
      </c>
      <c r="W35" s="359" t="s">
        <v>365</v>
      </c>
      <c r="X35" s="359" t="s">
        <v>365</v>
      </c>
      <c r="Y35" s="42" t="s">
        <v>14</v>
      </c>
      <c r="Z35" s="359" t="s">
        <v>14</v>
      </c>
      <c r="AA35" s="359" t="s">
        <v>14</v>
      </c>
      <c r="AB35" s="42">
        <v>0</v>
      </c>
      <c r="AC35" s="42">
        <v>300000000</v>
      </c>
      <c r="AD35" s="42">
        <v>0</v>
      </c>
      <c r="AE35" s="42">
        <v>0</v>
      </c>
      <c r="AF35" s="359" t="s">
        <v>407</v>
      </c>
      <c r="AG35" s="359" t="s">
        <v>14</v>
      </c>
      <c r="AH35" s="359" t="s">
        <v>14</v>
      </c>
      <c r="AI35" s="359" t="s">
        <v>14</v>
      </c>
    </row>
    <row r="36" spans="1:35" s="368" customFormat="1" ht="45.75" customHeight="1" x14ac:dyDescent="0.25">
      <c r="A36" s="359">
        <v>16</v>
      </c>
      <c r="B36" s="360" t="s">
        <v>356</v>
      </c>
      <c r="C36" s="359" t="s">
        <v>1429</v>
      </c>
      <c r="D36" s="359" t="s">
        <v>3456</v>
      </c>
      <c r="E36" s="361" t="s">
        <v>3456</v>
      </c>
      <c r="F36" s="361">
        <v>999999</v>
      </c>
      <c r="G36" s="362" t="s">
        <v>357</v>
      </c>
      <c r="H36" s="362">
        <v>999999</v>
      </c>
      <c r="I36" s="110">
        <v>50000000</v>
      </c>
      <c r="J36" s="363" t="s">
        <v>408</v>
      </c>
      <c r="K36" s="359" t="s">
        <v>3577</v>
      </c>
      <c r="L36" s="363" t="s">
        <v>359</v>
      </c>
      <c r="M36" s="363" t="s">
        <v>359</v>
      </c>
      <c r="N36" s="364" t="s">
        <v>409</v>
      </c>
      <c r="O36" s="363">
        <v>16</v>
      </c>
      <c r="P36" s="365" t="s">
        <v>3377</v>
      </c>
      <c r="Q36" s="359" t="s">
        <v>3450</v>
      </c>
      <c r="R36" s="359" t="s">
        <v>3578</v>
      </c>
      <c r="S36" s="366">
        <v>12</v>
      </c>
      <c r="T36" s="367" t="s">
        <v>361</v>
      </c>
      <c r="U36" s="116" t="s">
        <v>14</v>
      </c>
      <c r="V36" s="359" t="s">
        <v>362</v>
      </c>
      <c r="W36" s="359" t="s">
        <v>363</v>
      </c>
      <c r="X36" s="359" t="s">
        <v>363</v>
      </c>
      <c r="Y36" s="42" t="s">
        <v>14</v>
      </c>
      <c r="Z36" s="359" t="s">
        <v>14</v>
      </c>
      <c r="AA36" s="359" t="s">
        <v>14</v>
      </c>
      <c r="AB36" s="42">
        <v>0</v>
      </c>
      <c r="AC36" s="42">
        <v>50000000</v>
      </c>
      <c r="AD36" s="42">
        <v>0</v>
      </c>
      <c r="AE36" s="42">
        <v>0</v>
      </c>
      <c r="AF36" s="359" t="s">
        <v>409</v>
      </c>
      <c r="AG36" s="359" t="s">
        <v>14</v>
      </c>
      <c r="AH36" s="359" t="s">
        <v>14</v>
      </c>
      <c r="AI36" s="359" t="s">
        <v>14</v>
      </c>
    </row>
    <row r="37" spans="1:35" s="368" customFormat="1" ht="45.75" customHeight="1" x14ac:dyDescent="0.25">
      <c r="A37" s="359">
        <v>17</v>
      </c>
      <c r="B37" s="360" t="s">
        <v>356</v>
      </c>
      <c r="C37" s="359" t="s">
        <v>1429</v>
      </c>
      <c r="D37" s="359" t="s">
        <v>3456</v>
      </c>
      <c r="E37" s="361" t="s">
        <v>3456</v>
      </c>
      <c r="F37" s="361">
        <v>999999</v>
      </c>
      <c r="G37" s="362" t="s">
        <v>357</v>
      </c>
      <c r="H37" s="362">
        <v>999999</v>
      </c>
      <c r="I37" s="110">
        <v>65898733</v>
      </c>
      <c r="J37" s="363" t="s">
        <v>410</v>
      </c>
      <c r="K37" s="359" t="s">
        <v>3577</v>
      </c>
      <c r="L37" s="363" t="s">
        <v>359</v>
      </c>
      <c r="M37" s="363" t="s">
        <v>359</v>
      </c>
      <c r="N37" s="364" t="s">
        <v>411</v>
      </c>
      <c r="O37" s="363">
        <v>17</v>
      </c>
      <c r="P37" s="365" t="s">
        <v>2572</v>
      </c>
      <c r="Q37" s="359" t="s">
        <v>3450</v>
      </c>
      <c r="R37" s="359" t="s">
        <v>3578</v>
      </c>
      <c r="S37" s="366">
        <v>12</v>
      </c>
      <c r="T37" s="367" t="s">
        <v>361</v>
      </c>
      <c r="U37" s="116" t="s">
        <v>14</v>
      </c>
      <c r="V37" s="359" t="s">
        <v>362</v>
      </c>
      <c r="W37" s="359" t="s">
        <v>363</v>
      </c>
      <c r="X37" s="359" t="s">
        <v>363</v>
      </c>
      <c r="Y37" s="42" t="s">
        <v>14</v>
      </c>
      <c r="Z37" s="359" t="s">
        <v>14</v>
      </c>
      <c r="AA37" s="359" t="s">
        <v>14</v>
      </c>
      <c r="AB37" s="42">
        <v>0</v>
      </c>
      <c r="AC37" s="42">
        <v>65898733</v>
      </c>
      <c r="AD37" s="42">
        <v>0</v>
      </c>
      <c r="AE37" s="42">
        <v>0</v>
      </c>
      <c r="AF37" s="359" t="s">
        <v>411</v>
      </c>
      <c r="AG37" s="359" t="s">
        <v>14</v>
      </c>
      <c r="AH37" s="359" t="s">
        <v>14</v>
      </c>
      <c r="AI37" s="359" t="s">
        <v>14</v>
      </c>
    </row>
    <row r="38" spans="1:35" s="368" customFormat="1" ht="45.75" customHeight="1" x14ac:dyDescent="0.25">
      <c r="A38" s="359">
        <v>17</v>
      </c>
      <c r="B38" s="360" t="s">
        <v>356</v>
      </c>
      <c r="C38" s="359" t="s">
        <v>1429</v>
      </c>
      <c r="D38" s="359" t="s">
        <v>3456</v>
      </c>
      <c r="E38" s="361" t="s">
        <v>3456</v>
      </c>
      <c r="F38" s="361">
        <v>999999</v>
      </c>
      <c r="G38" s="362" t="s">
        <v>357</v>
      </c>
      <c r="H38" s="362">
        <v>999999</v>
      </c>
      <c r="I38" s="110">
        <v>45552375</v>
      </c>
      <c r="J38" s="363" t="s">
        <v>410</v>
      </c>
      <c r="K38" s="359" t="s">
        <v>3577</v>
      </c>
      <c r="L38" s="363" t="s">
        <v>359</v>
      </c>
      <c r="M38" s="363" t="s">
        <v>359</v>
      </c>
      <c r="N38" s="364" t="s">
        <v>412</v>
      </c>
      <c r="O38" s="363">
        <v>122</v>
      </c>
      <c r="P38" s="365" t="s">
        <v>2535</v>
      </c>
      <c r="Q38" s="359" t="s">
        <v>3450</v>
      </c>
      <c r="R38" s="359" t="s">
        <v>3579</v>
      </c>
      <c r="S38" s="366">
        <v>7</v>
      </c>
      <c r="T38" s="370" t="s">
        <v>361</v>
      </c>
      <c r="U38" s="116" t="s">
        <v>14</v>
      </c>
      <c r="V38" s="359" t="s">
        <v>362</v>
      </c>
      <c r="W38" s="359" t="s">
        <v>365</v>
      </c>
      <c r="X38" s="359" t="s">
        <v>365</v>
      </c>
      <c r="Y38" s="42" t="s">
        <v>14</v>
      </c>
      <c r="Z38" s="359" t="s">
        <v>14</v>
      </c>
      <c r="AA38" s="359" t="s">
        <v>14</v>
      </c>
      <c r="AB38" s="42">
        <v>0</v>
      </c>
      <c r="AC38" s="42">
        <v>45552375</v>
      </c>
      <c r="AD38" s="42">
        <v>0</v>
      </c>
      <c r="AE38" s="42">
        <v>0</v>
      </c>
      <c r="AF38" s="359" t="s">
        <v>412</v>
      </c>
      <c r="AG38" s="359" t="s">
        <v>14</v>
      </c>
      <c r="AH38" s="359" t="s">
        <v>14</v>
      </c>
      <c r="AI38" s="359" t="s">
        <v>14</v>
      </c>
    </row>
    <row r="39" spans="1:35" s="368" customFormat="1" ht="45.75" customHeight="1" x14ac:dyDescent="0.25">
      <c r="A39" s="359">
        <v>18</v>
      </c>
      <c r="B39" s="360" t="s">
        <v>356</v>
      </c>
      <c r="C39" s="359" t="s">
        <v>1429</v>
      </c>
      <c r="D39" s="359" t="s">
        <v>3456</v>
      </c>
      <c r="E39" s="361" t="s">
        <v>3456</v>
      </c>
      <c r="F39" s="361">
        <v>999999</v>
      </c>
      <c r="G39" s="362" t="s">
        <v>357</v>
      </c>
      <c r="H39" s="362">
        <v>999999</v>
      </c>
      <c r="I39" s="110">
        <v>21450000</v>
      </c>
      <c r="J39" s="363" t="s">
        <v>413</v>
      </c>
      <c r="K39" s="359" t="s">
        <v>3577</v>
      </c>
      <c r="L39" s="363" t="s">
        <v>359</v>
      </c>
      <c r="M39" s="363" t="s">
        <v>359</v>
      </c>
      <c r="N39" s="364" t="s">
        <v>414</v>
      </c>
      <c r="O39" s="363">
        <v>18</v>
      </c>
      <c r="P39" s="365" t="s">
        <v>3378</v>
      </c>
      <c r="Q39" s="359" t="s">
        <v>3450</v>
      </c>
      <c r="R39" s="359" t="s">
        <v>3578</v>
      </c>
      <c r="S39" s="366">
        <v>12</v>
      </c>
      <c r="T39" s="367" t="s">
        <v>361</v>
      </c>
      <c r="U39" s="116" t="s">
        <v>14</v>
      </c>
      <c r="V39" s="359" t="s">
        <v>362</v>
      </c>
      <c r="W39" s="359" t="s">
        <v>363</v>
      </c>
      <c r="X39" s="359" t="s">
        <v>363</v>
      </c>
      <c r="Y39" s="42" t="s">
        <v>14</v>
      </c>
      <c r="Z39" s="359" t="s">
        <v>14</v>
      </c>
      <c r="AA39" s="359" t="s">
        <v>14</v>
      </c>
      <c r="AB39" s="42">
        <v>0</v>
      </c>
      <c r="AC39" s="42">
        <v>21450000</v>
      </c>
      <c r="AD39" s="42">
        <v>0</v>
      </c>
      <c r="AE39" s="42">
        <v>0</v>
      </c>
      <c r="AF39" s="359" t="s">
        <v>414</v>
      </c>
      <c r="AG39" s="359" t="s">
        <v>14</v>
      </c>
      <c r="AH39" s="359" t="s">
        <v>14</v>
      </c>
      <c r="AI39" s="359" t="s">
        <v>14</v>
      </c>
    </row>
    <row r="40" spans="1:35" s="368" customFormat="1" ht="45.75" customHeight="1" x14ac:dyDescent="0.25">
      <c r="A40" s="359">
        <v>18</v>
      </c>
      <c r="B40" s="360" t="s">
        <v>356</v>
      </c>
      <c r="C40" s="359" t="s">
        <v>1429</v>
      </c>
      <c r="D40" s="359" t="s">
        <v>3456</v>
      </c>
      <c r="E40" s="361" t="s">
        <v>3456</v>
      </c>
      <c r="F40" s="361">
        <v>999999</v>
      </c>
      <c r="G40" s="362" t="s">
        <v>357</v>
      </c>
      <c r="H40" s="362">
        <v>999999</v>
      </c>
      <c r="I40" s="110">
        <v>39146250</v>
      </c>
      <c r="J40" s="363" t="s">
        <v>413</v>
      </c>
      <c r="K40" s="359" t="s">
        <v>3577</v>
      </c>
      <c r="L40" s="363" t="s">
        <v>359</v>
      </c>
      <c r="M40" s="363" t="s">
        <v>359</v>
      </c>
      <c r="N40" s="364" t="s">
        <v>415</v>
      </c>
      <c r="O40" s="363">
        <v>125</v>
      </c>
      <c r="P40" s="365" t="s">
        <v>2536</v>
      </c>
      <c r="Q40" s="359" t="s">
        <v>3450</v>
      </c>
      <c r="R40" s="359" t="s">
        <v>3579</v>
      </c>
      <c r="S40" s="366">
        <v>7</v>
      </c>
      <c r="T40" s="370" t="s">
        <v>361</v>
      </c>
      <c r="U40" s="116" t="s">
        <v>14</v>
      </c>
      <c r="V40" s="359" t="s">
        <v>362</v>
      </c>
      <c r="W40" s="359" t="s">
        <v>365</v>
      </c>
      <c r="X40" s="359" t="s">
        <v>365</v>
      </c>
      <c r="Y40" s="42" t="s">
        <v>14</v>
      </c>
      <c r="Z40" s="359" t="s">
        <v>14</v>
      </c>
      <c r="AA40" s="359" t="s">
        <v>14</v>
      </c>
      <c r="AB40" s="42">
        <v>0</v>
      </c>
      <c r="AC40" s="42">
        <v>39146250</v>
      </c>
      <c r="AD40" s="42">
        <v>0</v>
      </c>
      <c r="AE40" s="42">
        <v>0</v>
      </c>
      <c r="AF40" s="359" t="s">
        <v>415</v>
      </c>
      <c r="AG40" s="359" t="s">
        <v>14</v>
      </c>
      <c r="AH40" s="359" t="s">
        <v>14</v>
      </c>
      <c r="AI40" s="359" t="s">
        <v>14</v>
      </c>
    </row>
    <row r="41" spans="1:35" s="368" customFormat="1" ht="45.75" customHeight="1" x14ac:dyDescent="0.25">
      <c r="A41" s="359">
        <v>19</v>
      </c>
      <c r="B41" s="360" t="s">
        <v>356</v>
      </c>
      <c r="C41" s="359" t="s">
        <v>1429</v>
      </c>
      <c r="D41" s="359" t="s">
        <v>3456</v>
      </c>
      <c r="E41" s="361" t="s">
        <v>3456</v>
      </c>
      <c r="F41" s="361">
        <v>999999</v>
      </c>
      <c r="G41" s="362" t="s">
        <v>357</v>
      </c>
      <c r="H41" s="362">
        <v>999999</v>
      </c>
      <c r="I41" s="110">
        <v>120000000</v>
      </c>
      <c r="J41" s="363" t="s">
        <v>416</v>
      </c>
      <c r="K41" s="359" t="s">
        <v>3577</v>
      </c>
      <c r="L41" s="363" t="s">
        <v>359</v>
      </c>
      <c r="M41" s="363" t="s">
        <v>359</v>
      </c>
      <c r="N41" s="364" t="s">
        <v>417</v>
      </c>
      <c r="O41" s="363">
        <v>19</v>
      </c>
      <c r="P41" s="365" t="s">
        <v>2573</v>
      </c>
      <c r="Q41" s="359" t="s">
        <v>3450</v>
      </c>
      <c r="R41" s="359" t="s">
        <v>3578</v>
      </c>
      <c r="S41" s="366">
        <v>12</v>
      </c>
      <c r="T41" s="367" t="s">
        <v>361</v>
      </c>
      <c r="U41" s="116" t="s">
        <v>14</v>
      </c>
      <c r="V41" s="359" t="s">
        <v>362</v>
      </c>
      <c r="W41" s="359" t="s">
        <v>363</v>
      </c>
      <c r="X41" s="359" t="s">
        <v>363</v>
      </c>
      <c r="Y41" s="42" t="s">
        <v>14</v>
      </c>
      <c r="Z41" s="359" t="s">
        <v>14</v>
      </c>
      <c r="AA41" s="359" t="s">
        <v>14</v>
      </c>
      <c r="AB41" s="42">
        <v>0</v>
      </c>
      <c r="AC41" s="42">
        <v>120000000</v>
      </c>
      <c r="AD41" s="42">
        <v>0</v>
      </c>
      <c r="AE41" s="42">
        <v>0</v>
      </c>
      <c r="AF41" s="359" t="s">
        <v>417</v>
      </c>
      <c r="AG41" s="359" t="s">
        <v>14</v>
      </c>
      <c r="AH41" s="359" t="s">
        <v>14</v>
      </c>
      <c r="AI41" s="359" t="s">
        <v>14</v>
      </c>
    </row>
    <row r="42" spans="1:35" s="368" customFormat="1" ht="45.75" customHeight="1" x14ac:dyDescent="0.25">
      <c r="A42" s="359">
        <v>20</v>
      </c>
      <c r="B42" s="360" t="s">
        <v>356</v>
      </c>
      <c r="C42" s="359" t="s">
        <v>1429</v>
      </c>
      <c r="D42" s="359" t="s">
        <v>3456</v>
      </c>
      <c r="E42" s="361" t="s">
        <v>3456</v>
      </c>
      <c r="F42" s="361">
        <v>999999</v>
      </c>
      <c r="G42" s="362" t="s">
        <v>357</v>
      </c>
      <c r="H42" s="362">
        <v>999999</v>
      </c>
      <c r="I42" s="110">
        <v>25000000</v>
      </c>
      <c r="J42" s="363" t="s">
        <v>418</v>
      </c>
      <c r="K42" s="359" t="s">
        <v>3577</v>
      </c>
      <c r="L42" s="363" t="s">
        <v>359</v>
      </c>
      <c r="M42" s="363" t="s">
        <v>359</v>
      </c>
      <c r="N42" s="364" t="s">
        <v>419</v>
      </c>
      <c r="O42" s="363">
        <v>20</v>
      </c>
      <c r="P42" s="365" t="s">
        <v>2574</v>
      </c>
      <c r="Q42" s="359" t="s">
        <v>3450</v>
      </c>
      <c r="R42" s="359" t="s">
        <v>3578</v>
      </c>
      <c r="S42" s="366">
        <v>12</v>
      </c>
      <c r="T42" s="367" t="s">
        <v>361</v>
      </c>
      <c r="U42" s="116" t="s">
        <v>14</v>
      </c>
      <c r="V42" s="359" t="s">
        <v>362</v>
      </c>
      <c r="W42" s="359" t="s">
        <v>363</v>
      </c>
      <c r="X42" s="359" t="s">
        <v>363</v>
      </c>
      <c r="Y42" s="42" t="s">
        <v>14</v>
      </c>
      <c r="Z42" s="359" t="s">
        <v>14</v>
      </c>
      <c r="AA42" s="359" t="s">
        <v>14</v>
      </c>
      <c r="AB42" s="42">
        <v>0</v>
      </c>
      <c r="AC42" s="42">
        <v>25000000</v>
      </c>
      <c r="AD42" s="42">
        <v>0</v>
      </c>
      <c r="AE42" s="42">
        <v>0</v>
      </c>
      <c r="AF42" s="359" t="s">
        <v>419</v>
      </c>
      <c r="AG42" s="359" t="s">
        <v>14</v>
      </c>
      <c r="AH42" s="359" t="s">
        <v>14</v>
      </c>
      <c r="AI42" s="359" t="s">
        <v>14</v>
      </c>
    </row>
    <row r="43" spans="1:35" s="368" customFormat="1" ht="45.75" customHeight="1" x14ac:dyDescent="0.25">
      <c r="A43" s="359">
        <v>21</v>
      </c>
      <c r="B43" s="360" t="s">
        <v>356</v>
      </c>
      <c r="C43" s="359" t="s">
        <v>1429</v>
      </c>
      <c r="D43" s="359" t="s">
        <v>3456</v>
      </c>
      <c r="E43" s="361" t="s">
        <v>3456</v>
      </c>
      <c r="F43" s="361">
        <v>999999</v>
      </c>
      <c r="G43" s="362" t="s">
        <v>357</v>
      </c>
      <c r="H43" s="362">
        <v>999999</v>
      </c>
      <c r="I43" s="110">
        <v>13000000</v>
      </c>
      <c r="J43" s="363" t="s">
        <v>420</v>
      </c>
      <c r="K43" s="359" t="s">
        <v>3577</v>
      </c>
      <c r="L43" s="363" t="s">
        <v>359</v>
      </c>
      <c r="M43" s="363" t="s">
        <v>359</v>
      </c>
      <c r="N43" s="364" t="s">
        <v>421</v>
      </c>
      <c r="O43" s="363">
        <v>21</v>
      </c>
      <c r="P43" s="365" t="s">
        <v>2575</v>
      </c>
      <c r="Q43" s="359" t="s">
        <v>3450</v>
      </c>
      <c r="R43" s="359" t="s">
        <v>3578</v>
      </c>
      <c r="S43" s="366">
        <v>12</v>
      </c>
      <c r="T43" s="367" t="s">
        <v>361</v>
      </c>
      <c r="U43" s="116" t="s">
        <v>14</v>
      </c>
      <c r="V43" s="359" t="s">
        <v>362</v>
      </c>
      <c r="W43" s="359" t="s">
        <v>363</v>
      </c>
      <c r="X43" s="359" t="s">
        <v>363</v>
      </c>
      <c r="Y43" s="42" t="s">
        <v>14</v>
      </c>
      <c r="Z43" s="359" t="s">
        <v>14</v>
      </c>
      <c r="AA43" s="359" t="s">
        <v>14</v>
      </c>
      <c r="AB43" s="42">
        <v>0</v>
      </c>
      <c r="AC43" s="42">
        <v>13000000</v>
      </c>
      <c r="AD43" s="42">
        <v>0</v>
      </c>
      <c r="AE43" s="42">
        <v>0</v>
      </c>
      <c r="AF43" s="359" t="s">
        <v>421</v>
      </c>
      <c r="AG43" s="359" t="s">
        <v>14</v>
      </c>
      <c r="AH43" s="359" t="s">
        <v>14</v>
      </c>
      <c r="AI43" s="359" t="s">
        <v>14</v>
      </c>
    </row>
    <row r="44" spans="1:35" s="368" customFormat="1" ht="45.75" customHeight="1" x14ac:dyDescent="0.25">
      <c r="A44" s="359">
        <v>22</v>
      </c>
      <c r="B44" s="360" t="s">
        <v>356</v>
      </c>
      <c r="C44" s="359" t="s">
        <v>1429</v>
      </c>
      <c r="D44" s="359" t="s">
        <v>3456</v>
      </c>
      <c r="E44" s="361" t="s">
        <v>3456</v>
      </c>
      <c r="F44" s="361">
        <v>999999</v>
      </c>
      <c r="G44" s="362" t="s">
        <v>357</v>
      </c>
      <c r="H44" s="362">
        <v>999999</v>
      </c>
      <c r="I44" s="110">
        <v>64350000</v>
      </c>
      <c r="J44" s="363" t="s">
        <v>422</v>
      </c>
      <c r="K44" s="359" t="s">
        <v>3577</v>
      </c>
      <c r="L44" s="363" t="s">
        <v>359</v>
      </c>
      <c r="M44" s="363" t="s">
        <v>359</v>
      </c>
      <c r="N44" s="364" t="s">
        <v>423</v>
      </c>
      <c r="O44" s="363">
        <v>175</v>
      </c>
      <c r="P44" s="365" t="s">
        <v>3421</v>
      </c>
      <c r="Q44" s="359" t="s">
        <v>3450</v>
      </c>
      <c r="R44" s="359" t="s">
        <v>3580</v>
      </c>
      <c r="S44" s="366">
        <v>6</v>
      </c>
      <c r="T44" s="367" t="s">
        <v>361</v>
      </c>
      <c r="U44" s="116" t="s">
        <v>14</v>
      </c>
      <c r="V44" s="359" t="s">
        <v>362</v>
      </c>
      <c r="W44" s="359" t="s">
        <v>367</v>
      </c>
      <c r="X44" s="359" t="s">
        <v>367</v>
      </c>
      <c r="Y44" s="42" t="s">
        <v>14</v>
      </c>
      <c r="Z44" s="359" t="s">
        <v>14</v>
      </c>
      <c r="AA44" s="359" t="s">
        <v>14</v>
      </c>
      <c r="AB44" s="42">
        <v>0</v>
      </c>
      <c r="AC44" s="42">
        <v>64350000</v>
      </c>
      <c r="AD44" s="42">
        <v>0</v>
      </c>
      <c r="AE44" s="42">
        <v>0</v>
      </c>
      <c r="AF44" s="359" t="s">
        <v>423</v>
      </c>
      <c r="AG44" s="359" t="s">
        <v>14</v>
      </c>
      <c r="AH44" s="359" t="s">
        <v>14</v>
      </c>
      <c r="AI44" s="359" t="s">
        <v>14</v>
      </c>
    </row>
    <row r="45" spans="1:35" s="368" customFormat="1" ht="45.75" customHeight="1" x14ac:dyDescent="0.25">
      <c r="A45" s="359">
        <v>22</v>
      </c>
      <c r="B45" s="360" t="s">
        <v>356</v>
      </c>
      <c r="C45" s="359" t="s">
        <v>1429</v>
      </c>
      <c r="D45" s="359" t="s">
        <v>3456</v>
      </c>
      <c r="E45" s="361" t="s">
        <v>3456</v>
      </c>
      <c r="F45" s="361">
        <v>999999</v>
      </c>
      <c r="G45" s="362" t="s">
        <v>357</v>
      </c>
      <c r="H45" s="362">
        <v>999999</v>
      </c>
      <c r="I45" s="110">
        <v>62450000</v>
      </c>
      <c r="J45" s="363" t="s">
        <v>422</v>
      </c>
      <c r="K45" s="359" t="s">
        <v>3577</v>
      </c>
      <c r="L45" s="363" t="s">
        <v>359</v>
      </c>
      <c r="M45" s="363" t="s">
        <v>359</v>
      </c>
      <c r="N45" s="364" t="s">
        <v>424</v>
      </c>
      <c r="O45" s="363">
        <v>22</v>
      </c>
      <c r="P45" s="365" t="s">
        <v>2576</v>
      </c>
      <c r="Q45" s="359" t="s">
        <v>3450</v>
      </c>
      <c r="R45" s="359" t="s">
        <v>3578</v>
      </c>
      <c r="S45" s="366">
        <v>12</v>
      </c>
      <c r="T45" s="367" t="s">
        <v>361</v>
      </c>
      <c r="U45" s="116" t="s">
        <v>14</v>
      </c>
      <c r="V45" s="359" t="s">
        <v>362</v>
      </c>
      <c r="W45" s="359" t="s">
        <v>363</v>
      </c>
      <c r="X45" s="359" t="s">
        <v>363</v>
      </c>
      <c r="Y45" s="42" t="s">
        <v>14</v>
      </c>
      <c r="Z45" s="359" t="s">
        <v>14</v>
      </c>
      <c r="AA45" s="359" t="s">
        <v>14</v>
      </c>
      <c r="AB45" s="42">
        <v>0</v>
      </c>
      <c r="AC45" s="42">
        <v>62450000</v>
      </c>
      <c r="AD45" s="42">
        <v>0</v>
      </c>
      <c r="AE45" s="42">
        <v>0</v>
      </c>
      <c r="AF45" s="359" t="s">
        <v>424</v>
      </c>
      <c r="AG45" s="359" t="s">
        <v>14</v>
      </c>
      <c r="AH45" s="359" t="s">
        <v>14</v>
      </c>
      <c r="AI45" s="359" t="s">
        <v>14</v>
      </c>
    </row>
    <row r="46" spans="1:35" s="368" customFormat="1" ht="45.75" customHeight="1" x14ac:dyDescent="0.25">
      <c r="A46" s="359">
        <v>23</v>
      </c>
      <c r="B46" s="360" t="s">
        <v>356</v>
      </c>
      <c r="C46" s="359" t="s">
        <v>1429</v>
      </c>
      <c r="D46" s="359" t="s">
        <v>3456</v>
      </c>
      <c r="E46" s="361" t="s">
        <v>3456</v>
      </c>
      <c r="F46" s="361">
        <v>999999</v>
      </c>
      <c r="G46" s="362" t="s">
        <v>357</v>
      </c>
      <c r="H46" s="362">
        <v>999999</v>
      </c>
      <c r="I46" s="110">
        <v>100000000</v>
      </c>
      <c r="J46" s="363" t="s">
        <v>425</v>
      </c>
      <c r="K46" s="359" t="s">
        <v>3577</v>
      </c>
      <c r="L46" s="363" t="s">
        <v>359</v>
      </c>
      <c r="M46" s="363" t="s">
        <v>359</v>
      </c>
      <c r="N46" s="364" t="s">
        <v>426</v>
      </c>
      <c r="O46" s="363">
        <v>23</v>
      </c>
      <c r="P46" s="365" t="s">
        <v>2577</v>
      </c>
      <c r="Q46" s="359" t="s">
        <v>3450</v>
      </c>
      <c r="R46" s="359" t="s">
        <v>3578</v>
      </c>
      <c r="S46" s="366">
        <v>12</v>
      </c>
      <c r="T46" s="367" t="s">
        <v>361</v>
      </c>
      <c r="U46" s="116" t="s">
        <v>14</v>
      </c>
      <c r="V46" s="359" t="s">
        <v>362</v>
      </c>
      <c r="W46" s="359" t="s">
        <v>363</v>
      </c>
      <c r="X46" s="359" t="s">
        <v>363</v>
      </c>
      <c r="Y46" s="42" t="s">
        <v>14</v>
      </c>
      <c r="Z46" s="359" t="s">
        <v>14</v>
      </c>
      <c r="AA46" s="359" t="s">
        <v>14</v>
      </c>
      <c r="AB46" s="42">
        <v>0</v>
      </c>
      <c r="AC46" s="42">
        <v>100000000</v>
      </c>
      <c r="AD46" s="42">
        <v>0</v>
      </c>
      <c r="AE46" s="42">
        <v>0</v>
      </c>
      <c r="AF46" s="359" t="s">
        <v>426</v>
      </c>
      <c r="AG46" s="359" t="s">
        <v>14</v>
      </c>
      <c r="AH46" s="359" t="s">
        <v>14</v>
      </c>
      <c r="AI46" s="359" t="s">
        <v>14</v>
      </c>
    </row>
    <row r="47" spans="1:35" s="368" customFormat="1" ht="45.75" customHeight="1" x14ac:dyDescent="0.25">
      <c r="A47" s="359">
        <v>24</v>
      </c>
      <c r="B47" s="360" t="s">
        <v>356</v>
      </c>
      <c r="C47" s="359" t="s">
        <v>1429</v>
      </c>
      <c r="D47" s="359" t="s">
        <v>3456</v>
      </c>
      <c r="E47" s="361" t="s">
        <v>3456</v>
      </c>
      <c r="F47" s="361">
        <v>999999</v>
      </c>
      <c r="G47" s="362" t="s">
        <v>357</v>
      </c>
      <c r="H47" s="362">
        <v>999999</v>
      </c>
      <c r="I47" s="110">
        <v>90000000</v>
      </c>
      <c r="J47" s="363" t="s">
        <v>427</v>
      </c>
      <c r="K47" s="359" t="s">
        <v>3577</v>
      </c>
      <c r="L47" s="363" t="s">
        <v>359</v>
      </c>
      <c r="M47" s="363" t="s">
        <v>359</v>
      </c>
      <c r="N47" s="364" t="s">
        <v>428</v>
      </c>
      <c r="O47" s="363">
        <v>36</v>
      </c>
      <c r="P47" s="365" t="s">
        <v>2634</v>
      </c>
      <c r="Q47" s="359" t="s">
        <v>3450</v>
      </c>
      <c r="R47" s="359" t="s">
        <v>3578</v>
      </c>
      <c r="S47" s="366">
        <v>12</v>
      </c>
      <c r="T47" s="367" t="s">
        <v>361</v>
      </c>
      <c r="U47" s="116" t="s">
        <v>14</v>
      </c>
      <c r="V47" s="359" t="s">
        <v>362</v>
      </c>
      <c r="W47" s="359" t="s">
        <v>363</v>
      </c>
      <c r="X47" s="359" t="s">
        <v>363</v>
      </c>
      <c r="Y47" s="42" t="s">
        <v>14</v>
      </c>
      <c r="Z47" s="359" t="s">
        <v>14</v>
      </c>
      <c r="AA47" s="359" t="s">
        <v>14</v>
      </c>
      <c r="AB47" s="42">
        <v>0</v>
      </c>
      <c r="AC47" s="42">
        <v>90000000</v>
      </c>
      <c r="AD47" s="42">
        <v>0</v>
      </c>
      <c r="AE47" s="42">
        <v>0</v>
      </c>
      <c r="AF47" s="359" t="s">
        <v>428</v>
      </c>
      <c r="AG47" s="359" t="s">
        <v>14</v>
      </c>
      <c r="AH47" s="359" t="s">
        <v>14</v>
      </c>
      <c r="AI47" s="359" t="s">
        <v>14</v>
      </c>
    </row>
    <row r="48" spans="1:35" s="368" customFormat="1" ht="45.75" customHeight="1" x14ac:dyDescent="0.25">
      <c r="A48" s="359">
        <v>24</v>
      </c>
      <c r="B48" s="360" t="s">
        <v>356</v>
      </c>
      <c r="C48" s="359" t="s">
        <v>1429</v>
      </c>
      <c r="D48" s="359" t="s">
        <v>3456</v>
      </c>
      <c r="E48" s="361" t="s">
        <v>3456</v>
      </c>
      <c r="F48" s="361">
        <v>999999</v>
      </c>
      <c r="G48" s="362" t="s">
        <v>357</v>
      </c>
      <c r="H48" s="362">
        <v>999999</v>
      </c>
      <c r="I48" s="110">
        <v>50000000</v>
      </c>
      <c r="J48" s="363" t="s">
        <v>427</v>
      </c>
      <c r="K48" s="359" t="s">
        <v>3577</v>
      </c>
      <c r="L48" s="363" t="s">
        <v>359</v>
      </c>
      <c r="M48" s="363" t="s">
        <v>359</v>
      </c>
      <c r="N48" s="364" t="s">
        <v>429</v>
      </c>
      <c r="O48" s="363">
        <v>124</v>
      </c>
      <c r="P48" s="365" t="s">
        <v>2556</v>
      </c>
      <c r="Q48" s="359" t="s">
        <v>3450</v>
      </c>
      <c r="R48" s="359" t="s">
        <v>3579</v>
      </c>
      <c r="S48" s="366">
        <v>7</v>
      </c>
      <c r="T48" s="367" t="s">
        <v>361</v>
      </c>
      <c r="U48" s="116" t="s">
        <v>14</v>
      </c>
      <c r="V48" s="359" t="s">
        <v>362</v>
      </c>
      <c r="W48" s="359" t="s">
        <v>365</v>
      </c>
      <c r="X48" s="359" t="s">
        <v>365</v>
      </c>
      <c r="Y48" s="42" t="s">
        <v>14</v>
      </c>
      <c r="Z48" s="359" t="s">
        <v>14</v>
      </c>
      <c r="AA48" s="359" t="s">
        <v>14</v>
      </c>
      <c r="AB48" s="42">
        <v>0</v>
      </c>
      <c r="AC48" s="42">
        <v>50000000</v>
      </c>
      <c r="AD48" s="42">
        <v>0</v>
      </c>
      <c r="AE48" s="42">
        <v>0</v>
      </c>
      <c r="AF48" s="359" t="s">
        <v>429</v>
      </c>
      <c r="AG48" s="359" t="s">
        <v>14</v>
      </c>
      <c r="AH48" s="359" t="s">
        <v>14</v>
      </c>
      <c r="AI48" s="359" t="s">
        <v>14</v>
      </c>
    </row>
    <row r="49" spans="1:35" s="368" customFormat="1" ht="45.75" customHeight="1" x14ac:dyDescent="0.25">
      <c r="A49" s="359">
        <v>25</v>
      </c>
      <c r="B49" s="360" t="s">
        <v>356</v>
      </c>
      <c r="C49" s="359" t="s">
        <v>1429</v>
      </c>
      <c r="D49" s="359" t="s">
        <v>3456</v>
      </c>
      <c r="E49" s="361" t="s">
        <v>3456</v>
      </c>
      <c r="F49" s="361">
        <v>999999</v>
      </c>
      <c r="G49" s="362" t="s">
        <v>357</v>
      </c>
      <c r="H49" s="362">
        <v>999999</v>
      </c>
      <c r="I49" s="110">
        <v>60000000</v>
      </c>
      <c r="J49" s="363" t="s">
        <v>430</v>
      </c>
      <c r="K49" s="359" t="s">
        <v>3577</v>
      </c>
      <c r="L49" s="363" t="s">
        <v>359</v>
      </c>
      <c r="M49" s="363" t="s">
        <v>359</v>
      </c>
      <c r="N49" s="364" t="s">
        <v>431</v>
      </c>
      <c r="O49" s="363">
        <v>37</v>
      </c>
      <c r="P49" s="365" t="s">
        <v>3379</v>
      </c>
      <c r="Q49" s="359" t="s">
        <v>3450</v>
      </c>
      <c r="R49" s="359" t="s">
        <v>3578</v>
      </c>
      <c r="S49" s="366">
        <v>12</v>
      </c>
      <c r="T49" s="367" t="s">
        <v>361</v>
      </c>
      <c r="U49" s="116" t="s">
        <v>14</v>
      </c>
      <c r="V49" s="359" t="s">
        <v>362</v>
      </c>
      <c r="W49" s="359" t="s">
        <v>363</v>
      </c>
      <c r="X49" s="359" t="s">
        <v>363</v>
      </c>
      <c r="Y49" s="42" t="s">
        <v>14</v>
      </c>
      <c r="Z49" s="359" t="s">
        <v>14</v>
      </c>
      <c r="AA49" s="359" t="s">
        <v>14</v>
      </c>
      <c r="AB49" s="42">
        <v>0</v>
      </c>
      <c r="AC49" s="42">
        <v>60000000</v>
      </c>
      <c r="AD49" s="42">
        <v>0</v>
      </c>
      <c r="AE49" s="42">
        <v>0</v>
      </c>
      <c r="AF49" s="359" t="s">
        <v>431</v>
      </c>
      <c r="AG49" s="359" t="s">
        <v>14</v>
      </c>
      <c r="AH49" s="359" t="s">
        <v>14</v>
      </c>
      <c r="AI49" s="359" t="s">
        <v>14</v>
      </c>
    </row>
    <row r="50" spans="1:35" s="368" customFormat="1" ht="45.75" customHeight="1" x14ac:dyDescent="0.25">
      <c r="A50" s="359">
        <v>26</v>
      </c>
      <c r="B50" s="360" t="s">
        <v>356</v>
      </c>
      <c r="C50" s="359" t="s">
        <v>1429</v>
      </c>
      <c r="D50" s="359" t="s">
        <v>3456</v>
      </c>
      <c r="E50" s="361" t="s">
        <v>3456</v>
      </c>
      <c r="F50" s="361">
        <v>999999</v>
      </c>
      <c r="G50" s="362" t="s">
        <v>357</v>
      </c>
      <c r="H50" s="362">
        <v>999999</v>
      </c>
      <c r="I50" s="110">
        <v>17129534</v>
      </c>
      <c r="J50" s="363" t="s">
        <v>432</v>
      </c>
      <c r="K50" s="359" t="s">
        <v>3577</v>
      </c>
      <c r="L50" s="363" t="s">
        <v>359</v>
      </c>
      <c r="M50" s="363" t="s">
        <v>359</v>
      </c>
      <c r="N50" s="364" t="s">
        <v>433</v>
      </c>
      <c r="O50" s="363">
        <v>26</v>
      </c>
      <c r="P50" s="365" t="s">
        <v>2582</v>
      </c>
      <c r="Q50" s="359" t="s">
        <v>3450</v>
      </c>
      <c r="R50" s="359" t="s">
        <v>3578</v>
      </c>
      <c r="S50" s="366">
        <v>12</v>
      </c>
      <c r="T50" s="367" t="s">
        <v>361</v>
      </c>
      <c r="U50" s="116" t="s">
        <v>14</v>
      </c>
      <c r="V50" s="359" t="s">
        <v>362</v>
      </c>
      <c r="W50" s="359" t="s">
        <v>363</v>
      </c>
      <c r="X50" s="359" t="s">
        <v>363</v>
      </c>
      <c r="Y50" s="42" t="s">
        <v>14</v>
      </c>
      <c r="Z50" s="359" t="s">
        <v>14</v>
      </c>
      <c r="AA50" s="359" t="s">
        <v>14</v>
      </c>
      <c r="AB50" s="42">
        <v>0</v>
      </c>
      <c r="AC50" s="42">
        <v>17129534</v>
      </c>
      <c r="AD50" s="42">
        <v>0</v>
      </c>
      <c r="AE50" s="42">
        <v>0</v>
      </c>
      <c r="AF50" s="359" t="s">
        <v>433</v>
      </c>
      <c r="AG50" s="359" t="s">
        <v>14</v>
      </c>
      <c r="AH50" s="359" t="s">
        <v>14</v>
      </c>
      <c r="AI50" s="359" t="s">
        <v>14</v>
      </c>
    </row>
    <row r="51" spans="1:35" s="368" customFormat="1" ht="45.75" customHeight="1" x14ac:dyDescent="0.25">
      <c r="A51" s="359">
        <v>27</v>
      </c>
      <c r="B51" s="360" t="s">
        <v>356</v>
      </c>
      <c r="C51" s="359" t="s">
        <v>1429</v>
      </c>
      <c r="D51" s="359" t="s">
        <v>3456</v>
      </c>
      <c r="E51" s="361" t="s">
        <v>3456</v>
      </c>
      <c r="F51" s="361">
        <v>999999</v>
      </c>
      <c r="G51" s="362" t="s">
        <v>357</v>
      </c>
      <c r="H51" s="362">
        <v>999999</v>
      </c>
      <c r="I51" s="110">
        <v>25377088</v>
      </c>
      <c r="J51" s="363" t="s">
        <v>434</v>
      </c>
      <c r="K51" s="359" t="s">
        <v>3577</v>
      </c>
      <c r="L51" s="363" t="s">
        <v>359</v>
      </c>
      <c r="M51" s="363" t="s">
        <v>359</v>
      </c>
      <c r="N51" s="364" t="s">
        <v>435</v>
      </c>
      <c r="O51" s="363">
        <v>28</v>
      </c>
      <c r="P51" s="365" t="s">
        <v>2586</v>
      </c>
      <c r="Q51" s="359" t="s">
        <v>3450</v>
      </c>
      <c r="R51" s="359" t="s">
        <v>3578</v>
      </c>
      <c r="S51" s="366">
        <v>12</v>
      </c>
      <c r="T51" s="367" t="s">
        <v>361</v>
      </c>
      <c r="U51" s="116" t="s">
        <v>14</v>
      </c>
      <c r="V51" s="359" t="s">
        <v>362</v>
      </c>
      <c r="W51" s="359" t="s">
        <v>363</v>
      </c>
      <c r="X51" s="359" t="s">
        <v>363</v>
      </c>
      <c r="Y51" s="42" t="s">
        <v>14</v>
      </c>
      <c r="Z51" s="359" t="s">
        <v>14</v>
      </c>
      <c r="AA51" s="359" t="s">
        <v>14</v>
      </c>
      <c r="AB51" s="42">
        <v>0</v>
      </c>
      <c r="AC51" s="42">
        <v>25377088</v>
      </c>
      <c r="AD51" s="42">
        <v>0</v>
      </c>
      <c r="AE51" s="42">
        <v>0</v>
      </c>
      <c r="AF51" s="359" t="s">
        <v>435</v>
      </c>
      <c r="AG51" s="359" t="s">
        <v>14</v>
      </c>
      <c r="AH51" s="359" t="s">
        <v>14</v>
      </c>
      <c r="AI51" s="359" t="s">
        <v>14</v>
      </c>
    </row>
    <row r="52" spans="1:35" s="368" customFormat="1" ht="45.75" customHeight="1" x14ac:dyDescent="0.25">
      <c r="A52" s="359">
        <v>28</v>
      </c>
      <c r="B52" s="360" t="s">
        <v>356</v>
      </c>
      <c r="C52" s="359" t="s">
        <v>1429</v>
      </c>
      <c r="D52" s="359" t="s">
        <v>3456</v>
      </c>
      <c r="E52" s="361" t="s">
        <v>3456</v>
      </c>
      <c r="F52" s="361">
        <v>999999</v>
      </c>
      <c r="G52" s="362" t="s">
        <v>357</v>
      </c>
      <c r="H52" s="362">
        <v>999999</v>
      </c>
      <c r="I52" s="110">
        <v>1380562</v>
      </c>
      <c r="J52" s="363" t="s">
        <v>436</v>
      </c>
      <c r="K52" s="359" t="s">
        <v>3577</v>
      </c>
      <c r="L52" s="363" t="s">
        <v>359</v>
      </c>
      <c r="M52" s="363" t="s">
        <v>359</v>
      </c>
      <c r="N52" s="364" t="s">
        <v>437</v>
      </c>
      <c r="O52" s="363">
        <v>29</v>
      </c>
      <c r="P52" s="365" t="s">
        <v>2587</v>
      </c>
      <c r="Q52" s="359" t="s">
        <v>3450</v>
      </c>
      <c r="R52" s="359" t="s">
        <v>3578</v>
      </c>
      <c r="S52" s="366">
        <v>12</v>
      </c>
      <c r="T52" s="367" t="s">
        <v>361</v>
      </c>
      <c r="U52" s="116" t="s">
        <v>14</v>
      </c>
      <c r="V52" s="359" t="s">
        <v>362</v>
      </c>
      <c r="W52" s="359" t="s">
        <v>363</v>
      </c>
      <c r="X52" s="359" t="s">
        <v>363</v>
      </c>
      <c r="Y52" s="42" t="s">
        <v>14</v>
      </c>
      <c r="Z52" s="359" t="s">
        <v>14</v>
      </c>
      <c r="AA52" s="359" t="s">
        <v>14</v>
      </c>
      <c r="AB52" s="42">
        <v>0</v>
      </c>
      <c r="AC52" s="42">
        <v>1380562</v>
      </c>
      <c r="AD52" s="42">
        <v>0</v>
      </c>
      <c r="AE52" s="42">
        <v>0</v>
      </c>
      <c r="AF52" s="359" t="s">
        <v>437</v>
      </c>
      <c r="AG52" s="359" t="s">
        <v>14</v>
      </c>
      <c r="AH52" s="359" t="s">
        <v>14</v>
      </c>
      <c r="AI52" s="359" t="s">
        <v>14</v>
      </c>
    </row>
    <row r="53" spans="1:35" s="368" customFormat="1" ht="45.75" customHeight="1" x14ac:dyDescent="0.25">
      <c r="A53" s="359">
        <v>29</v>
      </c>
      <c r="B53" s="360" t="s">
        <v>356</v>
      </c>
      <c r="C53" s="359" t="s">
        <v>1429</v>
      </c>
      <c r="D53" s="359" t="s">
        <v>3456</v>
      </c>
      <c r="E53" s="361" t="s">
        <v>3456</v>
      </c>
      <c r="F53" s="361">
        <v>999999</v>
      </c>
      <c r="G53" s="362" t="s">
        <v>357</v>
      </c>
      <c r="H53" s="362">
        <v>999999</v>
      </c>
      <c r="I53" s="110">
        <v>19032816</v>
      </c>
      <c r="J53" s="363" t="s">
        <v>438</v>
      </c>
      <c r="K53" s="359" t="s">
        <v>3577</v>
      </c>
      <c r="L53" s="363" t="s">
        <v>359</v>
      </c>
      <c r="M53" s="363" t="s">
        <v>359</v>
      </c>
      <c r="N53" s="364" t="s">
        <v>439</v>
      </c>
      <c r="O53" s="363">
        <v>31</v>
      </c>
      <c r="P53" s="365" t="s">
        <v>2623</v>
      </c>
      <c r="Q53" s="359" t="s">
        <v>3450</v>
      </c>
      <c r="R53" s="359" t="s">
        <v>3578</v>
      </c>
      <c r="S53" s="366">
        <v>12</v>
      </c>
      <c r="T53" s="367" t="s">
        <v>361</v>
      </c>
      <c r="U53" s="116" t="s">
        <v>14</v>
      </c>
      <c r="V53" s="359" t="s">
        <v>362</v>
      </c>
      <c r="W53" s="359" t="s">
        <v>363</v>
      </c>
      <c r="X53" s="359" t="s">
        <v>363</v>
      </c>
      <c r="Y53" s="42" t="s">
        <v>14</v>
      </c>
      <c r="Z53" s="359" t="s">
        <v>14</v>
      </c>
      <c r="AA53" s="359" t="s">
        <v>14</v>
      </c>
      <c r="AB53" s="42">
        <v>0</v>
      </c>
      <c r="AC53" s="42">
        <v>19032816</v>
      </c>
      <c r="AD53" s="42">
        <v>0</v>
      </c>
      <c r="AE53" s="42">
        <v>0</v>
      </c>
      <c r="AF53" s="359" t="s">
        <v>439</v>
      </c>
      <c r="AG53" s="359" t="s">
        <v>14</v>
      </c>
      <c r="AH53" s="359" t="s">
        <v>14</v>
      </c>
      <c r="AI53" s="359" t="s">
        <v>14</v>
      </c>
    </row>
    <row r="54" spans="1:35" s="368" customFormat="1" ht="45.75" customHeight="1" x14ac:dyDescent="0.25">
      <c r="A54" s="359">
        <v>30</v>
      </c>
      <c r="B54" s="360" t="s">
        <v>356</v>
      </c>
      <c r="C54" s="359" t="s">
        <v>1429</v>
      </c>
      <c r="D54" s="359" t="s">
        <v>3456</v>
      </c>
      <c r="E54" s="361" t="s">
        <v>3456</v>
      </c>
      <c r="F54" s="361">
        <v>999999</v>
      </c>
      <c r="G54" s="362" t="s">
        <v>357</v>
      </c>
      <c r="H54" s="362">
        <v>999999</v>
      </c>
      <c r="I54" s="110">
        <v>50000000</v>
      </c>
      <c r="J54" s="363" t="s">
        <v>440</v>
      </c>
      <c r="K54" s="359" t="s">
        <v>3577</v>
      </c>
      <c r="L54" s="363" t="s">
        <v>359</v>
      </c>
      <c r="M54" s="363" t="s">
        <v>359</v>
      </c>
      <c r="N54" s="364" t="s">
        <v>441</v>
      </c>
      <c r="O54" s="363">
        <v>38</v>
      </c>
      <c r="P54" s="365" t="s">
        <v>3380</v>
      </c>
      <c r="Q54" s="359" t="s">
        <v>3450</v>
      </c>
      <c r="R54" s="359" t="s">
        <v>3578</v>
      </c>
      <c r="S54" s="366">
        <v>12</v>
      </c>
      <c r="T54" s="367" t="s">
        <v>361</v>
      </c>
      <c r="U54" s="116" t="s">
        <v>14</v>
      </c>
      <c r="V54" s="359" t="s">
        <v>362</v>
      </c>
      <c r="W54" s="359" t="s">
        <v>363</v>
      </c>
      <c r="X54" s="359" t="s">
        <v>363</v>
      </c>
      <c r="Y54" s="42" t="s">
        <v>14</v>
      </c>
      <c r="Z54" s="359" t="s">
        <v>14</v>
      </c>
      <c r="AA54" s="359" t="s">
        <v>14</v>
      </c>
      <c r="AB54" s="42">
        <v>0</v>
      </c>
      <c r="AC54" s="42">
        <v>50000000</v>
      </c>
      <c r="AD54" s="42">
        <v>0</v>
      </c>
      <c r="AE54" s="42">
        <v>0</v>
      </c>
      <c r="AF54" s="359" t="s">
        <v>441</v>
      </c>
      <c r="AG54" s="359" t="s">
        <v>14</v>
      </c>
      <c r="AH54" s="359" t="s">
        <v>14</v>
      </c>
      <c r="AI54" s="359" t="s">
        <v>14</v>
      </c>
    </row>
    <row r="55" spans="1:35" s="368" customFormat="1" ht="45.75" customHeight="1" x14ac:dyDescent="0.25">
      <c r="A55" s="359">
        <v>31</v>
      </c>
      <c r="B55" s="360" t="s">
        <v>356</v>
      </c>
      <c r="C55" s="359" t="s">
        <v>1429</v>
      </c>
      <c r="D55" s="359" t="s">
        <v>3456</v>
      </c>
      <c r="E55" s="361" t="s">
        <v>3456</v>
      </c>
      <c r="F55" s="361">
        <v>999999</v>
      </c>
      <c r="G55" s="362" t="s">
        <v>357</v>
      </c>
      <c r="H55" s="362">
        <v>999999</v>
      </c>
      <c r="I55" s="110">
        <v>100000000</v>
      </c>
      <c r="J55" s="363" t="s">
        <v>442</v>
      </c>
      <c r="K55" s="359" t="s">
        <v>3577</v>
      </c>
      <c r="L55" s="363" t="s">
        <v>359</v>
      </c>
      <c r="M55" s="363" t="s">
        <v>359</v>
      </c>
      <c r="N55" s="364" t="s">
        <v>443</v>
      </c>
      <c r="O55" s="363">
        <v>39</v>
      </c>
      <c r="P55" s="365" t="s">
        <v>3381</v>
      </c>
      <c r="Q55" s="359" t="s">
        <v>3450</v>
      </c>
      <c r="R55" s="359" t="s">
        <v>3578</v>
      </c>
      <c r="S55" s="366">
        <v>12</v>
      </c>
      <c r="T55" s="367" t="s">
        <v>361</v>
      </c>
      <c r="U55" s="116" t="s">
        <v>14</v>
      </c>
      <c r="V55" s="359" t="s">
        <v>362</v>
      </c>
      <c r="W55" s="359" t="s">
        <v>363</v>
      </c>
      <c r="X55" s="359" t="s">
        <v>363</v>
      </c>
      <c r="Y55" s="42" t="s">
        <v>14</v>
      </c>
      <c r="Z55" s="359" t="s">
        <v>14</v>
      </c>
      <c r="AA55" s="359" t="s">
        <v>14</v>
      </c>
      <c r="AB55" s="42">
        <v>0</v>
      </c>
      <c r="AC55" s="42">
        <v>100000000</v>
      </c>
      <c r="AD55" s="42">
        <v>0</v>
      </c>
      <c r="AE55" s="42">
        <v>0</v>
      </c>
      <c r="AF55" s="359" t="s">
        <v>443</v>
      </c>
      <c r="AG55" s="359" t="s">
        <v>14</v>
      </c>
      <c r="AH55" s="359" t="s">
        <v>14</v>
      </c>
      <c r="AI55" s="359" t="s">
        <v>14</v>
      </c>
    </row>
    <row r="56" spans="1:35" s="368" customFormat="1" ht="45.75" customHeight="1" x14ac:dyDescent="0.25">
      <c r="A56" s="359">
        <v>32</v>
      </c>
      <c r="B56" s="360" t="s">
        <v>356</v>
      </c>
      <c r="C56" s="359" t="s">
        <v>1429</v>
      </c>
      <c r="D56" s="359" t="s">
        <v>3456</v>
      </c>
      <c r="E56" s="361" t="s">
        <v>3456</v>
      </c>
      <c r="F56" s="361">
        <v>999999</v>
      </c>
      <c r="G56" s="362" t="s">
        <v>357</v>
      </c>
      <c r="H56" s="362">
        <v>999999</v>
      </c>
      <c r="I56" s="110">
        <v>385599321</v>
      </c>
      <c r="J56" s="363" t="s">
        <v>444</v>
      </c>
      <c r="K56" s="359" t="s">
        <v>3577</v>
      </c>
      <c r="L56" s="363" t="s">
        <v>359</v>
      </c>
      <c r="M56" s="363" t="s">
        <v>359</v>
      </c>
      <c r="N56" s="364" t="s">
        <v>445</v>
      </c>
      <c r="O56" s="363">
        <v>43</v>
      </c>
      <c r="P56" s="365" t="s">
        <v>2638</v>
      </c>
      <c r="Q56" s="359" t="s">
        <v>3450</v>
      </c>
      <c r="R56" s="359" t="s">
        <v>3578</v>
      </c>
      <c r="S56" s="366">
        <v>12</v>
      </c>
      <c r="T56" s="367" t="s">
        <v>361</v>
      </c>
      <c r="U56" s="116" t="s">
        <v>14</v>
      </c>
      <c r="V56" s="359" t="s">
        <v>362</v>
      </c>
      <c r="W56" s="359" t="s">
        <v>363</v>
      </c>
      <c r="X56" s="359" t="s">
        <v>363</v>
      </c>
      <c r="Y56" s="42" t="s">
        <v>14</v>
      </c>
      <c r="Z56" s="359" t="s">
        <v>14</v>
      </c>
      <c r="AA56" s="359" t="s">
        <v>14</v>
      </c>
      <c r="AB56" s="42">
        <v>0</v>
      </c>
      <c r="AC56" s="42">
        <v>385599321</v>
      </c>
      <c r="AD56" s="42">
        <v>0</v>
      </c>
      <c r="AE56" s="42">
        <v>0</v>
      </c>
      <c r="AF56" s="359" t="s">
        <v>445</v>
      </c>
      <c r="AG56" s="359" t="s">
        <v>14</v>
      </c>
      <c r="AH56" s="359" t="s">
        <v>14</v>
      </c>
      <c r="AI56" s="359" t="s">
        <v>14</v>
      </c>
    </row>
    <row r="57" spans="1:35" s="368" customFormat="1" ht="45.75" customHeight="1" x14ac:dyDescent="0.25">
      <c r="A57" s="366">
        <v>33</v>
      </c>
      <c r="B57" s="360">
        <v>80111600</v>
      </c>
      <c r="C57" s="366" t="s">
        <v>1429</v>
      </c>
      <c r="D57" s="366" t="s">
        <v>3456</v>
      </c>
      <c r="E57" s="371" t="s">
        <v>3456</v>
      </c>
      <c r="F57" s="371">
        <v>999999</v>
      </c>
      <c r="G57" s="372" t="s">
        <v>357</v>
      </c>
      <c r="H57" s="372">
        <v>999999</v>
      </c>
      <c r="I57" s="132">
        <v>37609000</v>
      </c>
      <c r="J57" s="373" t="s">
        <v>446</v>
      </c>
      <c r="K57" s="366" t="s">
        <v>3581</v>
      </c>
      <c r="L57" s="373" t="s">
        <v>447</v>
      </c>
      <c r="M57" s="373" t="s">
        <v>448</v>
      </c>
      <c r="N57" s="374" t="s">
        <v>449</v>
      </c>
      <c r="O57" s="373">
        <v>30</v>
      </c>
      <c r="P57" s="366" t="s">
        <v>2589</v>
      </c>
      <c r="Q57" s="366" t="s">
        <v>3450</v>
      </c>
      <c r="R57" s="359" t="s">
        <v>3578</v>
      </c>
      <c r="S57" s="366">
        <v>5</v>
      </c>
      <c r="T57" s="375" t="s">
        <v>361</v>
      </c>
      <c r="U57" s="133">
        <v>27</v>
      </c>
      <c r="V57" s="366" t="s">
        <v>362</v>
      </c>
      <c r="W57" s="366" t="s">
        <v>363</v>
      </c>
      <c r="X57" s="366" t="s">
        <v>363</v>
      </c>
      <c r="Y57" s="134">
        <v>15</v>
      </c>
      <c r="Z57" s="366" t="s">
        <v>1539</v>
      </c>
      <c r="AA57" s="366">
        <v>85</v>
      </c>
      <c r="AB57" s="134">
        <v>37609000</v>
      </c>
      <c r="AC57" s="134">
        <v>0</v>
      </c>
      <c r="AD57" s="134">
        <v>36104640</v>
      </c>
      <c r="AE57" s="134">
        <v>1504360</v>
      </c>
      <c r="AF57" s="366" t="s">
        <v>3582</v>
      </c>
      <c r="AG57" s="366" t="s">
        <v>14</v>
      </c>
      <c r="AH57" s="366">
        <v>36104640</v>
      </c>
      <c r="AI57" s="366">
        <v>37609000</v>
      </c>
    </row>
    <row r="58" spans="1:35" s="368" customFormat="1" ht="45.75" customHeight="1" x14ac:dyDescent="0.25">
      <c r="A58" s="359">
        <v>34</v>
      </c>
      <c r="B58" s="360" t="s">
        <v>356</v>
      </c>
      <c r="C58" s="359" t="s">
        <v>1429</v>
      </c>
      <c r="D58" s="359" t="s">
        <v>3456</v>
      </c>
      <c r="E58" s="361" t="s">
        <v>3456</v>
      </c>
      <c r="F58" s="361">
        <v>999999</v>
      </c>
      <c r="G58" s="362" t="s">
        <v>357</v>
      </c>
      <c r="H58" s="362">
        <v>999999</v>
      </c>
      <c r="I58" s="110">
        <v>30000000</v>
      </c>
      <c r="J58" s="363" t="s">
        <v>450</v>
      </c>
      <c r="K58" s="359" t="s">
        <v>3577</v>
      </c>
      <c r="L58" s="363" t="s">
        <v>359</v>
      </c>
      <c r="M58" s="363" t="s">
        <v>359</v>
      </c>
      <c r="N58" s="364" t="s">
        <v>451</v>
      </c>
      <c r="O58" s="363">
        <v>40</v>
      </c>
      <c r="P58" s="365" t="s">
        <v>2635</v>
      </c>
      <c r="Q58" s="359" t="s">
        <v>3450</v>
      </c>
      <c r="R58" s="359" t="s">
        <v>3578</v>
      </c>
      <c r="S58" s="366">
        <v>12</v>
      </c>
      <c r="T58" s="367" t="s">
        <v>361</v>
      </c>
      <c r="U58" s="116" t="s">
        <v>14</v>
      </c>
      <c r="V58" s="359" t="s">
        <v>362</v>
      </c>
      <c r="W58" s="359" t="s">
        <v>363</v>
      </c>
      <c r="X58" s="359" t="s">
        <v>363</v>
      </c>
      <c r="Y58" s="42" t="s">
        <v>14</v>
      </c>
      <c r="Z58" s="359" t="s">
        <v>14</v>
      </c>
      <c r="AA58" s="359" t="s">
        <v>14</v>
      </c>
      <c r="AB58" s="42">
        <v>0</v>
      </c>
      <c r="AC58" s="42">
        <v>30000000</v>
      </c>
      <c r="AD58" s="42">
        <v>0</v>
      </c>
      <c r="AE58" s="42">
        <v>0</v>
      </c>
      <c r="AF58" s="359" t="s">
        <v>451</v>
      </c>
      <c r="AG58" s="359" t="s">
        <v>14</v>
      </c>
      <c r="AH58" s="359" t="s">
        <v>14</v>
      </c>
      <c r="AI58" s="359" t="s">
        <v>14</v>
      </c>
    </row>
    <row r="59" spans="1:35" s="368" customFormat="1" ht="45.75" customHeight="1" x14ac:dyDescent="0.25">
      <c r="A59" s="359">
        <v>35</v>
      </c>
      <c r="B59" s="360" t="s">
        <v>356</v>
      </c>
      <c r="C59" s="359" t="s">
        <v>1429</v>
      </c>
      <c r="D59" s="359" t="s">
        <v>3456</v>
      </c>
      <c r="E59" s="361" t="s">
        <v>3456</v>
      </c>
      <c r="F59" s="361">
        <v>999999</v>
      </c>
      <c r="G59" s="362" t="s">
        <v>357</v>
      </c>
      <c r="H59" s="362">
        <v>999999</v>
      </c>
      <c r="I59" s="110">
        <v>178858369</v>
      </c>
      <c r="J59" s="363" t="s">
        <v>452</v>
      </c>
      <c r="K59" s="359" t="s">
        <v>3577</v>
      </c>
      <c r="L59" s="363" t="s">
        <v>359</v>
      </c>
      <c r="M59" s="363" t="s">
        <v>359</v>
      </c>
      <c r="N59" s="364" t="s">
        <v>453</v>
      </c>
      <c r="O59" s="363">
        <v>42</v>
      </c>
      <c r="P59" s="365" t="s">
        <v>2637</v>
      </c>
      <c r="Q59" s="359" t="s">
        <v>3450</v>
      </c>
      <c r="R59" s="359" t="s">
        <v>3578</v>
      </c>
      <c r="S59" s="366">
        <v>12</v>
      </c>
      <c r="T59" s="367" t="s">
        <v>361</v>
      </c>
      <c r="U59" s="116" t="s">
        <v>14</v>
      </c>
      <c r="V59" s="359" t="s">
        <v>362</v>
      </c>
      <c r="W59" s="359" t="s">
        <v>363</v>
      </c>
      <c r="X59" s="359" t="s">
        <v>363</v>
      </c>
      <c r="Y59" s="42" t="s">
        <v>14</v>
      </c>
      <c r="Z59" s="359" t="s">
        <v>14</v>
      </c>
      <c r="AA59" s="359" t="s">
        <v>14</v>
      </c>
      <c r="AB59" s="42">
        <v>0</v>
      </c>
      <c r="AC59" s="42">
        <v>178858369</v>
      </c>
      <c r="AD59" s="42">
        <v>0</v>
      </c>
      <c r="AE59" s="42">
        <v>0</v>
      </c>
      <c r="AF59" s="359" t="s">
        <v>453</v>
      </c>
      <c r="AG59" s="359" t="s">
        <v>14</v>
      </c>
      <c r="AH59" s="359" t="s">
        <v>14</v>
      </c>
      <c r="AI59" s="359" t="s">
        <v>14</v>
      </c>
    </row>
    <row r="60" spans="1:35" s="368" customFormat="1" ht="45.75" customHeight="1" x14ac:dyDescent="0.25">
      <c r="A60" s="359">
        <v>36</v>
      </c>
      <c r="B60" s="360" t="s">
        <v>356</v>
      </c>
      <c r="C60" s="359" t="s">
        <v>1429</v>
      </c>
      <c r="D60" s="359" t="s">
        <v>3456</v>
      </c>
      <c r="E60" s="361" t="s">
        <v>3456</v>
      </c>
      <c r="F60" s="361">
        <v>999999</v>
      </c>
      <c r="G60" s="362" t="s">
        <v>357</v>
      </c>
      <c r="H60" s="362">
        <v>999999</v>
      </c>
      <c r="I60" s="110">
        <v>28600000</v>
      </c>
      <c r="J60" s="363" t="s">
        <v>454</v>
      </c>
      <c r="K60" s="359" t="s">
        <v>3577</v>
      </c>
      <c r="L60" s="363" t="s">
        <v>359</v>
      </c>
      <c r="M60" s="363" t="s">
        <v>359</v>
      </c>
      <c r="N60" s="364" t="s">
        <v>455</v>
      </c>
      <c r="O60" s="363">
        <v>41</v>
      </c>
      <c r="P60" s="365" t="s">
        <v>3382</v>
      </c>
      <c r="Q60" s="359" t="s">
        <v>3450</v>
      </c>
      <c r="R60" s="359" t="s">
        <v>3578</v>
      </c>
      <c r="S60" s="366">
        <v>12</v>
      </c>
      <c r="T60" s="367" t="s">
        <v>361</v>
      </c>
      <c r="U60" s="116" t="s">
        <v>14</v>
      </c>
      <c r="V60" s="359" t="s">
        <v>362</v>
      </c>
      <c r="W60" s="359" t="s">
        <v>363</v>
      </c>
      <c r="X60" s="359" t="s">
        <v>363</v>
      </c>
      <c r="Y60" s="42" t="s">
        <v>14</v>
      </c>
      <c r="Z60" s="359" t="s">
        <v>14</v>
      </c>
      <c r="AA60" s="359" t="s">
        <v>14</v>
      </c>
      <c r="AB60" s="42">
        <v>0</v>
      </c>
      <c r="AC60" s="42">
        <v>28600000</v>
      </c>
      <c r="AD60" s="42">
        <v>0</v>
      </c>
      <c r="AE60" s="42">
        <v>0</v>
      </c>
      <c r="AF60" s="359" t="s">
        <v>455</v>
      </c>
      <c r="AG60" s="359" t="s">
        <v>14</v>
      </c>
      <c r="AH60" s="359" t="s">
        <v>14</v>
      </c>
      <c r="AI60" s="359" t="s">
        <v>14</v>
      </c>
    </row>
    <row r="61" spans="1:35" s="368" customFormat="1" ht="45.75" customHeight="1" x14ac:dyDescent="0.25">
      <c r="A61" s="359">
        <v>37</v>
      </c>
      <c r="B61" s="360">
        <v>80111600</v>
      </c>
      <c r="C61" s="359" t="s">
        <v>1429</v>
      </c>
      <c r="D61" s="359" t="s">
        <v>3456</v>
      </c>
      <c r="E61" s="361" t="s">
        <v>3456</v>
      </c>
      <c r="F61" s="361">
        <v>999999</v>
      </c>
      <c r="G61" s="362" t="s">
        <v>357</v>
      </c>
      <c r="H61" s="362">
        <v>999999</v>
      </c>
      <c r="I61" s="110">
        <v>17095000</v>
      </c>
      <c r="J61" s="363" t="s">
        <v>456</v>
      </c>
      <c r="K61" s="359" t="s">
        <v>3581</v>
      </c>
      <c r="L61" s="363" t="s">
        <v>447</v>
      </c>
      <c r="M61" s="373" t="s">
        <v>448</v>
      </c>
      <c r="N61" s="364" t="s">
        <v>449</v>
      </c>
      <c r="O61" s="363">
        <v>30</v>
      </c>
      <c r="P61" s="365" t="s">
        <v>2589</v>
      </c>
      <c r="Q61" s="359" t="s">
        <v>3450</v>
      </c>
      <c r="R61" s="359" t="s">
        <v>3578</v>
      </c>
      <c r="S61" s="366">
        <v>5</v>
      </c>
      <c r="T61" s="367" t="s">
        <v>361</v>
      </c>
      <c r="U61" s="116">
        <v>38</v>
      </c>
      <c r="V61" s="359" t="s">
        <v>362</v>
      </c>
      <c r="W61" s="359" t="s">
        <v>363</v>
      </c>
      <c r="X61" s="359" t="s">
        <v>363</v>
      </c>
      <c r="Y61" s="42">
        <v>13</v>
      </c>
      <c r="Z61" s="359" t="s">
        <v>1529</v>
      </c>
      <c r="AA61" s="359">
        <v>57</v>
      </c>
      <c r="AB61" s="42">
        <v>17095000</v>
      </c>
      <c r="AC61" s="42">
        <v>0</v>
      </c>
      <c r="AD61" s="42">
        <v>13334100</v>
      </c>
      <c r="AE61" s="42">
        <v>3760900</v>
      </c>
      <c r="AF61" s="359" t="s">
        <v>3583</v>
      </c>
      <c r="AG61" s="359" t="s">
        <v>14</v>
      </c>
      <c r="AH61" s="359">
        <v>13334100</v>
      </c>
      <c r="AI61" s="359">
        <v>17095000</v>
      </c>
    </row>
    <row r="62" spans="1:35" s="368" customFormat="1" ht="45.75" customHeight="1" x14ac:dyDescent="0.25">
      <c r="A62" s="366">
        <v>38</v>
      </c>
      <c r="B62" s="360">
        <v>80111600</v>
      </c>
      <c r="C62" s="366" t="s">
        <v>1429</v>
      </c>
      <c r="D62" s="366" t="s">
        <v>3456</v>
      </c>
      <c r="E62" s="371" t="s">
        <v>3456</v>
      </c>
      <c r="F62" s="371">
        <v>999999</v>
      </c>
      <c r="G62" s="372" t="s">
        <v>357</v>
      </c>
      <c r="H62" s="372">
        <v>999999</v>
      </c>
      <c r="I62" s="132">
        <v>23933000</v>
      </c>
      <c r="J62" s="373" t="s">
        <v>457</v>
      </c>
      <c r="K62" s="366" t="s">
        <v>3581</v>
      </c>
      <c r="L62" s="373" t="s">
        <v>447</v>
      </c>
      <c r="M62" s="373" t="s">
        <v>448</v>
      </c>
      <c r="N62" s="374" t="s">
        <v>449</v>
      </c>
      <c r="O62" s="373">
        <v>30</v>
      </c>
      <c r="P62" s="366" t="s">
        <v>2589</v>
      </c>
      <c r="Q62" s="366" t="s">
        <v>3450</v>
      </c>
      <c r="R62" s="359" t="s">
        <v>3578</v>
      </c>
      <c r="S62" s="366">
        <v>5</v>
      </c>
      <c r="T62" s="375" t="s">
        <v>361</v>
      </c>
      <c r="U62" s="133">
        <v>296</v>
      </c>
      <c r="V62" s="366" t="s">
        <v>362</v>
      </c>
      <c r="W62" s="366" t="s">
        <v>363</v>
      </c>
      <c r="X62" s="366" t="s">
        <v>363</v>
      </c>
      <c r="Y62" s="134">
        <v>64</v>
      </c>
      <c r="Z62" s="366" t="s">
        <v>1683</v>
      </c>
      <c r="AA62" s="366">
        <v>138</v>
      </c>
      <c r="AB62" s="134">
        <v>23933000</v>
      </c>
      <c r="AC62" s="134">
        <v>0</v>
      </c>
      <c r="AD62" s="134">
        <v>21061040</v>
      </c>
      <c r="AE62" s="134">
        <v>2871960</v>
      </c>
      <c r="AF62" s="366" t="s">
        <v>3584</v>
      </c>
      <c r="AG62" s="366" t="s">
        <v>14</v>
      </c>
      <c r="AH62" s="366">
        <v>21061040</v>
      </c>
      <c r="AI62" s="366">
        <v>23933000</v>
      </c>
    </row>
    <row r="63" spans="1:35" s="368" customFormat="1" ht="45.75" customHeight="1" x14ac:dyDescent="0.25">
      <c r="A63" s="359">
        <v>40</v>
      </c>
      <c r="B63" s="360" t="s">
        <v>458</v>
      </c>
      <c r="C63" s="359" t="s">
        <v>1429</v>
      </c>
      <c r="D63" s="359" t="s">
        <v>3456</v>
      </c>
      <c r="E63" s="361" t="s">
        <v>3456</v>
      </c>
      <c r="F63" s="361">
        <v>999999</v>
      </c>
      <c r="G63" s="362" t="s">
        <v>357</v>
      </c>
      <c r="H63" s="362">
        <v>999999</v>
      </c>
      <c r="I63" s="110">
        <v>50000000</v>
      </c>
      <c r="J63" s="363" t="s">
        <v>459</v>
      </c>
      <c r="K63" s="359" t="s">
        <v>3577</v>
      </c>
      <c r="L63" s="363" t="s">
        <v>460</v>
      </c>
      <c r="M63" s="363" t="s">
        <v>461</v>
      </c>
      <c r="N63" s="364" t="s">
        <v>462</v>
      </c>
      <c r="O63" s="363">
        <v>25</v>
      </c>
      <c r="P63" s="365" t="s">
        <v>2580</v>
      </c>
      <c r="Q63" s="359" t="s">
        <v>3450</v>
      </c>
      <c r="R63" s="359" t="s">
        <v>3578</v>
      </c>
      <c r="S63" s="366">
        <v>8</v>
      </c>
      <c r="T63" s="367" t="s">
        <v>361</v>
      </c>
      <c r="U63" s="116" t="s">
        <v>14</v>
      </c>
      <c r="V63" s="359" t="s">
        <v>362</v>
      </c>
      <c r="W63" s="359" t="s">
        <v>463</v>
      </c>
      <c r="X63" s="359" t="s">
        <v>463</v>
      </c>
      <c r="Y63" s="42" t="s">
        <v>14</v>
      </c>
      <c r="Z63" s="359" t="s">
        <v>14</v>
      </c>
      <c r="AA63" s="359" t="s">
        <v>14</v>
      </c>
      <c r="AB63" s="42">
        <v>0</v>
      </c>
      <c r="AC63" s="42">
        <v>50000000</v>
      </c>
      <c r="AD63" s="42">
        <v>0</v>
      </c>
      <c r="AE63" s="42">
        <v>0</v>
      </c>
      <c r="AF63" s="359" t="s">
        <v>462</v>
      </c>
      <c r="AG63" s="359" t="s">
        <v>14</v>
      </c>
      <c r="AH63" s="359" t="s">
        <v>14</v>
      </c>
      <c r="AI63" s="359" t="s">
        <v>14</v>
      </c>
    </row>
    <row r="64" spans="1:35" s="376" customFormat="1" ht="45.75" customHeight="1" x14ac:dyDescent="0.25">
      <c r="A64" s="359">
        <v>41</v>
      </c>
      <c r="B64" s="360" t="s">
        <v>464</v>
      </c>
      <c r="C64" s="359" t="s">
        <v>1429</v>
      </c>
      <c r="D64" s="359" t="s">
        <v>3456</v>
      </c>
      <c r="E64" s="361" t="s">
        <v>3456</v>
      </c>
      <c r="F64" s="361">
        <v>999999</v>
      </c>
      <c r="G64" s="362" t="s">
        <v>357</v>
      </c>
      <c r="H64" s="362">
        <v>999999</v>
      </c>
      <c r="I64" s="110">
        <v>70000000</v>
      </c>
      <c r="J64" s="363" t="s">
        <v>465</v>
      </c>
      <c r="K64" s="359" t="s">
        <v>3581</v>
      </c>
      <c r="L64" s="363" t="s">
        <v>466</v>
      </c>
      <c r="M64" s="363" t="s">
        <v>461</v>
      </c>
      <c r="N64" s="364" t="s">
        <v>462</v>
      </c>
      <c r="O64" s="363">
        <v>25</v>
      </c>
      <c r="P64" s="365" t="s">
        <v>2580</v>
      </c>
      <c r="Q64" s="359" t="s">
        <v>3450</v>
      </c>
      <c r="R64" s="359" t="s">
        <v>3578</v>
      </c>
      <c r="S64" s="366">
        <v>8</v>
      </c>
      <c r="T64" s="367" t="s">
        <v>361</v>
      </c>
      <c r="U64" s="116">
        <v>539</v>
      </c>
      <c r="V64" s="359" t="s">
        <v>362</v>
      </c>
      <c r="W64" s="359" t="s">
        <v>463</v>
      </c>
      <c r="X64" s="359" t="s">
        <v>463</v>
      </c>
      <c r="Y64" s="42">
        <v>423</v>
      </c>
      <c r="Z64" s="359" t="s">
        <v>1464</v>
      </c>
      <c r="AA64" s="359">
        <v>7395</v>
      </c>
      <c r="AB64" s="42">
        <v>40000000</v>
      </c>
      <c r="AC64" s="42">
        <v>30000000</v>
      </c>
      <c r="AD64" s="42">
        <v>0</v>
      </c>
      <c r="AE64" s="42">
        <v>40000000</v>
      </c>
      <c r="AF64" s="359" t="s">
        <v>3585</v>
      </c>
      <c r="AG64" s="359" t="s">
        <v>14</v>
      </c>
      <c r="AH64" s="359">
        <v>0</v>
      </c>
      <c r="AI64" s="359">
        <v>40000000</v>
      </c>
    </row>
    <row r="65" spans="1:35" s="368" customFormat="1" ht="45.75" customHeight="1" x14ac:dyDescent="0.25">
      <c r="A65" s="359">
        <v>42</v>
      </c>
      <c r="B65" s="360" t="s">
        <v>467</v>
      </c>
      <c r="C65" s="359" t="s">
        <v>1429</v>
      </c>
      <c r="D65" s="359" t="s">
        <v>3456</v>
      </c>
      <c r="E65" s="361" t="s">
        <v>3456</v>
      </c>
      <c r="F65" s="361">
        <v>999999</v>
      </c>
      <c r="G65" s="362" t="s">
        <v>357</v>
      </c>
      <c r="H65" s="362">
        <v>999999</v>
      </c>
      <c r="I65" s="110">
        <v>550000000</v>
      </c>
      <c r="J65" s="363" t="s">
        <v>468</v>
      </c>
      <c r="K65" s="359" t="s">
        <v>3577</v>
      </c>
      <c r="L65" s="363" t="s">
        <v>359</v>
      </c>
      <c r="M65" s="363" t="s">
        <v>359</v>
      </c>
      <c r="N65" s="364" t="s">
        <v>469</v>
      </c>
      <c r="O65" s="363">
        <v>27</v>
      </c>
      <c r="P65" s="365" t="s">
        <v>2583</v>
      </c>
      <c r="Q65" s="359" t="s">
        <v>3450</v>
      </c>
      <c r="R65" s="359" t="s">
        <v>3578</v>
      </c>
      <c r="S65" s="366">
        <v>12</v>
      </c>
      <c r="T65" s="367" t="s">
        <v>361</v>
      </c>
      <c r="U65" s="116" t="s">
        <v>14</v>
      </c>
      <c r="V65" s="359" t="s">
        <v>362</v>
      </c>
      <c r="W65" s="359" t="s">
        <v>363</v>
      </c>
      <c r="X65" s="359" t="s">
        <v>363</v>
      </c>
      <c r="Y65" s="42" t="s">
        <v>14</v>
      </c>
      <c r="Z65" s="359" t="s">
        <v>14</v>
      </c>
      <c r="AA65" s="359" t="s">
        <v>14</v>
      </c>
      <c r="AB65" s="42">
        <v>0</v>
      </c>
      <c r="AC65" s="42">
        <v>550000000</v>
      </c>
      <c r="AD65" s="42">
        <v>0</v>
      </c>
      <c r="AE65" s="42">
        <v>0</v>
      </c>
      <c r="AF65" s="359" t="s">
        <v>469</v>
      </c>
      <c r="AG65" s="359" t="s">
        <v>14</v>
      </c>
      <c r="AH65" s="359" t="s">
        <v>14</v>
      </c>
      <c r="AI65" s="359" t="s">
        <v>14</v>
      </c>
    </row>
    <row r="66" spans="1:35" s="368" customFormat="1" ht="45.75" customHeight="1" x14ac:dyDescent="0.25">
      <c r="A66" s="359">
        <v>43</v>
      </c>
      <c r="B66" s="360">
        <v>90121500</v>
      </c>
      <c r="C66" s="359" t="s">
        <v>1429</v>
      </c>
      <c r="D66" s="359" t="s">
        <v>3456</v>
      </c>
      <c r="E66" s="361" t="s">
        <v>3456</v>
      </c>
      <c r="F66" s="361">
        <v>999999</v>
      </c>
      <c r="G66" s="362" t="s">
        <v>357</v>
      </c>
      <c r="H66" s="362">
        <v>999999</v>
      </c>
      <c r="I66" s="110">
        <v>200000000</v>
      </c>
      <c r="J66" s="363" t="s">
        <v>470</v>
      </c>
      <c r="K66" s="359" t="s">
        <v>3581</v>
      </c>
      <c r="L66" s="363" t="s">
        <v>460</v>
      </c>
      <c r="M66" s="363" t="s">
        <v>471</v>
      </c>
      <c r="N66" s="364" t="s">
        <v>469</v>
      </c>
      <c r="O66" s="363">
        <v>27</v>
      </c>
      <c r="P66" s="365" t="s">
        <v>2583</v>
      </c>
      <c r="Q66" s="359" t="s">
        <v>3450</v>
      </c>
      <c r="R66" s="359" t="s">
        <v>3578</v>
      </c>
      <c r="S66" s="366">
        <v>11</v>
      </c>
      <c r="T66" s="367" t="s">
        <v>361</v>
      </c>
      <c r="U66" s="116">
        <v>341</v>
      </c>
      <c r="V66" s="359" t="s">
        <v>362</v>
      </c>
      <c r="W66" s="359" t="s">
        <v>363</v>
      </c>
      <c r="X66" s="359" t="s">
        <v>363</v>
      </c>
      <c r="Y66" s="42">
        <v>415</v>
      </c>
      <c r="Z66" s="359" t="s">
        <v>2328</v>
      </c>
      <c r="AA66" s="359">
        <v>6454</v>
      </c>
      <c r="AB66" s="42">
        <v>200000000</v>
      </c>
      <c r="AC66" s="42">
        <v>0</v>
      </c>
      <c r="AD66" s="42">
        <v>0</v>
      </c>
      <c r="AE66" s="42">
        <v>200000000</v>
      </c>
      <c r="AF66" s="359" t="s">
        <v>3586</v>
      </c>
      <c r="AG66" s="359" t="s">
        <v>14</v>
      </c>
      <c r="AH66" s="359">
        <v>0</v>
      </c>
      <c r="AI66" s="359">
        <v>200000000</v>
      </c>
    </row>
    <row r="67" spans="1:35" s="368" customFormat="1" ht="45.75" customHeight="1" x14ac:dyDescent="0.25">
      <c r="A67" s="359">
        <v>44</v>
      </c>
      <c r="B67" s="360">
        <v>83111500</v>
      </c>
      <c r="C67" s="359" t="s">
        <v>1429</v>
      </c>
      <c r="D67" s="359" t="s">
        <v>3456</v>
      </c>
      <c r="E67" s="361" t="s">
        <v>3456</v>
      </c>
      <c r="F67" s="361">
        <v>999999</v>
      </c>
      <c r="G67" s="362" t="s">
        <v>357</v>
      </c>
      <c r="H67" s="362">
        <v>999999</v>
      </c>
      <c r="I67" s="110">
        <v>75000000</v>
      </c>
      <c r="J67" s="363" t="s">
        <v>472</v>
      </c>
      <c r="K67" s="359" t="s">
        <v>3577</v>
      </c>
      <c r="L67" s="363" t="s">
        <v>359</v>
      </c>
      <c r="M67" s="363" t="s">
        <v>359</v>
      </c>
      <c r="N67" s="364" t="s">
        <v>473</v>
      </c>
      <c r="O67" s="363">
        <v>32</v>
      </c>
      <c r="P67" s="365" t="s">
        <v>2624</v>
      </c>
      <c r="Q67" s="359" t="s">
        <v>3450</v>
      </c>
      <c r="R67" s="359" t="s">
        <v>3578</v>
      </c>
      <c r="S67" s="366">
        <v>12</v>
      </c>
      <c r="T67" s="367" t="s">
        <v>361</v>
      </c>
      <c r="U67" s="116" t="s">
        <v>14</v>
      </c>
      <c r="V67" s="359" t="s">
        <v>362</v>
      </c>
      <c r="W67" s="359" t="s">
        <v>363</v>
      </c>
      <c r="X67" s="359" t="s">
        <v>363</v>
      </c>
      <c r="Y67" s="42" t="s">
        <v>14</v>
      </c>
      <c r="Z67" s="359" t="s">
        <v>14</v>
      </c>
      <c r="AA67" s="359" t="s">
        <v>14</v>
      </c>
      <c r="AB67" s="42">
        <v>0</v>
      </c>
      <c r="AC67" s="42">
        <v>75000000</v>
      </c>
      <c r="AD67" s="42">
        <v>0</v>
      </c>
      <c r="AE67" s="42">
        <v>0</v>
      </c>
      <c r="AF67" s="359" t="s">
        <v>473</v>
      </c>
      <c r="AG67" s="359" t="s">
        <v>14</v>
      </c>
      <c r="AH67" s="359" t="s">
        <v>14</v>
      </c>
      <c r="AI67" s="359" t="s">
        <v>14</v>
      </c>
    </row>
    <row r="68" spans="1:35" s="368" customFormat="1" ht="45.75" customHeight="1" x14ac:dyDescent="0.25">
      <c r="A68" s="359">
        <v>45</v>
      </c>
      <c r="B68" s="360">
        <v>76111501</v>
      </c>
      <c r="C68" s="359" t="s">
        <v>1429</v>
      </c>
      <c r="D68" s="359" t="s">
        <v>3456</v>
      </c>
      <c r="E68" s="361" t="s">
        <v>3456</v>
      </c>
      <c r="F68" s="361">
        <v>999999</v>
      </c>
      <c r="G68" s="362" t="s">
        <v>357</v>
      </c>
      <c r="H68" s="362">
        <v>999999</v>
      </c>
      <c r="I68" s="110">
        <v>241791568</v>
      </c>
      <c r="J68" s="363" t="s">
        <v>474</v>
      </c>
      <c r="K68" s="359" t="s">
        <v>3581</v>
      </c>
      <c r="L68" s="363" t="s">
        <v>475</v>
      </c>
      <c r="M68" s="363" t="s">
        <v>471</v>
      </c>
      <c r="N68" s="364" t="s">
        <v>476</v>
      </c>
      <c r="O68" s="363">
        <v>33</v>
      </c>
      <c r="P68" s="365" t="s">
        <v>2626</v>
      </c>
      <c r="Q68" s="359" t="s">
        <v>3450</v>
      </c>
      <c r="R68" s="359" t="s">
        <v>3578</v>
      </c>
      <c r="S68" s="366">
        <v>3.5</v>
      </c>
      <c r="T68" s="367" t="s">
        <v>361</v>
      </c>
      <c r="U68" s="116">
        <v>3</v>
      </c>
      <c r="V68" s="359" t="s">
        <v>362</v>
      </c>
      <c r="W68" s="359" t="s">
        <v>363</v>
      </c>
      <c r="X68" s="359" t="s">
        <v>363</v>
      </c>
      <c r="Y68" s="42">
        <v>3652024</v>
      </c>
      <c r="Z68" s="359" t="s">
        <v>1434</v>
      </c>
      <c r="AA68" s="359">
        <v>2</v>
      </c>
      <c r="AB68" s="42">
        <v>241791568</v>
      </c>
      <c r="AC68" s="42">
        <v>0</v>
      </c>
      <c r="AD68" s="42">
        <v>234084958</v>
      </c>
      <c r="AE68" s="42">
        <v>7706610</v>
      </c>
      <c r="AF68" s="359" t="s">
        <v>3587</v>
      </c>
      <c r="AG68" s="359" t="s">
        <v>14</v>
      </c>
      <c r="AH68" s="359">
        <v>234084958</v>
      </c>
      <c r="AI68" s="359">
        <v>241791568</v>
      </c>
    </row>
    <row r="69" spans="1:35" s="368" customFormat="1" ht="45.75" customHeight="1" x14ac:dyDescent="0.25">
      <c r="A69" s="359">
        <v>46</v>
      </c>
      <c r="B69" s="360">
        <v>92101501</v>
      </c>
      <c r="C69" s="359" t="s">
        <v>1429</v>
      </c>
      <c r="D69" s="359" t="s">
        <v>3456</v>
      </c>
      <c r="E69" s="361" t="s">
        <v>3456</v>
      </c>
      <c r="F69" s="361">
        <v>999999</v>
      </c>
      <c r="G69" s="362" t="s">
        <v>357</v>
      </c>
      <c r="H69" s="362">
        <v>999999</v>
      </c>
      <c r="I69" s="110">
        <v>499313250</v>
      </c>
      <c r="J69" s="363" t="s">
        <v>477</v>
      </c>
      <c r="K69" s="359" t="s">
        <v>3581</v>
      </c>
      <c r="L69" s="363" t="s">
        <v>475</v>
      </c>
      <c r="M69" s="363" t="s">
        <v>471</v>
      </c>
      <c r="N69" s="364" t="s">
        <v>476</v>
      </c>
      <c r="O69" s="363">
        <v>33</v>
      </c>
      <c r="P69" s="365" t="s">
        <v>2626</v>
      </c>
      <c r="Q69" s="359" t="s">
        <v>3450</v>
      </c>
      <c r="R69" s="359" t="s">
        <v>3578</v>
      </c>
      <c r="S69" s="373" t="s">
        <v>478</v>
      </c>
      <c r="T69" s="367" t="s">
        <v>361</v>
      </c>
      <c r="U69" s="116">
        <v>2</v>
      </c>
      <c r="V69" s="359" t="s">
        <v>362</v>
      </c>
      <c r="W69" s="359" t="s">
        <v>363</v>
      </c>
      <c r="X69" s="359" t="s">
        <v>363</v>
      </c>
      <c r="Y69" s="42">
        <v>5522020</v>
      </c>
      <c r="Z69" s="359" t="s">
        <v>1430</v>
      </c>
      <c r="AA69" s="359">
        <v>1</v>
      </c>
      <c r="AB69" s="42">
        <v>499313250</v>
      </c>
      <c r="AC69" s="42">
        <v>0</v>
      </c>
      <c r="AD69" s="42">
        <v>486717128</v>
      </c>
      <c r="AE69" s="42">
        <v>12596122</v>
      </c>
      <c r="AF69" s="359" t="s">
        <v>3588</v>
      </c>
      <c r="AG69" s="359" t="s">
        <v>14</v>
      </c>
      <c r="AH69" s="359">
        <v>486717128</v>
      </c>
      <c r="AI69" s="359">
        <v>499313250</v>
      </c>
    </row>
    <row r="70" spans="1:35" s="368" customFormat="1" ht="45.75" customHeight="1" x14ac:dyDescent="0.25">
      <c r="A70" s="359">
        <v>47</v>
      </c>
      <c r="B70" s="360" t="s">
        <v>479</v>
      </c>
      <c r="C70" s="359" t="s">
        <v>1429</v>
      </c>
      <c r="D70" s="359" t="s">
        <v>3456</v>
      </c>
      <c r="E70" s="361" t="s">
        <v>3456</v>
      </c>
      <c r="F70" s="361">
        <v>999999</v>
      </c>
      <c r="G70" s="362" t="s">
        <v>357</v>
      </c>
      <c r="H70" s="362">
        <v>999999</v>
      </c>
      <c r="I70" s="110">
        <v>125000000</v>
      </c>
      <c r="J70" s="363" t="s">
        <v>480</v>
      </c>
      <c r="K70" s="359" t="s">
        <v>3581</v>
      </c>
      <c r="L70" s="363" t="s">
        <v>447</v>
      </c>
      <c r="M70" s="363" t="s">
        <v>481</v>
      </c>
      <c r="N70" s="364" t="s">
        <v>482</v>
      </c>
      <c r="O70" s="363">
        <v>24</v>
      </c>
      <c r="P70" s="365" t="s">
        <v>2579</v>
      </c>
      <c r="Q70" s="359" t="s">
        <v>3450</v>
      </c>
      <c r="R70" s="359" t="s">
        <v>3578</v>
      </c>
      <c r="S70" s="366">
        <v>9</v>
      </c>
      <c r="T70" s="367" t="s">
        <v>361</v>
      </c>
      <c r="U70" s="116">
        <v>433</v>
      </c>
      <c r="V70" s="359" t="s">
        <v>362</v>
      </c>
      <c r="W70" s="359" t="s">
        <v>483</v>
      </c>
      <c r="X70" s="359" t="s">
        <v>483</v>
      </c>
      <c r="Y70" s="42">
        <v>355</v>
      </c>
      <c r="Z70" s="359" t="s">
        <v>1877</v>
      </c>
      <c r="AA70" s="359">
        <v>3366</v>
      </c>
      <c r="AB70" s="42">
        <v>125000000</v>
      </c>
      <c r="AC70" s="42">
        <v>0</v>
      </c>
      <c r="AD70" s="42">
        <v>118236500</v>
      </c>
      <c r="AE70" s="42">
        <v>6763500</v>
      </c>
      <c r="AF70" s="359" t="s">
        <v>3589</v>
      </c>
      <c r="AG70" s="359" t="s">
        <v>14</v>
      </c>
      <c r="AH70" s="359">
        <v>118236500</v>
      </c>
      <c r="AI70" s="359">
        <v>125000000</v>
      </c>
    </row>
    <row r="71" spans="1:35" s="368" customFormat="1" ht="45.75" customHeight="1" x14ac:dyDescent="0.25">
      <c r="A71" s="359">
        <v>47</v>
      </c>
      <c r="B71" s="360" t="s">
        <v>479</v>
      </c>
      <c r="C71" s="359" t="s">
        <v>1429</v>
      </c>
      <c r="D71" s="359" t="s">
        <v>3456</v>
      </c>
      <c r="E71" s="361" t="s">
        <v>3456</v>
      </c>
      <c r="F71" s="361">
        <v>999999</v>
      </c>
      <c r="G71" s="362" t="s">
        <v>357</v>
      </c>
      <c r="H71" s="362">
        <v>999999</v>
      </c>
      <c r="I71" s="110">
        <v>75000000</v>
      </c>
      <c r="J71" s="377" t="s">
        <v>480</v>
      </c>
      <c r="K71" s="359" t="s">
        <v>3581</v>
      </c>
      <c r="L71" s="363" t="s">
        <v>447</v>
      </c>
      <c r="M71" s="363" t="s">
        <v>481</v>
      </c>
      <c r="N71" s="364" t="s">
        <v>462</v>
      </c>
      <c r="O71" s="363">
        <v>25</v>
      </c>
      <c r="P71" s="365" t="s">
        <v>2580</v>
      </c>
      <c r="Q71" s="359" t="s">
        <v>3450</v>
      </c>
      <c r="R71" s="359" t="s">
        <v>3578</v>
      </c>
      <c r="S71" s="366">
        <v>9</v>
      </c>
      <c r="T71" s="367" t="s">
        <v>361</v>
      </c>
      <c r="U71" s="116">
        <v>433</v>
      </c>
      <c r="V71" s="359" t="s">
        <v>362</v>
      </c>
      <c r="W71" s="359" t="s">
        <v>483</v>
      </c>
      <c r="X71" s="359" t="s">
        <v>483</v>
      </c>
      <c r="Y71" s="42">
        <v>355</v>
      </c>
      <c r="Z71" s="359" t="s">
        <v>1877</v>
      </c>
      <c r="AA71" s="359">
        <v>3366</v>
      </c>
      <c r="AB71" s="42">
        <v>75000000</v>
      </c>
      <c r="AC71" s="42">
        <v>0</v>
      </c>
      <c r="AD71" s="42">
        <v>70941900</v>
      </c>
      <c r="AE71" s="42">
        <v>4058100</v>
      </c>
      <c r="AF71" s="359" t="s">
        <v>3590</v>
      </c>
      <c r="AG71" s="359" t="s">
        <v>14</v>
      </c>
      <c r="AH71" s="359">
        <v>70941900</v>
      </c>
      <c r="AI71" s="359">
        <v>75000000</v>
      </c>
    </row>
    <row r="72" spans="1:35" s="368" customFormat="1" ht="45.75" customHeight="1" x14ac:dyDescent="0.25">
      <c r="A72" s="359">
        <v>47</v>
      </c>
      <c r="B72" s="360" t="s">
        <v>479</v>
      </c>
      <c r="C72" s="359" t="s">
        <v>1429</v>
      </c>
      <c r="D72" s="359" t="s">
        <v>3456</v>
      </c>
      <c r="E72" s="361" t="s">
        <v>3456</v>
      </c>
      <c r="F72" s="361">
        <v>999999</v>
      </c>
      <c r="G72" s="362" t="s">
        <v>357</v>
      </c>
      <c r="H72" s="362">
        <v>999999</v>
      </c>
      <c r="I72" s="110">
        <v>840000000</v>
      </c>
      <c r="J72" s="377" t="s">
        <v>480</v>
      </c>
      <c r="K72" s="359" t="s">
        <v>3581</v>
      </c>
      <c r="L72" s="363" t="s">
        <v>447</v>
      </c>
      <c r="M72" s="363" t="s">
        <v>481</v>
      </c>
      <c r="N72" s="364" t="s">
        <v>449</v>
      </c>
      <c r="O72" s="363">
        <v>30</v>
      </c>
      <c r="P72" s="365" t="s">
        <v>2589</v>
      </c>
      <c r="Q72" s="359" t="s">
        <v>3450</v>
      </c>
      <c r="R72" s="359" t="s">
        <v>3578</v>
      </c>
      <c r="S72" s="366">
        <v>9</v>
      </c>
      <c r="T72" s="367" t="s">
        <v>361</v>
      </c>
      <c r="U72" s="116">
        <v>433</v>
      </c>
      <c r="V72" s="359" t="s">
        <v>362</v>
      </c>
      <c r="W72" s="359" t="s">
        <v>483</v>
      </c>
      <c r="X72" s="359" t="s">
        <v>483</v>
      </c>
      <c r="Y72" s="42">
        <v>355</v>
      </c>
      <c r="Z72" s="359" t="s">
        <v>1877</v>
      </c>
      <c r="AA72" s="359">
        <v>3366</v>
      </c>
      <c r="AB72" s="42">
        <v>840000000</v>
      </c>
      <c r="AC72" s="42">
        <v>0</v>
      </c>
      <c r="AD72" s="42">
        <v>743499479</v>
      </c>
      <c r="AE72" s="42">
        <v>96500521</v>
      </c>
      <c r="AF72" s="359" t="s">
        <v>3591</v>
      </c>
      <c r="AG72" s="359" t="s">
        <v>14</v>
      </c>
      <c r="AH72" s="359">
        <v>743499479</v>
      </c>
      <c r="AI72" s="359">
        <v>840000000</v>
      </c>
    </row>
    <row r="73" spans="1:35" s="368" customFormat="1" ht="45.75" customHeight="1" x14ac:dyDescent="0.25">
      <c r="A73" s="359">
        <v>48</v>
      </c>
      <c r="B73" s="360" t="s">
        <v>484</v>
      </c>
      <c r="C73" s="359" t="s">
        <v>1429</v>
      </c>
      <c r="D73" s="359" t="s">
        <v>3456</v>
      </c>
      <c r="E73" s="361" t="s">
        <v>3456</v>
      </c>
      <c r="F73" s="361">
        <v>999999</v>
      </c>
      <c r="G73" s="362" t="s">
        <v>357</v>
      </c>
      <c r="H73" s="362">
        <v>999999</v>
      </c>
      <c r="I73" s="110">
        <v>1308317705</v>
      </c>
      <c r="J73" s="377" t="s">
        <v>485</v>
      </c>
      <c r="K73" s="359" t="s">
        <v>3581</v>
      </c>
      <c r="L73" s="363" t="s">
        <v>447</v>
      </c>
      <c r="M73" s="363" t="s">
        <v>481</v>
      </c>
      <c r="N73" s="364" t="s">
        <v>449</v>
      </c>
      <c r="O73" s="363">
        <v>30</v>
      </c>
      <c r="P73" s="365" t="s">
        <v>2589</v>
      </c>
      <c r="Q73" s="359" t="s">
        <v>3450</v>
      </c>
      <c r="R73" s="359" t="s">
        <v>3578</v>
      </c>
      <c r="S73" s="373">
        <v>9</v>
      </c>
      <c r="T73" s="367" t="s">
        <v>361</v>
      </c>
      <c r="U73" s="116">
        <v>425</v>
      </c>
      <c r="V73" s="359" t="s">
        <v>362</v>
      </c>
      <c r="W73" s="359" t="s">
        <v>483</v>
      </c>
      <c r="X73" s="359" t="s">
        <v>483</v>
      </c>
      <c r="Y73" s="42">
        <v>354</v>
      </c>
      <c r="Z73" s="359" t="s">
        <v>1877</v>
      </c>
      <c r="AA73" s="359">
        <v>3381</v>
      </c>
      <c r="AB73" s="42">
        <v>1308317705</v>
      </c>
      <c r="AC73" s="42">
        <v>0</v>
      </c>
      <c r="AD73" s="42">
        <v>1242183098</v>
      </c>
      <c r="AE73" s="42">
        <v>66134607</v>
      </c>
      <c r="AF73" s="359" t="s">
        <v>3592</v>
      </c>
      <c r="AG73" s="359" t="s">
        <v>14</v>
      </c>
      <c r="AH73" s="359">
        <v>1242183098</v>
      </c>
      <c r="AI73" s="359">
        <v>1308317705</v>
      </c>
    </row>
    <row r="74" spans="1:35" s="368" customFormat="1" ht="45.75" customHeight="1" x14ac:dyDescent="0.25">
      <c r="A74" s="359">
        <v>49</v>
      </c>
      <c r="B74" s="360">
        <v>75181500</v>
      </c>
      <c r="C74" s="359" t="s">
        <v>1429</v>
      </c>
      <c r="D74" s="359" t="s">
        <v>3456</v>
      </c>
      <c r="E74" s="361" t="s">
        <v>3456</v>
      </c>
      <c r="F74" s="361">
        <v>999999</v>
      </c>
      <c r="G74" s="362" t="s">
        <v>357</v>
      </c>
      <c r="H74" s="362">
        <v>999999</v>
      </c>
      <c r="I74" s="110">
        <v>20000000</v>
      </c>
      <c r="J74" s="363" t="s">
        <v>486</v>
      </c>
      <c r="K74" s="359" t="s">
        <v>3581</v>
      </c>
      <c r="L74" s="363" t="s">
        <v>487</v>
      </c>
      <c r="M74" s="363" t="s">
        <v>471</v>
      </c>
      <c r="N74" s="364" t="s">
        <v>449</v>
      </c>
      <c r="O74" s="363">
        <v>30</v>
      </c>
      <c r="P74" s="365" t="s">
        <v>2589</v>
      </c>
      <c r="Q74" s="359" t="s">
        <v>3450</v>
      </c>
      <c r="R74" s="359" t="s">
        <v>3578</v>
      </c>
      <c r="S74" s="366">
        <v>10</v>
      </c>
      <c r="T74" s="367" t="s">
        <v>361</v>
      </c>
      <c r="U74" s="116">
        <v>383</v>
      </c>
      <c r="V74" s="359" t="s">
        <v>362</v>
      </c>
      <c r="W74" s="359" t="s">
        <v>488</v>
      </c>
      <c r="X74" s="359" t="s">
        <v>488</v>
      </c>
      <c r="Y74" s="42">
        <v>385</v>
      </c>
      <c r="Z74" s="359" t="s">
        <v>2242</v>
      </c>
      <c r="AA74" s="359">
        <v>5013</v>
      </c>
      <c r="AB74" s="42">
        <v>20000000</v>
      </c>
      <c r="AC74" s="42">
        <v>0</v>
      </c>
      <c r="AD74" s="42">
        <v>10499933</v>
      </c>
      <c r="AE74" s="42">
        <v>9500067</v>
      </c>
      <c r="AF74" s="359" t="s">
        <v>3593</v>
      </c>
      <c r="AG74" s="359" t="s">
        <v>14</v>
      </c>
      <c r="AH74" s="359">
        <v>10499933</v>
      </c>
      <c r="AI74" s="359">
        <v>20000000</v>
      </c>
    </row>
    <row r="75" spans="1:35" s="368" customFormat="1" ht="45.75" customHeight="1" x14ac:dyDescent="0.25">
      <c r="A75" s="366">
        <v>50</v>
      </c>
      <c r="B75" s="360">
        <v>72102100</v>
      </c>
      <c r="C75" s="366" t="s">
        <v>1429</v>
      </c>
      <c r="D75" s="366" t="s">
        <v>3456</v>
      </c>
      <c r="E75" s="371" t="s">
        <v>3456</v>
      </c>
      <c r="F75" s="371">
        <v>999999</v>
      </c>
      <c r="G75" s="372" t="s">
        <v>357</v>
      </c>
      <c r="H75" s="372">
        <v>999999</v>
      </c>
      <c r="I75" s="132">
        <v>30000000</v>
      </c>
      <c r="J75" s="373" t="s">
        <v>489</v>
      </c>
      <c r="K75" s="366" t="s">
        <v>3581</v>
      </c>
      <c r="L75" s="373" t="s">
        <v>487</v>
      </c>
      <c r="M75" s="373" t="s">
        <v>471</v>
      </c>
      <c r="N75" s="374" t="s">
        <v>449</v>
      </c>
      <c r="O75" s="373">
        <v>30</v>
      </c>
      <c r="P75" s="373" t="s">
        <v>2589</v>
      </c>
      <c r="Q75" s="366" t="s">
        <v>3450</v>
      </c>
      <c r="R75" s="366" t="s">
        <v>3578</v>
      </c>
      <c r="S75" s="366">
        <v>10</v>
      </c>
      <c r="T75" s="367" t="s">
        <v>361</v>
      </c>
      <c r="U75" s="133">
        <v>399</v>
      </c>
      <c r="V75" s="366" t="s">
        <v>362</v>
      </c>
      <c r="W75" s="366" t="s">
        <v>483</v>
      </c>
      <c r="X75" s="366" t="s">
        <v>483</v>
      </c>
      <c r="Y75" s="134">
        <v>398</v>
      </c>
      <c r="Z75" s="366" t="s">
        <v>2283</v>
      </c>
      <c r="AA75" s="366">
        <v>5855</v>
      </c>
      <c r="AB75" s="134">
        <v>11590362</v>
      </c>
      <c r="AC75" s="134">
        <v>18409638</v>
      </c>
      <c r="AD75" s="134">
        <v>0</v>
      </c>
      <c r="AE75" s="134">
        <v>11590362</v>
      </c>
      <c r="AF75" s="366" t="s">
        <v>3594</v>
      </c>
      <c r="AG75" s="366" t="s">
        <v>14</v>
      </c>
      <c r="AH75" s="366">
        <v>0</v>
      </c>
      <c r="AI75" s="366">
        <v>11590362</v>
      </c>
    </row>
    <row r="76" spans="1:35" s="368" customFormat="1" ht="45.75" customHeight="1" x14ac:dyDescent="0.25">
      <c r="A76" s="359">
        <v>51</v>
      </c>
      <c r="B76" s="360">
        <v>80101500</v>
      </c>
      <c r="C76" s="359" t="s">
        <v>1429</v>
      </c>
      <c r="D76" s="359" t="s">
        <v>3456</v>
      </c>
      <c r="E76" s="361" t="s">
        <v>3456</v>
      </c>
      <c r="F76" s="361">
        <v>999999</v>
      </c>
      <c r="G76" s="362" t="s">
        <v>357</v>
      </c>
      <c r="H76" s="362">
        <v>999999</v>
      </c>
      <c r="I76" s="110">
        <v>0</v>
      </c>
      <c r="J76" s="363" t="s">
        <v>490</v>
      </c>
      <c r="K76" s="359" t="s">
        <v>3577</v>
      </c>
      <c r="L76" s="363" t="s">
        <v>447</v>
      </c>
      <c r="M76" s="363" t="s">
        <v>471</v>
      </c>
      <c r="N76" s="364" t="s">
        <v>449</v>
      </c>
      <c r="O76" s="363">
        <v>30</v>
      </c>
      <c r="P76" s="365" t="s">
        <v>2589</v>
      </c>
      <c r="Q76" s="359" t="s">
        <v>3450</v>
      </c>
      <c r="R76" s="359" t="s">
        <v>3578</v>
      </c>
      <c r="S76" s="366">
        <v>11</v>
      </c>
      <c r="T76" s="367" t="s">
        <v>361</v>
      </c>
      <c r="U76" s="116" t="s">
        <v>14</v>
      </c>
      <c r="V76" s="359" t="s">
        <v>362</v>
      </c>
      <c r="W76" s="359" t="s">
        <v>363</v>
      </c>
      <c r="X76" s="359" t="s">
        <v>363</v>
      </c>
      <c r="Y76" s="42" t="s">
        <v>14</v>
      </c>
      <c r="Z76" s="359" t="s">
        <v>14</v>
      </c>
      <c r="AA76" s="359" t="s">
        <v>14</v>
      </c>
      <c r="AB76" s="42">
        <v>0</v>
      </c>
      <c r="AC76" s="42">
        <v>0</v>
      </c>
      <c r="AD76" s="42">
        <v>0</v>
      </c>
      <c r="AE76" s="42">
        <v>0</v>
      </c>
      <c r="AF76" s="359" t="s">
        <v>449</v>
      </c>
      <c r="AG76" s="359" t="s">
        <v>14</v>
      </c>
      <c r="AH76" s="359" t="s">
        <v>14</v>
      </c>
      <c r="AI76" s="359" t="s">
        <v>14</v>
      </c>
    </row>
    <row r="77" spans="1:35" s="368" customFormat="1" ht="45.75" customHeight="1" x14ac:dyDescent="0.25">
      <c r="A77" s="359">
        <v>52</v>
      </c>
      <c r="B77" s="360" t="s">
        <v>491</v>
      </c>
      <c r="C77" s="359" t="s">
        <v>1429</v>
      </c>
      <c r="D77" s="359" t="s">
        <v>3456</v>
      </c>
      <c r="E77" s="361" t="s">
        <v>3456</v>
      </c>
      <c r="F77" s="361">
        <v>999999</v>
      </c>
      <c r="G77" s="362" t="s">
        <v>357</v>
      </c>
      <c r="H77" s="362">
        <v>999999</v>
      </c>
      <c r="I77" s="110">
        <v>450000000</v>
      </c>
      <c r="J77" s="363" t="s">
        <v>492</v>
      </c>
      <c r="K77" s="359" t="s">
        <v>3581</v>
      </c>
      <c r="L77" s="363" t="s">
        <v>447</v>
      </c>
      <c r="M77" s="363" t="s">
        <v>471</v>
      </c>
      <c r="N77" s="364" t="s">
        <v>493</v>
      </c>
      <c r="O77" s="363">
        <v>34</v>
      </c>
      <c r="P77" s="365" t="s">
        <v>2628</v>
      </c>
      <c r="Q77" s="359" t="s">
        <v>3450</v>
      </c>
      <c r="R77" s="359" t="s">
        <v>3578</v>
      </c>
      <c r="S77" s="366">
        <v>10</v>
      </c>
      <c r="T77" s="367" t="s">
        <v>361</v>
      </c>
      <c r="U77" s="116">
        <v>470</v>
      </c>
      <c r="V77" s="359" t="s">
        <v>362</v>
      </c>
      <c r="W77" s="359" t="s">
        <v>483</v>
      </c>
      <c r="X77" s="359" t="s">
        <v>483</v>
      </c>
      <c r="Y77" s="42">
        <v>372</v>
      </c>
      <c r="Z77" s="359" t="s">
        <v>2197</v>
      </c>
      <c r="AA77" s="359">
        <v>4510</v>
      </c>
      <c r="AB77" s="42">
        <v>450000000</v>
      </c>
      <c r="AC77" s="42">
        <v>0</v>
      </c>
      <c r="AD77" s="42">
        <v>0</v>
      </c>
      <c r="AE77" s="42">
        <v>450000000</v>
      </c>
      <c r="AF77" s="359" t="s">
        <v>3595</v>
      </c>
      <c r="AG77" s="359" t="s">
        <v>14</v>
      </c>
      <c r="AH77" s="359">
        <v>0</v>
      </c>
      <c r="AI77" s="359">
        <v>450000000</v>
      </c>
    </row>
    <row r="78" spans="1:35" s="368" customFormat="1" ht="45.75" customHeight="1" x14ac:dyDescent="0.25">
      <c r="A78" s="359">
        <v>53</v>
      </c>
      <c r="B78" s="360">
        <v>86101700</v>
      </c>
      <c r="C78" s="359" t="s">
        <v>1429</v>
      </c>
      <c r="D78" s="359" t="s">
        <v>3456</v>
      </c>
      <c r="E78" s="361" t="s">
        <v>3456</v>
      </c>
      <c r="F78" s="361">
        <v>999999</v>
      </c>
      <c r="G78" s="362" t="s">
        <v>357</v>
      </c>
      <c r="H78" s="362">
        <v>999999</v>
      </c>
      <c r="I78" s="110">
        <v>260000000</v>
      </c>
      <c r="J78" s="363" t="s">
        <v>494</v>
      </c>
      <c r="K78" s="359" t="s">
        <v>3581</v>
      </c>
      <c r="L78" s="363" t="s">
        <v>447</v>
      </c>
      <c r="M78" s="363" t="s">
        <v>481</v>
      </c>
      <c r="N78" s="364" t="s">
        <v>495</v>
      </c>
      <c r="O78" s="363">
        <v>35</v>
      </c>
      <c r="P78" s="365" t="s">
        <v>2631</v>
      </c>
      <c r="Q78" s="359" t="s">
        <v>3450</v>
      </c>
      <c r="R78" s="359" t="s">
        <v>3578</v>
      </c>
      <c r="S78" s="366">
        <v>11</v>
      </c>
      <c r="T78" s="367" t="s">
        <v>361</v>
      </c>
      <c r="U78" s="116">
        <v>515</v>
      </c>
      <c r="V78" s="359" t="s">
        <v>362</v>
      </c>
      <c r="W78" s="359" t="s">
        <v>363</v>
      </c>
      <c r="X78" s="359" t="s">
        <v>363</v>
      </c>
      <c r="Y78" s="42">
        <v>412</v>
      </c>
      <c r="Z78" s="359" t="s">
        <v>1963</v>
      </c>
      <c r="AA78" s="359">
        <v>7599</v>
      </c>
      <c r="AB78" s="42">
        <v>260000000</v>
      </c>
      <c r="AC78" s="42">
        <v>0</v>
      </c>
      <c r="AD78" s="42">
        <v>0</v>
      </c>
      <c r="AE78" s="42">
        <v>260000000</v>
      </c>
      <c r="AF78" s="359" t="s">
        <v>3596</v>
      </c>
      <c r="AG78" s="359" t="s">
        <v>14</v>
      </c>
      <c r="AH78" s="359">
        <v>0</v>
      </c>
      <c r="AI78" s="359">
        <v>260000000</v>
      </c>
    </row>
    <row r="79" spans="1:35" s="368" customFormat="1" ht="45.75" customHeight="1" x14ac:dyDescent="0.25">
      <c r="A79" s="359">
        <v>54</v>
      </c>
      <c r="B79" s="360">
        <v>80111600</v>
      </c>
      <c r="C79" s="359" t="s">
        <v>1429</v>
      </c>
      <c r="D79" s="359" t="s">
        <v>3456</v>
      </c>
      <c r="E79" s="361" t="s">
        <v>3456</v>
      </c>
      <c r="F79" s="361">
        <v>999999</v>
      </c>
      <c r="G79" s="362" t="s">
        <v>357</v>
      </c>
      <c r="H79" s="362">
        <v>999999</v>
      </c>
      <c r="I79" s="110">
        <v>23933000</v>
      </c>
      <c r="J79" s="363" t="s">
        <v>496</v>
      </c>
      <c r="K79" s="359" t="s">
        <v>3581</v>
      </c>
      <c r="L79" s="363" t="s">
        <v>447</v>
      </c>
      <c r="M79" s="373" t="s">
        <v>448</v>
      </c>
      <c r="N79" s="364" t="s">
        <v>449</v>
      </c>
      <c r="O79" s="363">
        <v>30</v>
      </c>
      <c r="P79" s="365" t="s">
        <v>2589</v>
      </c>
      <c r="Q79" s="359" t="s">
        <v>3450</v>
      </c>
      <c r="R79" s="359" t="s">
        <v>3578</v>
      </c>
      <c r="S79" s="366">
        <v>5</v>
      </c>
      <c r="T79" s="367" t="s">
        <v>361</v>
      </c>
      <c r="U79" s="116">
        <v>385</v>
      </c>
      <c r="V79" s="359" t="s">
        <v>362</v>
      </c>
      <c r="W79" s="359" t="s">
        <v>363</v>
      </c>
      <c r="X79" s="359" t="s">
        <v>363</v>
      </c>
      <c r="Y79" s="42">
        <v>334</v>
      </c>
      <c r="Z79" s="359" t="s">
        <v>2098</v>
      </c>
      <c r="AA79" s="359">
        <v>2863</v>
      </c>
      <c r="AB79" s="42">
        <v>23933000</v>
      </c>
      <c r="AC79" s="42">
        <v>0</v>
      </c>
      <c r="AD79" s="42">
        <v>16274440</v>
      </c>
      <c r="AE79" s="42">
        <v>7658560</v>
      </c>
      <c r="AF79" s="359" t="s">
        <v>3597</v>
      </c>
      <c r="AG79" s="359" t="s">
        <v>14</v>
      </c>
      <c r="AH79" s="359">
        <v>16274440</v>
      </c>
      <c r="AI79" s="359">
        <v>23933000</v>
      </c>
    </row>
    <row r="80" spans="1:35" s="368" customFormat="1" ht="45.75" customHeight="1" x14ac:dyDescent="0.25">
      <c r="A80" s="359">
        <v>55</v>
      </c>
      <c r="B80" s="360" t="s">
        <v>497</v>
      </c>
      <c r="C80" s="359" t="s">
        <v>1429</v>
      </c>
      <c r="D80" s="359" t="s">
        <v>3456</v>
      </c>
      <c r="E80" s="361" t="s">
        <v>3469</v>
      </c>
      <c r="F80" s="361">
        <v>2024003050077</v>
      </c>
      <c r="G80" s="362" t="s">
        <v>498</v>
      </c>
      <c r="H80" s="362" t="s">
        <v>3467</v>
      </c>
      <c r="I80" s="110">
        <v>428268255</v>
      </c>
      <c r="J80" s="363" t="s">
        <v>499</v>
      </c>
      <c r="K80" s="359" t="s">
        <v>3581</v>
      </c>
      <c r="L80" s="363" t="s">
        <v>447</v>
      </c>
      <c r="M80" s="363" t="s">
        <v>481</v>
      </c>
      <c r="N80" s="364" t="s">
        <v>500</v>
      </c>
      <c r="O80" s="363">
        <v>55</v>
      </c>
      <c r="P80" s="365" t="s">
        <v>2677</v>
      </c>
      <c r="Q80" s="359" t="s">
        <v>3468</v>
      </c>
      <c r="R80" s="359" t="s">
        <v>3598</v>
      </c>
      <c r="S80" s="366">
        <v>10</v>
      </c>
      <c r="T80" s="367" t="s">
        <v>361</v>
      </c>
      <c r="U80" s="116">
        <v>415</v>
      </c>
      <c r="V80" s="359" t="s">
        <v>362</v>
      </c>
      <c r="W80" s="359" t="s">
        <v>483</v>
      </c>
      <c r="X80" s="359" t="s">
        <v>483</v>
      </c>
      <c r="Y80" s="42">
        <v>358</v>
      </c>
      <c r="Z80" s="359" t="s">
        <v>2159</v>
      </c>
      <c r="AA80" s="359">
        <v>4511</v>
      </c>
      <c r="AB80" s="42">
        <v>428268255</v>
      </c>
      <c r="AC80" s="42">
        <v>0</v>
      </c>
      <c r="AD80" s="42">
        <v>391041139</v>
      </c>
      <c r="AE80" s="42">
        <v>37227116</v>
      </c>
      <c r="AF80" s="359" t="s">
        <v>3599</v>
      </c>
      <c r="AG80" s="359">
        <v>52011001</v>
      </c>
      <c r="AH80" s="359">
        <v>391041139</v>
      </c>
      <c r="AI80" s="359">
        <v>428268255</v>
      </c>
    </row>
    <row r="81" spans="1:35" s="368" customFormat="1" ht="45.75" customHeight="1" x14ac:dyDescent="0.25">
      <c r="A81" s="359">
        <v>56</v>
      </c>
      <c r="B81" s="360" t="s">
        <v>501</v>
      </c>
      <c r="C81" s="359" t="s">
        <v>1429</v>
      </c>
      <c r="D81" s="359" t="s">
        <v>3456</v>
      </c>
      <c r="E81" s="361" t="s">
        <v>3469</v>
      </c>
      <c r="F81" s="361">
        <v>2024003050077</v>
      </c>
      <c r="G81" s="362" t="s">
        <v>502</v>
      </c>
      <c r="H81" s="362" t="s">
        <v>3467</v>
      </c>
      <c r="I81" s="110">
        <v>1000000000</v>
      </c>
      <c r="J81" s="363" t="s">
        <v>503</v>
      </c>
      <c r="K81" s="359" t="s">
        <v>3581</v>
      </c>
      <c r="L81" s="363" t="s">
        <v>447</v>
      </c>
      <c r="M81" s="363" t="s">
        <v>481</v>
      </c>
      <c r="N81" s="364" t="s">
        <v>500</v>
      </c>
      <c r="O81" s="363">
        <v>55</v>
      </c>
      <c r="P81" s="365" t="s">
        <v>2677</v>
      </c>
      <c r="Q81" s="359" t="s">
        <v>3468</v>
      </c>
      <c r="R81" s="359" t="s">
        <v>3598</v>
      </c>
      <c r="S81" s="366">
        <v>11</v>
      </c>
      <c r="T81" s="367" t="s">
        <v>361</v>
      </c>
      <c r="U81" s="116">
        <v>331</v>
      </c>
      <c r="V81" s="359" t="s">
        <v>362</v>
      </c>
      <c r="W81" s="359" t="s">
        <v>488</v>
      </c>
      <c r="X81" s="359" t="s">
        <v>488</v>
      </c>
      <c r="Y81" s="42">
        <v>243</v>
      </c>
      <c r="Z81" s="359" t="s">
        <v>1919</v>
      </c>
      <c r="AA81" s="359">
        <v>413</v>
      </c>
      <c r="AB81" s="42">
        <v>1000000000</v>
      </c>
      <c r="AC81" s="42">
        <v>0</v>
      </c>
      <c r="AD81" s="42">
        <v>913075237</v>
      </c>
      <c r="AE81" s="42">
        <v>86924763</v>
      </c>
      <c r="AF81" s="359" t="s">
        <v>3600</v>
      </c>
      <c r="AG81" s="359">
        <v>52011001</v>
      </c>
      <c r="AH81" s="359">
        <v>913075237</v>
      </c>
      <c r="AI81" s="359">
        <v>1000000000</v>
      </c>
    </row>
    <row r="82" spans="1:35" s="368" customFormat="1" ht="45.75" customHeight="1" x14ac:dyDescent="0.25">
      <c r="A82" s="359">
        <v>57</v>
      </c>
      <c r="B82" s="360" t="s">
        <v>356</v>
      </c>
      <c r="C82" s="359" t="s">
        <v>1429</v>
      </c>
      <c r="D82" s="359" t="s">
        <v>3456</v>
      </c>
      <c r="E82" s="361" t="s">
        <v>3469</v>
      </c>
      <c r="F82" s="361">
        <v>2024003050077</v>
      </c>
      <c r="G82" s="378" t="s">
        <v>504</v>
      </c>
      <c r="H82" s="362" t="s">
        <v>3467</v>
      </c>
      <c r="I82" s="110">
        <v>57116101</v>
      </c>
      <c r="J82" s="363" t="s">
        <v>505</v>
      </c>
      <c r="K82" s="359" t="s">
        <v>3577</v>
      </c>
      <c r="L82" s="363" t="s">
        <v>447</v>
      </c>
      <c r="M82" s="363" t="s">
        <v>471</v>
      </c>
      <c r="N82" s="364" t="s">
        <v>500</v>
      </c>
      <c r="O82" s="363">
        <v>55</v>
      </c>
      <c r="P82" s="365" t="s">
        <v>2677</v>
      </c>
      <c r="Q82" s="359" t="s">
        <v>3468</v>
      </c>
      <c r="R82" s="359" t="s">
        <v>3598</v>
      </c>
      <c r="S82" s="366">
        <v>11</v>
      </c>
      <c r="T82" s="367" t="s">
        <v>361</v>
      </c>
      <c r="U82" s="116" t="s">
        <v>14</v>
      </c>
      <c r="V82" s="359" t="s">
        <v>362</v>
      </c>
      <c r="W82" s="359" t="s">
        <v>488</v>
      </c>
      <c r="X82" s="359" t="s">
        <v>488</v>
      </c>
      <c r="Y82" s="42" t="s">
        <v>14</v>
      </c>
      <c r="Z82" s="359" t="s">
        <v>14</v>
      </c>
      <c r="AA82" s="359" t="s">
        <v>14</v>
      </c>
      <c r="AB82" s="42">
        <v>0</v>
      </c>
      <c r="AC82" s="42">
        <v>57116101</v>
      </c>
      <c r="AD82" s="42">
        <v>0</v>
      </c>
      <c r="AE82" s="42">
        <v>0</v>
      </c>
      <c r="AF82" s="359" t="s">
        <v>500</v>
      </c>
      <c r="AG82" s="359">
        <v>52011001</v>
      </c>
      <c r="AH82" s="359" t="s">
        <v>14</v>
      </c>
      <c r="AI82" s="359" t="s">
        <v>14</v>
      </c>
    </row>
    <row r="83" spans="1:35" s="368" customFormat="1" ht="45.75" customHeight="1" x14ac:dyDescent="0.25">
      <c r="A83" s="359">
        <v>58</v>
      </c>
      <c r="B83" s="360" t="s">
        <v>506</v>
      </c>
      <c r="C83" s="359" t="s">
        <v>1429</v>
      </c>
      <c r="D83" s="359" t="s">
        <v>3456</v>
      </c>
      <c r="E83" s="361" t="s">
        <v>3472</v>
      </c>
      <c r="F83" s="361">
        <v>2024003050104</v>
      </c>
      <c r="G83" s="362" t="s">
        <v>507</v>
      </c>
      <c r="H83" s="362" t="s">
        <v>3470</v>
      </c>
      <c r="I83" s="110">
        <v>20595403</v>
      </c>
      <c r="J83" s="363" t="s">
        <v>508</v>
      </c>
      <c r="K83" s="359" t="s">
        <v>3577</v>
      </c>
      <c r="L83" s="363" t="s">
        <v>466</v>
      </c>
      <c r="M83" s="363" t="s">
        <v>461</v>
      </c>
      <c r="N83" s="364" t="s">
        <v>509</v>
      </c>
      <c r="O83" s="363">
        <v>44</v>
      </c>
      <c r="P83" s="365" t="s">
        <v>2640</v>
      </c>
      <c r="Q83" s="359" t="s">
        <v>3471</v>
      </c>
      <c r="R83" s="359" t="s">
        <v>3601</v>
      </c>
      <c r="S83" s="366">
        <v>10</v>
      </c>
      <c r="T83" s="367" t="s">
        <v>361</v>
      </c>
      <c r="U83" s="116" t="s">
        <v>14</v>
      </c>
      <c r="V83" s="359" t="s">
        <v>362</v>
      </c>
      <c r="W83" s="359" t="s">
        <v>483</v>
      </c>
      <c r="X83" s="359" t="s">
        <v>483</v>
      </c>
      <c r="Y83" s="42" t="s">
        <v>14</v>
      </c>
      <c r="Z83" s="359" t="s">
        <v>14</v>
      </c>
      <c r="AA83" s="359" t="s">
        <v>14</v>
      </c>
      <c r="AB83" s="42">
        <v>0</v>
      </c>
      <c r="AC83" s="42">
        <v>20595403</v>
      </c>
      <c r="AD83" s="42">
        <v>0</v>
      </c>
      <c r="AE83" s="42">
        <v>0</v>
      </c>
      <c r="AF83" s="359" t="s">
        <v>509</v>
      </c>
      <c r="AG83" s="359">
        <v>52011002</v>
      </c>
      <c r="AH83" s="359" t="s">
        <v>14</v>
      </c>
      <c r="AI83" s="359" t="s">
        <v>14</v>
      </c>
    </row>
    <row r="84" spans="1:35" s="368" customFormat="1" ht="45.75" customHeight="1" x14ac:dyDescent="0.25">
      <c r="A84" s="359">
        <v>59</v>
      </c>
      <c r="B84" s="360" t="s">
        <v>510</v>
      </c>
      <c r="C84" s="359" t="s">
        <v>1429</v>
      </c>
      <c r="D84" s="359" t="s">
        <v>3456</v>
      </c>
      <c r="E84" s="361" t="s">
        <v>3472</v>
      </c>
      <c r="F84" s="361">
        <v>2024003050104</v>
      </c>
      <c r="G84" s="362" t="s">
        <v>511</v>
      </c>
      <c r="H84" s="362" t="s">
        <v>3470</v>
      </c>
      <c r="I84" s="110">
        <v>199215295</v>
      </c>
      <c r="J84" s="363" t="s">
        <v>512</v>
      </c>
      <c r="K84" s="359" t="s">
        <v>3581</v>
      </c>
      <c r="L84" s="363" t="s">
        <v>447</v>
      </c>
      <c r="M84" s="363" t="s">
        <v>481</v>
      </c>
      <c r="N84" s="364" t="s">
        <v>513</v>
      </c>
      <c r="O84" s="363">
        <v>46</v>
      </c>
      <c r="P84" s="365" t="s">
        <v>2642</v>
      </c>
      <c r="Q84" s="359" t="s">
        <v>3471</v>
      </c>
      <c r="R84" s="359" t="s">
        <v>3601</v>
      </c>
      <c r="S84" s="366">
        <v>10</v>
      </c>
      <c r="T84" s="367" t="s">
        <v>361</v>
      </c>
      <c r="U84" s="116">
        <v>317</v>
      </c>
      <c r="V84" s="359" t="s">
        <v>362</v>
      </c>
      <c r="W84" s="359" t="s">
        <v>488</v>
      </c>
      <c r="X84" s="359" t="s">
        <v>488</v>
      </c>
      <c r="Y84" s="42">
        <v>230</v>
      </c>
      <c r="Z84" s="359" t="s">
        <v>1877</v>
      </c>
      <c r="AA84" s="359">
        <v>428</v>
      </c>
      <c r="AB84" s="42">
        <v>199215295</v>
      </c>
      <c r="AC84" s="42">
        <v>0</v>
      </c>
      <c r="AD84" s="42">
        <v>188027650</v>
      </c>
      <c r="AE84" s="42">
        <v>11187645</v>
      </c>
      <c r="AF84" s="359" t="s">
        <v>3602</v>
      </c>
      <c r="AG84" s="359">
        <v>52011002</v>
      </c>
      <c r="AH84" s="359">
        <v>188027650</v>
      </c>
      <c r="AI84" s="359">
        <v>199215295</v>
      </c>
    </row>
    <row r="85" spans="1:35" s="368" customFormat="1" ht="45.75" customHeight="1" x14ac:dyDescent="0.25">
      <c r="A85" s="359">
        <v>60</v>
      </c>
      <c r="B85" s="360" t="s">
        <v>514</v>
      </c>
      <c r="C85" s="359" t="s">
        <v>1429</v>
      </c>
      <c r="D85" s="359" t="s">
        <v>3456</v>
      </c>
      <c r="E85" s="361" t="s">
        <v>3472</v>
      </c>
      <c r="F85" s="361">
        <v>2024003050104</v>
      </c>
      <c r="G85" s="362" t="s">
        <v>515</v>
      </c>
      <c r="H85" s="362" t="s">
        <v>3470</v>
      </c>
      <c r="I85" s="110">
        <v>33079901</v>
      </c>
      <c r="J85" s="363" t="s">
        <v>516</v>
      </c>
      <c r="K85" s="359" t="s">
        <v>3581</v>
      </c>
      <c r="L85" s="363" t="s">
        <v>487</v>
      </c>
      <c r="M85" s="363" t="s">
        <v>471</v>
      </c>
      <c r="N85" s="364" t="s">
        <v>513</v>
      </c>
      <c r="O85" s="363">
        <v>46</v>
      </c>
      <c r="P85" s="365" t="s">
        <v>2642</v>
      </c>
      <c r="Q85" s="359" t="s">
        <v>3471</v>
      </c>
      <c r="R85" s="359" t="s">
        <v>3601</v>
      </c>
      <c r="S85" s="366">
        <v>7</v>
      </c>
      <c r="T85" s="367" t="s">
        <v>361</v>
      </c>
      <c r="U85" s="116">
        <v>541</v>
      </c>
      <c r="V85" s="359" t="s">
        <v>362</v>
      </c>
      <c r="W85" s="359" t="s">
        <v>365</v>
      </c>
      <c r="X85" s="359" t="s">
        <v>365</v>
      </c>
      <c r="Y85" s="42">
        <v>481</v>
      </c>
      <c r="Z85" s="359" t="s">
        <v>2468</v>
      </c>
      <c r="AA85" s="359" t="s">
        <v>14</v>
      </c>
      <c r="AB85" s="42">
        <v>0</v>
      </c>
      <c r="AC85" s="42">
        <v>33079901</v>
      </c>
      <c r="AD85" s="42">
        <v>0</v>
      </c>
      <c r="AE85" s="42">
        <v>0</v>
      </c>
      <c r="AF85" s="359" t="s">
        <v>513</v>
      </c>
      <c r="AG85" s="359">
        <v>52011002</v>
      </c>
      <c r="AH85" s="359" t="s">
        <v>14</v>
      </c>
      <c r="AI85" s="359" t="s">
        <v>14</v>
      </c>
    </row>
    <row r="86" spans="1:35" s="368" customFormat="1" ht="45.75" customHeight="1" x14ac:dyDescent="0.25">
      <c r="A86" s="359">
        <v>61</v>
      </c>
      <c r="B86" s="360">
        <v>46191601</v>
      </c>
      <c r="C86" s="359" t="s">
        <v>1429</v>
      </c>
      <c r="D86" s="359" t="s">
        <v>3456</v>
      </c>
      <c r="E86" s="361" t="s">
        <v>3472</v>
      </c>
      <c r="F86" s="361">
        <v>2024003050104</v>
      </c>
      <c r="G86" s="362" t="s">
        <v>517</v>
      </c>
      <c r="H86" s="362" t="s">
        <v>3470</v>
      </c>
      <c r="I86" s="110">
        <v>3336388</v>
      </c>
      <c r="J86" s="363" t="s">
        <v>518</v>
      </c>
      <c r="K86" s="359" t="s">
        <v>3577</v>
      </c>
      <c r="L86" s="363" t="s">
        <v>487</v>
      </c>
      <c r="M86" s="363" t="s">
        <v>471</v>
      </c>
      <c r="N86" s="364" t="s">
        <v>513</v>
      </c>
      <c r="O86" s="363">
        <v>46</v>
      </c>
      <c r="P86" s="365" t="s">
        <v>2642</v>
      </c>
      <c r="Q86" s="359" t="s">
        <v>3471</v>
      </c>
      <c r="R86" s="359" t="s">
        <v>3601</v>
      </c>
      <c r="S86" s="366">
        <v>3</v>
      </c>
      <c r="T86" s="367" t="s">
        <v>361</v>
      </c>
      <c r="U86" s="116" t="s">
        <v>14</v>
      </c>
      <c r="V86" s="359" t="s">
        <v>362</v>
      </c>
      <c r="W86" s="359" t="s">
        <v>519</v>
      </c>
      <c r="X86" s="359" t="s">
        <v>519</v>
      </c>
      <c r="Y86" s="42" t="s">
        <v>14</v>
      </c>
      <c r="Z86" s="359" t="s">
        <v>14</v>
      </c>
      <c r="AA86" s="359" t="s">
        <v>14</v>
      </c>
      <c r="AB86" s="42">
        <v>0</v>
      </c>
      <c r="AC86" s="42">
        <v>3336388</v>
      </c>
      <c r="AD86" s="42">
        <v>0</v>
      </c>
      <c r="AE86" s="42">
        <v>0</v>
      </c>
      <c r="AF86" s="359" t="s">
        <v>513</v>
      </c>
      <c r="AG86" s="359">
        <v>52011002</v>
      </c>
      <c r="AH86" s="359" t="s">
        <v>14</v>
      </c>
      <c r="AI86" s="359" t="s">
        <v>14</v>
      </c>
    </row>
    <row r="87" spans="1:35" s="368" customFormat="1" ht="45.75" customHeight="1" x14ac:dyDescent="0.25">
      <c r="A87" s="359">
        <v>62</v>
      </c>
      <c r="B87" s="360">
        <v>72101506</v>
      </c>
      <c r="C87" s="359" t="s">
        <v>1429</v>
      </c>
      <c r="D87" s="359" t="s">
        <v>3456</v>
      </c>
      <c r="E87" s="361" t="s">
        <v>3472</v>
      </c>
      <c r="F87" s="361">
        <v>2024003050104</v>
      </c>
      <c r="G87" s="362" t="s">
        <v>520</v>
      </c>
      <c r="H87" s="362" t="s">
        <v>3470</v>
      </c>
      <c r="I87" s="110">
        <v>90000000</v>
      </c>
      <c r="J87" s="363" t="s">
        <v>521</v>
      </c>
      <c r="K87" s="359" t="s">
        <v>3581</v>
      </c>
      <c r="L87" s="363" t="s">
        <v>447</v>
      </c>
      <c r="M87" s="363" t="s">
        <v>471</v>
      </c>
      <c r="N87" s="364" t="s">
        <v>513</v>
      </c>
      <c r="O87" s="363">
        <v>46</v>
      </c>
      <c r="P87" s="365" t="s">
        <v>2642</v>
      </c>
      <c r="Q87" s="359" t="s">
        <v>3471</v>
      </c>
      <c r="R87" s="359" t="s">
        <v>3601</v>
      </c>
      <c r="S87" s="366">
        <v>11</v>
      </c>
      <c r="T87" s="367" t="s">
        <v>361</v>
      </c>
      <c r="U87" s="116">
        <v>314</v>
      </c>
      <c r="V87" s="359" t="s">
        <v>362</v>
      </c>
      <c r="W87" s="359" t="s">
        <v>363</v>
      </c>
      <c r="X87" s="359" t="s">
        <v>363</v>
      </c>
      <c r="Y87" s="42">
        <v>263</v>
      </c>
      <c r="Z87" s="359" t="s">
        <v>1974</v>
      </c>
      <c r="AA87" s="359">
        <v>1193</v>
      </c>
      <c r="AB87" s="42">
        <v>90000000</v>
      </c>
      <c r="AC87" s="42">
        <v>0</v>
      </c>
      <c r="AD87" s="42">
        <v>5847302</v>
      </c>
      <c r="AE87" s="42">
        <v>84152698</v>
      </c>
      <c r="AF87" s="359" t="s">
        <v>3603</v>
      </c>
      <c r="AG87" s="359">
        <v>52011002</v>
      </c>
      <c r="AH87" s="359">
        <v>5847302</v>
      </c>
      <c r="AI87" s="359">
        <v>90000000</v>
      </c>
    </row>
    <row r="88" spans="1:35" s="368" customFormat="1" ht="45.75" customHeight="1" x14ac:dyDescent="0.25">
      <c r="A88" s="359">
        <v>63</v>
      </c>
      <c r="B88" s="360">
        <v>72101500</v>
      </c>
      <c r="C88" s="359" t="s">
        <v>1429</v>
      </c>
      <c r="D88" s="359" t="s">
        <v>3456</v>
      </c>
      <c r="E88" s="361" t="s">
        <v>3472</v>
      </c>
      <c r="F88" s="361">
        <v>2024003050104</v>
      </c>
      <c r="G88" s="362" t="s">
        <v>507</v>
      </c>
      <c r="H88" s="362" t="s">
        <v>3470</v>
      </c>
      <c r="I88" s="110">
        <v>0</v>
      </c>
      <c r="J88" s="363" t="s">
        <v>522</v>
      </c>
      <c r="K88" s="359" t="s">
        <v>3577</v>
      </c>
      <c r="L88" s="363" t="s">
        <v>523</v>
      </c>
      <c r="M88" s="363" t="s">
        <v>524</v>
      </c>
      <c r="N88" s="364" t="s">
        <v>513</v>
      </c>
      <c r="O88" s="363">
        <v>46</v>
      </c>
      <c r="P88" s="365" t="s">
        <v>2642</v>
      </c>
      <c r="Q88" s="359" t="s">
        <v>3471</v>
      </c>
      <c r="R88" s="359" t="s">
        <v>3601</v>
      </c>
      <c r="S88" s="366">
        <v>10</v>
      </c>
      <c r="T88" s="367" t="s">
        <v>361</v>
      </c>
      <c r="U88" s="116" t="s">
        <v>14</v>
      </c>
      <c r="V88" s="359" t="s">
        <v>362</v>
      </c>
      <c r="W88" s="359" t="s">
        <v>483</v>
      </c>
      <c r="X88" s="359" t="s">
        <v>483</v>
      </c>
      <c r="Y88" s="42" t="s">
        <v>14</v>
      </c>
      <c r="Z88" s="359" t="s">
        <v>14</v>
      </c>
      <c r="AA88" s="359" t="s">
        <v>14</v>
      </c>
      <c r="AB88" s="42">
        <v>0</v>
      </c>
      <c r="AC88" s="42">
        <v>0</v>
      </c>
      <c r="AD88" s="42">
        <v>0</v>
      </c>
      <c r="AE88" s="42">
        <v>0</v>
      </c>
      <c r="AF88" s="359" t="s">
        <v>513</v>
      </c>
      <c r="AG88" s="359">
        <v>52011002</v>
      </c>
      <c r="AH88" s="359" t="s">
        <v>14</v>
      </c>
      <c r="AI88" s="359" t="s">
        <v>14</v>
      </c>
    </row>
    <row r="89" spans="1:35" s="368" customFormat="1" ht="45.75" customHeight="1" x14ac:dyDescent="0.25">
      <c r="A89" s="359">
        <v>64</v>
      </c>
      <c r="B89" s="360" t="s">
        <v>356</v>
      </c>
      <c r="C89" s="359" t="s">
        <v>1429</v>
      </c>
      <c r="D89" s="359" t="s">
        <v>3456</v>
      </c>
      <c r="E89" s="361" t="s">
        <v>3472</v>
      </c>
      <c r="F89" s="361">
        <v>2024003050104</v>
      </c>
      <c r="G89" s="362" t="s">
        <v>525</v>
      </c>
      <c r="H89" s="362" t="s">
        <v>3470</v>
      </c>
      <c r="I89" s="110">
        <v>0</v>
      </c>
      <c r="J89" s="363" t="s">
        <v>526</v>
      </c>
      <c r="K89" s="359" t="s">
        <v>3577</v>
      </c>
      <c r="L89" s="363" t="s">
        <v>356</v>
      </c>
      <c r="M89" s="363" t="s">
        <v>356</v>
      </c>
      <c r="N89" s="364" t="s">
        <v>513</v>
      </c>
      <c r="O89" s="363">
        <v>46</v>
      </c>
      <c r="P89" s="365" t="s">
        <v>2642</v>
      </c>
      <c r="Q89" s="359" t="s">
        <v>3471</v>
      </c>
      <c r="R89" s="359" t="s">
        <v>3601</v>
      </c>
      <c r="S89" s="366" t="s">
        <v>356</v>
      </c>
      <c r="T89" s="379" t="s">
        <v>356</v>
      </c>
      <c r="U89" s="116" t="s">
        <v>14</v>
      </c>
      <c r="V89" s="359" t="s">
        <v>362</v>
      </c>
      <c r="W89" s="359" t="s">
        <v>356</v>
      </c>
      <c r="X89" s="359" t="s">
        <v>356</v>
      </c>
      <c r="Y89" s="42" t="s">
        <v>14</v>
      </c>
      <c r="Z89" s="359" t="s">
        <v>14</v>
      </c>
      <c r="AA89" s="359" t="s">
        <v>14</v>
      </c>
      <c r="AB89" s="42">
        <v>0</v>
      </c>
      <c r="AC89" s="42">
        <v>0</v>
      </c>
      <c r="AD89" s="42">
        <v>0</v>
      </c>
      <c r="AE89" s="42">
        <v>0</v>
      </c>
      <c r="AF89" s="359" t="s">
        <v>513</v>
      </c>
      <c r="AG89" s="359">
        <v>52011002</v>
      </c>
      <c r="AH89" s="359" t="s">
        <v>14</v>
      </c>
      <c r="AI89" s="359" t="s">
        <v>14</v>
      </c>
    </row>
    <row r="90" spans="1:35" s="368" customFormat="1" ht="45.75" customHeight="1" x14ac:dyDescent="0.25">
      <c r="A90" s="359">
        <v>65</v>
      </c>
      <c r="B90" s="360" t="s">
        <v>356</v>
      </c>
      <c r="C90" s="359" t="s">
        <v>1429</v>
      </c>
      <c r="D90" s="359" t="s">
        <v>3456</v>
      </c>
      <c r="E90" s="361" t="s">
        <v>3472</v>
      </c>
      <c r="F90" s="361">
        <v>2024003050104</v>
      </c>
      <c r="G90" s="362" t="s">
        <v>527</v>
      </c>
      <c r="H90" s="362" t="s">
        <v>3470</v>
      </c>
      <c r="I90" s="110">
        <v>0</v>
      </c>
      <c r="J90" s="363" t="s">
        <v>528</v>
      </c>
      <c r="K90" s="359" t="s">
        <v>3577</v>
      </c>
      <c r="L90" s="363" t="s">
        <v>356</v>
      </c>
      <c r="M90" s="363" t="s">
        <v>356</v>
      </c>
      <c r="N90" s="364" t="s">
        <v>513</v>
      </c>
      <c r="O90" s="363">
        <v>46</v>
      </c>
      <c r="P90" s="365" t="s">
        <v>2642</v>
      </c>
      <c r="Q90" s="359" t="s">
        <v>3471</v>
      </c>
      <c r="R90" s="359" t="s">
        <v>3601</v>
      </c>
      <c r="S90" s="366" t="s">
        <v>356</v>
      </c>
      <c r="T90" s="379" t="s">
        <v>356</v>
      </c>
      <c r="U90" s="116" t="s">
        <v>14</v>
      </c>
      <c r="V90" s="359" t="s">
        <v>362</v>
      </c>
      <c r="W90" s="359" t="s">
        <v>356</v>
      </c>
      <c r="X90" s="359" t="s">
        <v>356</v>
      </c>
      <c r="Y90" s="42" t="s">
        <v>14</v>
      </c>
      <c r="Z90" s="359" t="s">
        <v>14</v>
      </c>
      <c r="AA90" s="359" t="s">
        <v>14</v>
      </c>
      <c r="AB90" s="42">
        <v>0</v>
      </c>
      <c r="AC90" s="42">
        <v>0</v>
      </c>
      <c r="AD90" s="42">
        <v>0</v>
      </c>
      <c r="AE90" s="42">
        <v>0</v>
      </c>
      <c r="AF90" s="359" t="s">
        <v>513</v>
      </c>
      <c r="AG90" s="359">
        <v>52011002</v>
      </c>
      <c r="AH90" s="359" t="s">
        <v>14</v>
      </c>
      <c r="AI90" s="359" t="s">
        <v>14</v>
      </c>
    </row>
    <row r="91" spans="1:35" s="368" customFormat="1" ht="45.75" customHeight="1" x14ac:dyDescent="0.25">
      <c r="A91" s="359">
        <v>66</v>
      </c>
      <c r="B91" s="360" t="s">
        <v>529</v>
      </c>
      <c r="C91" s="359" t="s">
        <v>1429</v>
      </c>
      <c r="D91" s="359" t="s">
        <v>3456</v>
      </c>
      <c r="E91" s="361" t="s">
        <v>3469</v>
      </c>
      <c r="F91" s="361">
        <v>2024003050077</v>
      </c>
      <c r="G91" s="362" t="s">
        <v>530</v>
      </c>
      <c r="H91" s="362" t="s">
        <v>3467</v>
      </c>
      <c r="I91" s="110">
        <v>42000000</v>
      </c>
      <c r="J91" s="363" t="s">
        <v>531</v>
      </c>
      <c r="K91" s="359" t="s">
        <v>3577</v>
      </c>
      <c r="L91" s="363" t="s">
        <v>532</v>
      </c>
      <c r="M91" s="363" t="s">
        <v>471</v>
      </c>
      <c r="N91" s="364" t="s">
        <v>533</v>
      </c>
      <c r="O91" s="363">
        <v>143</v>
      </c>
      <c r="P91" s="365" t="s">
        <v>2680</v>
      </c>
      <c r="Q91" s="359" t="s">
        <v>3468</v>
      </c>
      <c r="R91" s="359" t="s">
        <v>3604</v>
      </c>
      <c r="S91" s="366">
        <v>6</v>
      </c>
      <c r="T91" s="367" t="s">
        <v>361</v>
      </c>
      <c r="U91" s="116" t="s">
        <v>14</v>
      </c>
      <c r="V91" s="359" t="s">
        <v>362</v>
      </c>
      <c r="W91" s="359" t="s">
        <v>367</v>
      </c>
      <c r="X91" s="359" t="s">
        <v>367</v>
      </c>
      <c r="Y91" s="42" t="s">
        <v>14</v>
      </c>
      <c r="Z91" s="359" t="s">
        <v>14</v>
      </c>
      <c r="AA91" s="359" t="s">
        <v>14</v>
      </c>
      <c r="AB91" s="42">
        <v>0</v>
      </c>
      <c r="AC91" s="42">
        <v>42000000</v>
      </c>
      <c r="AD91" s="42">
        <v>0</v>
      </c>
      <c r="AE91" s="42">
        <v>0</v>
      </c>
      <c r="AF91" s="359" t="s">
        <v>533</v>
      </c>
      <c r="AG91" s="359">
        <v>52011001</v>
      </c>
      <c r="AH91" s="359" t="s">
        <v>14</v>
      </c>
      <c r="AI91" s="359" t="s">
        <v>14</v>
      </c>
    </row>
    <row r="92" spans="1:35" s="368" customFormat="1" ht="45.75" customHeight="1" x14ac:dyDescent="0.25">
      <c r="A92" s="359">
        <v>66</v>
      </c>
      <c r="B92" s="360" t="s">
        <v>529</v>
      </c>
      <c r="C92" s="359" t="s">
        <v>1429</v>
      </c>
      <c r="D92" s="359" t="s">
        <v>3456</v>
      </c>
      <c r="E92" s="361" t="s">
        <v>3469</v>
      </c>
      <c r="F92" s="361">
        <v>2024003050077</v>
      </c>
      <c r="G92" s="362" t="s">
        <v>530</v>
      </c>
      <c r="H92" s="362" t="s">
        <v>3467</v>
      </c>
      <c r="I92" s="110">
        <v>55000000</v>
      </c>
      <c r="J92" s="363" t="s">
        <v>531</v>
      </c>
      <c r="K92" s="359" t="s">
        <v>3577</v>
      </c>
      <c r="L92" s="363" t="s">
        <v>532</v>
      </c>
      <c r="M92" s="363" t="s">
        <v>471</v>
      </c>
      <c r="N92" s="364" t="s">
        <v>534</v>
      </c>
      <c r="O92" s="363">
        <v>48</v>
      </c>
      <c r="P92" s="365" t="s">
        <v>2651</v>
      </c>
      <c r="Q92" s="359" t="s">
        <v>3468</v>
      </c>
      <c r="R92" s="359" t="s">
        <v>3601</v>
      </c>
      <c r="S92" s="366">
        <v>6</v>
      </c>
      <c r="T92" s="367" t="s">
        <v>361</v>
      </c>
      <c r="U92" s="116" t="s">
        <v>14</v>
      </c>
      <c r="V92" s="359" t="s">
        <v>362</v>
      </c>
      <c r="W92" s="359" t="s">
        <v>367</v>
      </c>
      <c r="X92" s="359" t="s">
        <v>367</v>
      </c>
      <c r="Y92" s="42" t="s">
        <v>14</v>
      </c>
      <c r="Z92" s="359" t="s">
        <v>14</v>
      </c>
      <c r="AA92" s="359" t="s">
        <v>14</v>
      </c>
      <c r="AB92" s="42">
        <v>0</v>
      </c>
      <c r="AC92" s="42">
        <v>55000000</v>
      </c>
      <c r="AD92" s="42">
        <v>0</v>
      </c>
      <c r="AE92" s="42">
        <v>0</v>
      </c>
      <c r="AF92" s="359" t="s">
        <v>534</v>
      </c>
      <c r="AG92" s="359">
        <v>52011001</v>
      </c>
      <c r="AH92" s="359" t="s">
        <v>14</v>
      </c>
      <c r="AI92" s="359" t="s">
        <v>14</v>
      </c>
    </row>
    <row r="93" spans="1:35" s="368" customFormat="1" ht="45.75" customHeight="1" x14ac:dyDescent="0.25">
      <c r="A93" s="359">
        <v>67</v>
      </c>
      <c r="B93" s="360">
        <v>43231513</v>
      </c>
      <c r="C93" s="359" t="s">
        <v>1429</v>
      </c>
      <c r="D93" s="359" t="s">
        <v>3456</v>
      </c>
      <c r="E93" s="361" t="s">
        <v>3469</v>
      </c>
      <c r="F93" s="361">
        <v>2024003050077</v>
      </c>
      <c r="G93" s="362" t="s">
        <v>535</v>
      </c>
      <c r="H93" s="362" t="s">
        <v>3467</v>
      </c>
      <c r="I93" s="110">
        <v>140910000</v>
      </c>
      <c r="J93" s="363" t="s">
        <v>536</v>
      </c>
      <c r="K93" s="359" t="s">
        <v>3577</v>
      </c>
      <c r="L93" s="363" t="s">
        <v>447</v>
      </c>
      <c r="M93" s="363" t="s">
        <v>471</v>
      </c>
      <c r="N93" s="364" t="s">
        <v>534</v>
      </c>
      <c r="O93" s="363">
        <v>48</v>
      </c>
      <c r="P93" s="365" t="s">
        <v>2651</v>
      </c>
      <c r="Q93" s="359" t="s">
        <v>3468</v>
      </c>
      <c r="R93" s="359" t="s">
        <v>3601</v>
      </c>
      <c r="S93" s="366">
        <v>2</v>
      </c>
      <c r="T93" s="367" t="s">
        <v>361</v>
      </c>
      <c r="U93" s="116" t="s">
        <v>14</v>
      </c>
      <c r="V93" s="359" t="s">
        <v>362</v>
      </c>
      <c r="W93" s="359" t="s">
        <v>537</v>
      </c>
      <c r="X93" s="359" t="s">
        <v>537</v>
      </c>
      <c r="Y93" s="42" t="s">
        <v>14</v>
      </c>
      <c r="Z93" s="359" t="s">
        <v>14</v>
      </c>
      <c r="AA93" s="359" t="s">
        <v>14</v>
      </c>
      <c r="AB93" s="42">
        <v>0</v>
      </c>
      <c r="AC93" s="42">
        <v>140910000</v>
      </c>
      <c r="AD93" s="42">
        <v>0</v>
      </c>
      <c r="AE93" s="42">
        <v>0</v>
      </c>
      <c r="AF93" s="359" t="s">
        <v>534</v>
      </c>
      <c r="AG93" s="359">
        <v>52011001</v>
      </c>
      <c r="AH93" s="359" t="s">
        <v>14</v>
      </c>
      <c r="AI93" s="359" t="s">
        <v>14</v>
      </c>
    </row>
    <row r="94" spans="1:35" s="368" customFormat="1" ht="45.75" customHeight="1" x14ac:dyDescent="0.25">
      <c r="A94" s="359">
        <v>68</v>
      </c>
      <c r="B94" s="360">
        <v>81111800</v>
      </c>
      <c r="C94" s="359" t="s">
        <v>1429</v>
      </c>
      <c r="D94" s="359" t="s">
        <v>3456</v>
      </c>
      <c r="E94" s="361" t="s">
        <v>3469</v>
      </c>
      <c r="F94" s="361">
        <v>2024003050077</v>
      </c>
      <c r="G94" s="362" t="s">
        <v>538</v>
      </c>
      <c r="H94" s="362" t="s">
        <v>3467</v>
      </c>
      <c r="I94" s="110">
        <v>931661536</v>
      </c>
      <c r="J94" s="363" t="s">
        <v>539</v>
      </c>
      <c r="K94" s="359" t="s">
        <v>3581</v>
      </c>
      <c r="L94" s="363" t="s">
        <v>447</v>
      </c>
      <c r="M94" s="363" t="s">
        <v>471</v>
      </c>
      <c r="N94" s="364" t="s">
        <v>540</v>
      </c>
      <c r="O94" s="363">
        <v>142</v>
      </c>
      <c r="P94" s="365" t="s">
        <v>3405</v>
      </c>
      <c r="Q94" s="359" t="s">
        <v>3468</v>
      </c>
      <c r="R94" s="359" t="s">
        <v>3604</v>
      </c>
      <c r="S94" s="366">
        <v>5</v>
      </c>
      <c r="T94" s="367" t="s">
        <v>361</v>
      </c>
      <c r="U94" s="116">
        <v>718</v>
      </c>
      <c r="V94" s="359" t="s">
        <v>362</v>
      </c>
      <c r="W94" s="359" t="s">
        <v>367</v>
      </c>
      <c r="X94" s="359" t="s">
        <v>367</v>
      </c>
      <c r="Y94" s="42">
        <v>520</v>
      </c>
      <c r="Z94" s="359" t="s">
        <v>2522</v>
      </c>
      <c r="AA94" s="359" t="s">
        <v>14</v>
      </c>
      <c r="AB94" s="42">
        <v>0</v>
      </c>
      <c r="AC94" s="42">
        <v>931661536</v>
      </c>
      <c r="AD94" s="42">
        <v>0</v>
      </c>
      <c r="AE94" s="42">
        <v>0</v>
      </c>
      <c r="AF94" s="359" t="s">
        <v>540</v>
      </c>
      <c r="AG94" s="359">
        <v>52011001</v>
      </c>
      <c r="AH94" s="359" t="s">
        <v>14</v>
      </c>
      <c r="AI94" s="359" t="s">
        <v>14</v>
      </c>
    </row>
    <row r="95" spans="1:35" s="368" customFormat="1" ht="45.75" customHeight="1" x14ac:dyDescent="0.25">
      <c r="A95" s="359">
        <v>68</v>
      </c>
      <c r="B95" s="360">
        <v>81111800</v>
      </c>
      <c r="C95" s="359" t="s">
        <v>1429</v>
      </c>
      <c r="D95" s="359" t="s">
        <v>3456</v>
      </c>
      <c r="E95" s="361" t="s">
        <v>3469</v>
      </c>
      <c r="F95" s="361">
        <v>2024003050077</v>
      </c>
      <c r="G95" s="362" t="s">
        <v>538</v>
      </c>
      <c r="H95" s="362" t="s">
        <v>3467</v>
      </c>
      <c r="I95" s="110">
        <v>77616395</v>
      </c>
      <c r="J95" s="363" t="s">
        <v>539</v>
      </c>
      <c r="K95" s="359" t="s">
        <v>3581</v>
      </c>
      <c r="L95" s="363" t="s">
        <v>447</v>
      </c>
      <c r="M95" s="363" t="s">
        <v>471</v>
      </c>
      <c r="N95" s="364" t="s">
        <v>541</v>
      </c>
      <c r="O95" s="363">
        <v>138</v>
      </c>
      <c r="P95" s="365" t="s">
        <v>3404</v>
      </c>
      <c r="Q95" s="359" t="s">
        <v>3468</v>
      </c>
      <c r="R95" s="359" t="s">
        <v>3605</v>
      </c>
      <c r="S95" s="366">
        <v>5</v>
      </c>
      <c r="T95" s="367" t="s">
        <v>361</v>
      </c>
      <c r="U95" s="116">
        <v>718</v>
      </c>
      <c r="V95" s="359" t="s">
        <v>362</v>
      </c>
      <c r="W95" s="359" t="s">
        <v>367</v>
      </c>
      <c r="X95" s="359" t="s">
        <v>367</v>
      </c>
      <c r="Y95" s="42">
        <v>520</v>
      </c>
      <c r="Z95" s="359" t="s">
        <v>2522</v>
      </c>
      <c r="AA95" s="359" t="s">
        <v>14</v>
      </c>
      <c r="AB95" s="42">
        <v>0</v>
      </c>
      <c r="AC95" s="42">
        <v>77616395</v>
      </c>
      <c r="AD95" s="42">
        <v>0</v>
      </c>
      <c r="AE95" s="42">
        <v>0</v>
      </c>
      <c r="AF95" s="359" t="s">
        <v>541</v>
      </c>
      <c r="AG95" s="359">
        <v>52011001</v>
      </c>
      <c r="AH95" s="359" t="s">
        <v>14</v>
      </c>
      <c r="AI95" s="359" t="s">
        <v>14</v>
      </c>
    </row>
    <row r="96" spans="1:35" s="368" customFormat="1" ht="45.75" customHeight="1" x14ac:dyDescent="0.25">
      <c r="A96" s="359">
        <v>68</v>
      </c>
      <c r="B96" s="360">
        <v>81111800</v>
      </c>
      <c r="C96" s="359" t="s">
        <v>1429</v>
      </c>
      <c r="D96" s="359" t="s">
        <v>3456</v>
      </c>
      <c r="E96" s="361" t="s">
        <v>3469</v>
      </c>
      <c r="F96" s="361">
        <v>2024003050077</v>
      </c>
      <c r="G96" s="362" t="s">
        <v>538</v>
      </c>
      <c r="H96" s="362" t="s">
        <v>3467</v>
      </c>
      <c r="I96" s="110">
        <v>207532055</v>
      </c>
      <c r="J96" s="377" t="s">
        <v>539</v>
      </c>
      <c r="K96" s="359" t="s">
        <v>3581</v>
      </c>
      <c r="L96" s="363" t="s">
        <v>447</v>
      </c>
      <c r="M96" s="363" t="s">
        <v>471</v>
      </c>
      <c r="N96" s="364" t="s">
        <v>542</v>
      </c>
      <c r="O96" s="363">
        <v>140</v>
      </c>
      <c r="P96" s="365" t="s">
        <v>3405</v>
      </c>
      <c r="Q96" s="359" t="s">
        <v>3468</v>
      </c>
      <c r="R96" s="359" t="s">
        <v>3606</v>
      </c>
      <c r="S96" s="366">
        <v>5</v>
      </c>
      <c r="T96" s="367" t="s">
        <v>361</v>
      </c>
      <c r="U96" s="116">
        <v>718</v>
      </c>
      <c r="V96" s="359" t="s">
        <v>362</v>
      </c>
      <c r="W96" s="359" t="s">
        <v>367</v>
      </c>
      <c r="X96" s="359" t="s">
        <v>367</v>
      </c>
      <c r="Y96" s="42">
        <v>520</v>
      </c>
      <c r="Z96" s="359" t="s">
        <v>2522</v>
      </c>
      <c r="AA96" s="359" t="s">
        <v>14</v>
      </c>
      <c r="AB96" s="42">
        <v>0</v>
      </c>
      <c r="AC96" s="42">
        <v>207532055</v>
      </c>
      <c r="AD96" s="42">
        <v>0</v>
      </c>
      <c r="AE96" s="42">
        <v>0</v>
      </c>
      <c r="AF96" s="359" t="s">
        <v>542</v>
      </c>
      <c r="AG96" s="359">
        <v>52011001</v>
      </c>
      <c r="AH96" s="359" t="s">
        <v>14</v>
      </c>
      <c r="AI96" s="359" t="s">
        <v>14</v>
      </c>
    </row>
    <row r="97" spans="1:35" s="368" customFormat="1" ht="45.75" customHeight="1" x14ac:dyDescent="0.25">
      <c r="A97" s="359">
        <v>68</v>
      </c>
      <c r="B97" s="380">
        <v>432131513</v>
      </c>
      <c r="C97" s="359" t="s">
        <v>1429</v>
      </c>
      <c r="D97" s="359" t="s">
        <v>3456</v>
      </c>
      <c r="E97" s="361" t="s">
        <v>3469</v>
      </c>
      <c r="F97" s="361">
        <v>2024003050077</v>
      </c>
      <c r="G97" s="381" t="s">
        <v>567</v>
      </c>
      <c r="H97" s="362" t="s">
        <v>3467</v>
      </c>
      <c r="I97" s="110">
        <v>590741694</v>
      </c>
      <c r="J97" s="363" t="s">
        <v>1377</v>
      </c>
      <c r="K97" s="359" t="s">
        <v>3581</v>
      </c>
      <c r="L97" s="359" t="s">
        <v>447</v>
      </c>
      <c r="M97" s="359" t="s">
        <v>1378</v>
      </c>
      <c r="N97" s="364" t="s">
        <v>1379</v>
      </c>
      <c r="O97" s="363">
        <v>180</v>
      </c>
      <c r="P97" s="365" t="s">
        <v>3425</v>
      </c>
      <c r="Q97" s="359" t="s">
        <v>3468</v>
      </c>
      <c r="R97" s="359" t="s">
        <v>3605</v>
      </c>
      <c r="S97" s="359">
        <v>5</v>
      </c>
      <c r="T97" s="382" t="s">
        <v>361</v>
      </c>
      <c r="U97" s="116">
        <v>718</v>
      </c>
      <c r="V97" s="359" t="s">
        <v>362</v>
      </c>
      <c r="W97" s="359" t="s">
        <v>367</v>
      </c>
      <c r="X97" s="359" t="s">
        <v>367</v>
      </c>
      <c r="Y97" s="42">
        <v>520</v>
      </c>
      <c r="Z97" s="359" t="s">
        <v>2522</v>
      </c>
      <c r="AA97" s="359" t="s">
        <v>14</v>
      </c>
      <c r="AB97" s="42">
        <v>0</v>
      </c>
      <c r="AC97" s="42">
        <v>590741694</v>
      </c>
      <c r="AD97" s="42">
        <v>0</v>
      </c>
      <c r="AE97" s="42">
        <v>0</v>
      </c>
      <c r="AF97" s="359" t="s">
        <v>1379</v>
      </c>
      <c r="AG97" s="359">
        <v>52011001</v>
      </c>
      <c r="AH97" s="359" t="s">
        <v>14</v>
      </c>
      <c r="AI97" s="359" t="s">
        <v>14</v>
      </c>
    </row>
    <row r="98" spans="1:35" s="368" customFormat="1" ht="45.75" customHeight="1" x14ac:dyDescent="0.25">
      <c r="A98" s="359">
        <v>69</v>
      </c>
      <c r="B98" s="360">
        <v>80111600</v>
      </c>
      <c r="C98" s="359" t="s">
        <v>1429</v>
      </c>
      <c r="D98" s="359" t="s">
        <v>3456</v>
      </c>
      <c r="E98" s="361" t="s">
        <v>3469</v>
      </c>
      <c r="F98" s="361">
        <v>2024003050077</v>
      </c>
      <c r="G98" s="383" t="s">
        <v>504</v>
      </c>
      <c r="H98" s="362" t="s">
        <v>3467</v>
      </c>
      <c r="I98" s="110">
        <v>51691035</v>
      </c>
      <c r="J98" s="363" t="s">
        <v>543</v>
      </c>
      <c r="K98" s="359" t="s">
        <v>3581</v>
      </c>
      <c r="L98" s="363" t="s">
        <v>447</v>
      </c>
      <c r="M98" s="373" t="s">
        <v>448</v>
      </c>
      <c r="N98" s="364" t="s">
        <v>544</v>
      </c>
      <c r="O98" s="363">
        <v>54</v>
      </c>
      <c r="P98" s="365" t="s">
        <v>2673</v>
      </c>
      <c r="Q98" s="359" t="s">
        <v>3468</v>
      </c>
      <c r="R98" s="359" t="s">
        <v>3598</v>
      </c>
      <c r="S98" s="366">
        <v>6</v>
      </c>
      <c r="T98" s="367" t="s">
        <v>361</v>
      </c>
      <c r="U98" s="116">
        <v>710</v>
      </c>
      <c r="V98" s="359" t="s">
        <v>362</v>
      </c>
      <c r="W98" s="359" t="s">
        <v>367</v>
      </c>
      <c r="X98" s="359" t="s">
        <v>367</v>
      </c>
      <c r="Y98" s="42">
        <v>497</v>
      </c>
      <c r="Z98" s="359" t="s">
        <v>1663</v>
      </c>
      <c r="AA98" s="359" t="s">
        <v>14</v>
      </c>
      <c r="AB98" s="42">
        <v>0</v>
      </c>
      <c r="AC98" s="42">
        <v>51691035</v>
      </c>
      <c r="AD98" s="42">
        <v>0</v>
      </c>
      <c r="AE98" s="42">
        <v>0</v>
      </c>
      <c r="AF98" s="359" t="s">
        <v>544</v>
      </c>
      <c r="AG98" s="359">
        <v>52011001</v>
      </c>
      <c r="AH98" s="359" t="s">
        <v>14</v>
      </c>
      <c r="AI98" s="359" t="s">
        <v>14</v>
      </c>
    </row>
    <row r="99" spans="1:35" s="368" customFormat="1" ht="45.75" customHeight="1" x14ac:dyDescent="0.25">
      <c r="A99" s="359">
        <v>70</v>
      </c>
      <c r="B99" s="360">
        <v>80111600</v>
      </c>
      <c r="C99" s="359" t="s">
        <v>1429</v>
      </c>
      <c r="D99" s="359" t="s">
        <v>3456</v>
      </c>
      <c r="E99" s="361" t="s">
        <v>3469</v>
      </c>
      <c r="F99" s="361">
        <v>2024003050077</v>
      </c>
      <c r="G99" s="378" t="s">
        <v>504</v>
      </c>
      <c r="H99" s="362" t="s">
        <v>3467</v>
      </c>
      <c r="I99" s="110">
        <v>97499603</v>
      </c>
      <c r="J99" s="363" t="s">
        <v>545</v>
      </c>
      <c r="K99" s="359" t="s">
        <v>3581</v>
      </c>
      <c r="L99" s="363" t="s">
        <v>447</v>
      </c>
      <c r="M99" s="373" t="s">
        <v>448</v>
      </c>
      <c r="N99" s="364" t="s">
        <v>544</v>
      </c>
      <c r="O99" s="363">
        <v>54</v>
      </c>
      <c r="P99" s="365" t="s">
        <v>2673</v>
      </c>
      <c r="Q99" s="359" t="s">
        <v>3468</v>
      </c>
      <c r="R99" s="359" t="s">
        <v>3598</v>
      </c>
      <c r="S99" s="366">
        <v>9.5</v>
      </c>
      <c r="T99" s="367" t="s">
        <v>361</v>
      </c>
      <c r="U99" s="116">
        <v>423</v>
      </c>
      <c r="V99" s="359" t="s">
        <v>362</v>
      </c>
      <c r="W99" s="359" t="s">
        <v>483</v>
      </c>
      <c r="X99" s="359" t="s">
        <v>483</v>
      </c>
      <c r="Y99" s="42">
        <v>356</v>
      </c>
      <c r="Z99" s="359" t="s">
        <v>2152</v>
      </c>
      <c r="AA99" s="359">
        <v>4505</v>
      </c>
      <c r="AB99" s="42">
        <v>81457100</v>
      </c>
      <c r="AC99" s="42">
        <v>16042503</v>
      </c>
      <c r="AD99" s="42">
        <v>7772527</v>
      </c>
      <c r="AE99" s="42">
        <v>73684573</v>
      </c>
      <c r="AF99" s="359" t="s">
        <v>3607</v>
      </c>
      <c r="AG99" s="359">
        <v>52011001</v>
      </c>
      <c r="AH99" s="359">
        <v>7772527</v>
      </c>
      <c r="AI99" s="359">
        <v>81457100</v>
      </c>
    </row>
    <row r="100" spans="1:35" s="368" customFormat="1" ht="45.75" customHeight="1" x14ac:dyDescent="0.25">
      <c r="A100" s="359">
        <v>71</v>
      </c>
      <c r="B100" s="360">
        <v>80111600</v>
      </c>
      <c r="C100" s="359" t="s">
        <v>1429</v>
      </c>
      <c r="D100" s="359" t="s">
        <v>3456</v>
      </c>
      <c r="E100" s="361" t="s">
        <v>3469</v>
      </c>
      <c r="F100" s="361">
        <v>2024003050077</v>
      </c>
      <c r="G100" s="384" t="s">
        <v>504</v>
      </c>
      <c r="H100" s="362" t="s">
        <v>3467</v>
      </c>
      <c r="I100" s="110">
        <v>89747971</v>
      </c>
      <c r="J100" s="363" t="s">
        <v>546</v>
      </c>
      <c r="K100" s="359" t="s">
        <v>3577</v>
      </c>
      <c r="L100" s="363" t="s">
        <v>447</v>
      </c>
      <c r="M100" s="373" t="s">
        <v>448</v>
      </c>
      <c r="N100" s="364" t="s">
        <v>544</v>
      </c>
      <c r="O100" s="363">
        <v>54</v>
      </c>
      <c r="P100" s="365" t="s">
        <v>2673</v>
      </c>
      <c r="Q100" s="359" t="s">
        <v>3468</v>
      </c>
      <c r="R100" s="359" t="s">
        <v>3598</v>
      </c>
      <c r="S100" s="366">
        <v>11</v>
      </c>
      <c r="T100" s="367" t="s">
        <v>361</v>
      </c>
      <c r="U100" s="116" t="s">
        <v>14</v>
      </c>
      <c r="V100" s="359" t="s">
        <v>362</v>
      </c>
      <c r="W100" s="359" t="s">
        <v>363</v>
      </c>
      <c r="X100" s="359" t="s">
        <v>363</v>
      </c>
      <c r="Y100" s="42" t="s">
        <v>14</v>
      </c>
      <c r="Z100" s="359" t="s">
        <v>14</v>
      </c>
      <c r="AA100" s="359" t="s">
        <v>14</v>
      </c>
      <c r="AB100" s="42">
        <v>0</v>
      </c>
      <c r="AC100" s="42">
        <v>89747971</v>
      </c>
      <c r="AD100" s="42">
        <v>0</v>
      </c>
      <c r="AE100" s="42">
        <v>0</v>
      </c>
      <c r="AF100" s="359" t="s">
        <v>544</v>
      </c>
      <c r="AG100" s="359">
        <v>52011001</v>
      </c>
      <c r="AH100" s="359" t="s">
        <v>14</v>
      </c>
      <c r="AI100" s="359" t="s">
        <v>14</v>
      </c>
    </row>
    <row r="101" spans="1:35" s="368" customFormat="1" ht="45.75" customHeight="1" x14ac:dyDescent="0.25">
      <c r="A101" s="359">
        <v>72</v>
      </c>
      <c r="B101" s="360">
        <v>80111600</v>
      </c>
      <c r="C101" s="359" t="s">
        <v>1429</v>
      </c>
      <c r="D101" s="359" t="s">
        <v>3456</v>
      </c>
      <c r="E101" s="361" t="s">
        <v>3469</v>
      </c>
      <c r="F101" s="361">
        <v>2024003050077</v>
      </c>
      <c r="G101" s="385" t="s">
        <v>504</v>
      </c>
      <c r="H101" s="362" t="s">
        <v>3467</v>
      </c>
      <c r="I101" s="110">
        <v>20514000</v>
      </c>
      <c r="J101" s="363" t="s">
        <v>552</v>
      </c>
      <c r="K101" s="359" t="s">
        <v>3577</v>
      </c>
      <c r="L101" s="363" t="s">
        <v>447</v>
      </c>
      <c r="M101" s="373" t="s">
        <v>448</v>
      </c>
      <c r="N101" s="364" t="s">
        <v>544</v>
      </c>
      <c r="O101" s="363">
        <v>54</v>
      </c>
      <c r="P101" s="365" t="s">
        <v>2673</v>
      </c>
      <c r="Q101" s="359" t="s">
        <v>3468</v>
      </c>
      <c r="R101" s="359" t="s">
        <v>3598</v>
      </c>
      <c r="S101" s="366">
        <v>5</v>
      </c>
      <c r="T101" s="367" t="s">
        <v>361</v>
      </c>
      <c r="U101" s="116" t="s">
        <v>14</v>
      </c>
      <c r="V101" s="359" t="s">
        <v>362</v>
      </c>
      <c r="W101" s="359" t="s">
        <v>367</v>
      </c>
      <c r="X101" s="359" t="s">
        <v>367</v>
      </c>
      <c r="Y101" s="42" t="s">
        <v>14</v>
      </c>
      <c r="Z101" s="359" t="s">
        <v>14</v>
      </c>
      <c r="AA101" s="359" t="s">
        <v>14</v>
      </c>
      <c r="AB101" s="42">
        <v>0</v>
      </c>
      <c r="AC101" s="42">
        <v>20514000</v>
      </c>
      <c r="AD101" s="42">
        <v>0</v>
      </c>
      <c r="AE101" s="42">
        <v>0</v>
      </c>
      <c r="AF101" s="359" t="s">
        <v>544</v>
      </c>
      <c r="AG101" s="359">
        <v>52011001</v>
      </c>
      <c r="AH101" s="359" t="s">
        <v>14</v>
      </c>
      <c r="AI101" s="359" t="s">
        <v>14</v>
      </c>
    </row>
    <row r="102" spans="1:35" s="368" customFormat="1" ht="45.75" customHeight="1" x14ac:dyDescent="0.25">
      <c r="A102" s="359">
        <v>73</v>
      </c>
      <c r="B102" s="360">
        <v>80111600</v>
      </c>
      <c r="C102" s="359" t="s">
        <v>1429</v>
      </c>
      <c r="D102" s="359" t="s">
        <v>3456</v>
      </c>
      <c r="E102" s="361" t="s">
        <v>3469</v>
      </c>
      <c r="F102" s="361">
        <v>2024003050077</v>
      </c>
      <c r="G102" s="378" t="s">
        <v>504</v>
      </c>
      <c r="H102" s="362" t="s">
        <v>3467</v>
      </c>
      <c r="I102" s="110">
        <v>14529971</v>
      </c>
      <c r="J102" s="363" t="s">
        <v>546</v>
      </c>
      <c r="K102" s="359" t="s">
        <v>3577</v>
      </c>
      <c r="L102" s="363" t="s">
        <v>447</v>
      </c>
      <c r="M102" s="373" t="s">
        <v>448</v>
      </c>
      <c r="N102" s="364" t="s">
        <v>544</v>
      </c>
      <c r="O102" s="363">
        <v>54</v>
      </c>
      <c r="P102" s="365" t="s">
        <v>2673</v>
      </c>
      <c r="Q102" s="359" t="s">
        <v>3468</v>
      </c>
      <c r="R102" s="359" t="s">
        <v>3598</v>
      </c>
      <c r="S102" s="366">
        <v>11</v>
      </c>
      <c r="T102" s="367" t="s">
        <v>361</v>
      </c>
      <c r="U102" s="116" t="s">
        <v>14</v>
      </c>
      <c r="V102" s="359" t="s">
        <v>362</v>
      </c>
      <c r="W102" s="359" t="s">
        <v>363</v>
      </c>
      <c r="X102" s="359" t="s">
        <v>363</v>
      </c>
      <c r="Y102" s="42" t="s">
        <v>14</v>
      </c>
      <c r="Z102" s="359" t="s">
        <v>14</v>
      </c>
      <c r="AA102" s="359" t="s">
        <v>14</v>
      </c>
      <c r="AB102" s="42">
        <v>0</v>
      </c>
      <c r="AC102" s="42">
        <v>14529971</v>
      </c>
      <c r="AD102" s="42">
        <v>0</v>
      </c>
      <c r="AE102" s="42">
        <v>0</v>
      </c>
      <c r="AF102" s="359" t="s">
        <v>544</v>
      </c>
      <c r="AG102" s="359">
        <v>52011001</v>
      </c>
      <c r="AH102" s="359" t="s">
        <v>14</v>
      </c>
      <c r="AI102" s="359" t="s">
        <v>14</v>
      </c>
    </row>
    <row r="103" spans="1:35" s="368" customFormat="1" ht="45.75" customHeight="1" x14ac:dyDescent="0.25">
      <c r="A103" s="359">
        <v>74</v>
      </c>
      <c r="B103" s="360" t="s">
        <v>553</v>
      </c>
      <c r="C103" s="359" t="s">
        <v>1429</v>
      </c>
      <c r="D103" s="359" t="s">
        <v>3456</v>
      </c>
      <c r="E103" s="361" t="s">
        <v>3469</v>
      </c>
      <c r="F103" s="361">
        <v>2024003050077</v>
      </c>
      <c r="G103" s="381" t="s">
        <v>498</v>
      </c>
      <c r="H103" s="362" t="s">
        <v>3467</v>
      </c>
      <c r="I103" s="110">
        <v>0</v>
      </c>
      <c r="J103" s="363" t="s">
        <v>356</v>
      </c>
      <c r="K103" s="359" t="s">
        <v>3577</v>
      </c>
      <c r="L103" s="363" t="s">
        <v>356</v>
      </c>
      <c r="M103" s="363" t="s">
        <v>356</v>
      </c>
      <c r="N103" s="364" t="s">
        <v>544</v>
      </c>
      <c r="O103" s="363">
        <v>54</v>
      </c>
      <c r="P103" s="365" t="s">
        <v>2673</v>
      </c>
      <c r="Q103" s="359" t="s">
        <v>3468</v>
      </c>
      <c r="R103" s="359" t="s">
        <v>3598</v>
      </c>
      <c r="S103" s="366">
        <v>11</v>
      </c>
      <c r="T103" s="367" t="s">
        <v>361</v>
      </c>
      <c r="U103" s="116" t="s">
        <v>14</v>
      </c>
      <c r="V103" s="359" t="s">
        <v>362</v>
      </c>
      <c r="W103" s="359" t="s">
        <v>488</v>
      </c>
      <c r="X103" s="359" t="s">
        <v>488</v>
      </c>
      <c r="Y103" s="42" t="s">
        <v>14</v>
      </c>
      <c r="Z103" s="359" t="s">
        <v>14</v>
      </c>
      <c r="AA103" s="359" t="s">
        <v>14</v>
      </c>
      <c r="AB103" s="42">
        <v>0</v>
      </c>
      <c r="AC103" s="42">
        <v>0</v>
      </c>
      <c r="AD103" s="42">
        <v>0</v>
      </c>
      <c r="AE103" s="42">
        <v>0</v>
      </c>
      <c r="AF103" s="359" t="s">
        <v>544</v>
      </c>
      <c r="AG103" s="359">
        <v>52011001</v>
      </c>
      <c r="AH103" s="359" t="s">
        <v>14</v>
      </c>
      <c r="AI103" s="359" t="s">
        <v>14</v>
      </c>
    </row>
    <row r="104" spans="1:35" s="368" customFormat="1" ht="45.75" customHeight="1" x14ac:dyDescent="0.25">
      <c r="A104" s="359">
        <v>75</v>
      </c>
      <c r="B104" s="360">
        <v>80111600</v>
      </c>
      <c r="C104" s="359" t="s">
        <v>1429</v>
      </c>
      <c r="D104" s="359" t="s">
        <v>3456</v>
      </c>
      <c r="E104" s="361" t="s">
        <v>3469</v>
      </c>
      <c r="F104" s="361">
        <v>2024003050077</v>
      </c>
      <c r="G104" s="362" t="s">
        <v>554</v>
      </c>
      <c r="H104" s="362" t="s">
        <v>3467</v>
      </c>
      <c r="I104" s="110">
        <v>66000000</v>
      </c>
      <c r="J104" s="363" t="s">
        <v>555</v>
      </c>
      <c r="K104" s="359" t="s">
        <v>3577</v>
      </c>
      <c r="L104" s="363" t="s">
        <v>447</v>
      </c>
      <c r="M104" s="363" t="s">
        <v>471</v>
      </c>
      <c r="N104" s="364" t="s">
        <v>556</v>
      </c>
      <c r="O104" s="363">
        <v>53</v>
      </c>
      <c r="P104" s="365" t="s">
        <v>3384</v>
      </c>
      <c r="Q104" s="359" t="s">
        <v>3468</v>
      </c>
      <c r="R104" s="359" t="s">
        <v>3601</v>
      </c>
      <c r="S104" s="366">
        <v>4.5</v>
      </c>
      <c r="T104" s="367" t="s">
        <v>361</v>
      </c>
      <c r="U104" s="116" t="s">
        <v>14</v>
      </c>
      <c r="V104" s="359" t="s">
        <v>362</v>
      </c>
      <c r="W104" s="359" t="s">
        <v>557</v>
      </c>
      <c r="X104" s="359" t="s">
        <v>557</v>
      </c>
      <c r="Y104" s="42" t="s">
        <v>14</v>
      </c>
      <c r="Z104" s="359" t="s">
        <v>14</v>
      </c>
      <c r="AA104" s="359" t="s">
        <v>14</v>
      </c>
      <c r="AB104" s="42">
        <v>0</v>
      </c>
      <c r="AC104" s="42">
        <v>66000000</v>
      </c>
      <c r="AD104" s="42">
        <v>0</v>
      </c>
      <c r="AE104" s="42">
        <v>0</v>
      </c>
      <c r="AF104" s="359" t="s">
        <v>556</v>
      </c>
      <c r="AG104" s="359">
        <v>52011001</v>
      </c>
      <c r="AH104" s="359" t="s">
        <v>14</v>
      </c>
      <c r="AI104" s="359" t="s">
        <v>14</v>
      </c>
    </row>
    <row r="105" spans="1:35" s="368" customFormat="1" ht="45.75" customHeight="1" x14ac:dyDescent="0.25">
      <c r="A105" s="359">
        <v>75</v>
      </c>
      <c r="B105" s="360">
        <v>80111600</v>
      </c>
      <c r="C105" s="359" t="s">
        <v>1429</v>
      </c>
      <c r="D105" s="359" t="s">
        <v>3456</v>
      </c>
      <c r="E105" s="361" t="s">
        <v>3469</v>
      </c>
      <c r="F105" s="361">
        <v>2024003050077</v>
      </c>
      <c r="G105" s="362" t="s">
        <v>554</v>
      </c>
      <c r="H105" s="362" t="s">
        <v>3467</v>
      </c>
      <c r="I105" s="110">
        <v>10810276</v>
      </c>
      <c r="J105" s="363" t="s">
        <v>555</v>
      </c>
      <c r="K105" s="359" t="s">
        <v>3577</v>
      </c>
      <c r="L105" s="359" t="s">
        <v>447</v>
      </c>
      <c r="M105" s="359" t="s">
        <v>471</v>
      </c>
      <c r="N105" s="364" t="s">
        <v>1345</v>
      </c>
      <c r="O105" s="363">
        <v>135</v>
      </c>
      <c r="P105" s="365" t="s">
        <v>3402</v>
      </c>
      <c r="Q105" s="359" t="s">
        <v>3468</v>
      </c>
      <c r="R105" s="359" t="s">
        <v>3606</v>
      </c>
      <c r="S105" s="366">
        <v>4.5</v>
      </c>
      <c r="T105" s="367" t="s">
        <v>361</v>
      </c>
      <c r="U105" s="116" t="s">
        <v>14</v>
      </c>
      <c r="V105" s="359" t="s">
        <v>362</v>
      </c>
      <c r="W105" s="359" t="s">
        <v>557</v>
      </c>
      <c r="X105" s="359" t="s">
        <v>557</v>
      </c>
      <c r="Y105" s="42" t="s">
        <v>14</v>
      </c>
      <c r="Z105" s="359" t="s">
        <v>14</v>
      </c>
      <c r="AA105" s="359" t="s">
        <v>14</v>
      </c>
      <c r="AB105" s="42">
        <v>0</v>
      </c>
      <c r="AC105" s="42">
        <v>10810276</v>
      </c>
      <c r="AD105" s="42">
        <v>0</v>
      </c>
      <c r="AE105" s="42">
        <v>0</v>
      </c>
      <c r="AF105" s="359" t="s">
        <v>1345</v>
      </c>
      <c r="AG105" s="359">
        <v>52011001</v>
      </c>
      <c r="AH105" s="359" t="s">
        <v>14</v>
      </c>
      <c r="AI105" s="359" t="s">
        <v>14</v>
      </c>
    </row>
    <row r="106" spans="1:35" s="368" customFormat="1" ht="45.75" customHeight="1" x14ac:dyDescent="0.25">
      <c r="A106" s="359">
        <v>75</v>
      </c>
      <c r="B106" s="360">
        <v>80111600</v>
      </c>
      <c r="C106" s="359" t="s">
        <v>1429</v>
      </c>
      <c r="D106" s="359" t="s">
        <v>3456</v>
      </c>
      <c r="E106" s="361" t="s">
        <v>3469</v>
      </c>
      <c r="F106" s="361">
        <v>2024003050077</v>
      </c>
      <c r="G106" s="362" t="s">
        <v>1346</v>
      </c>
      <c r="H106" s="362" t="s">
        <v>3467</v>
      </c>
      <c r="I106" s="110">
        <v>675302893</v>
      </c>
      <c r="J106" s="363" t="s">
        <v>555</v>
      </c>
      <c r="K106" s="359" t="s">
        <v>3577</v>
      </c>
      <c r="L106" s="359" t="s">
        <v>447</v>
      </c>
      <c r="M106" s="359" t="s">
        <v>471</v>
      </c>
      <c r="N106" s="364" t="s">
        <v>1345</v>
      </c>
      <c r="O106" s="363">
        <v>135</v>
      </c>
      <c r="P106" s="365" t="s">
        <v>3402</v>
      </c>
      <c r="Q106" s="359" t="s">
        <v>3468</v>
      </c>
      <c r="R106" s="359" t="s">
        <v>3606</v>
      </c>
      <c r="S106" s="366">
        <v>4.5</v>
      </c>
      <c r="T106" s="367" t="s">
        <v>361</v>
      </c>
      <c r="U106" s="116" t="s">
        <v>14</v>
      </c>
      <c r="V106" s="359" t="s">
        <v>362</v>
      </c>
      <c r="W106" s="359" t="s">
        <v>557</v>
      </c>
      <c r="X106" s="359" t="s">
        <v>557</v>
      </c>
      <c r="Y106" s="42" t="s">
        <v>14</v>
      </c>
      <c r="Z106" s="359" t="s">
        <v>14</v>
      </c>
      <c r="AA106" s="359" t="s">
        <v>14</v>
      </c>
      <c r="AB106" s="42">
        <v>0</v>
      </c>
      <c r="AC106" s="42">
        <v>675302893</v>
      </c>
      <c r="AD106" s="42">
        <v>0</v>
      </c>
      <c r="AE106" s="42">
        <v>0</v>
      </c>
      <c r="AF106" s="359" t="s">
        <v>1345</v>
      </c>
      <c r="AG106" s="359">
        <v>52011001</v>
      </c>
      <c r="AH106" s="359" t="s">
        <v>14</v>
      </c>
      <c r="AI106" s="359" t="s">
        <v>14</v>
      </c>
    </row>
    <row r="107" spans="1:35" s="368" customFormat="1" ht="45.75" customHeight="1" x14ac:dyDescent="0.25">
      <c r="A107" s="359">
        <v>75</v>
      </c>
      <c r="B107" s="360">
        <v>80111600</v>
      </c>
      <c r="C107" s="359" t="s">
        <v>1429</v>
      </c>
      <c r="D107" s="359" t="s">
        <v>3456</v>
      </c>
      <c r="E107" s="361" t="s">
        <v>3469</v>
      </c>
      <c r="F107" s="361">
        <v>2024003050077</v>
      </c>
      <c r="G107" s="362" t="s">
        <v>1346</v>
      </c>
      <c r="H107" s="362" t="s">
        <v>3467</v>
      </c>
      <c r="I107" s="110">
        <v>85107107</v>
      </c>
      <c r="J107" s="363" t="s">
        <v>555</v>
      </c>
      <c r="K107" s="359" t="s">
        <v>3577</v>
      </c>
      <c r="L107" s="359" t="s">
        <v>447</v>
      </c>
      <c r="M107" s="359" t="s">
        <v>471</v>
      </c>
      <c r="N107" s="364" t="s">
        <v>1347</v>
      </c>
      <c r="O107" s="363">
        <v>136</v>
      </c>
      <c r="P107" s="365" t="s">
        <v>3402</v>
      </c>
      <c r="Q107" s="359" t="s">
        <v>3468</v>
      </c>
      <c r="R107" s="359" t="s">
        <v>3604</v>
      </c>
      <c r="S107" s="366">
        <v>4.5</v>
      </c>
      <c r="T107" s="367" t="s">
        <v>361</v>
      </c>
      <c r="U107" s="116" t="s">
        <v>14</v>
      </c>
      <c r="V107" s="359" t="s">
        <v>362</v>
      </c>
      <c r="W107" s="359" t="s">
        <v>557</v>
      </c>
      <c r="X107" s="359" t="s">
        <v>557</v>
      </c>
      <c r="Y107" s="42" t="s">
        <v>14</v>
      </c>
      <c r="Z107" s="359" t="s">
        <v>14</v>
      </c>
      <c r="AA107" s="359" t="s">
        <v>14</v>
      </c>
      <c r="AB107" s="42">
        <v>0</v>
      </c>
      <c r="AC107" s="42">
        <v>85107107</v>
      </c>
      <c r="AD107" s="42">
        <v>0</v>
      </c>
      <c r="AE107" s="42">
        <v>0</v>
      </c>
      <c r="AF107" s="359" t="s">
        <v>1347</v>
      </c>
      <c r="AG107" s="359">
        <v>52011001</v>
      </c>
      <c r="AH107" s="359" t="s">
        <v>14</v>
      </c>
      <c r="AI107" s="359" t="s">
        <v>14</v>
      </c>
    </row>
    <row r="108" spans="1:35" s="368" customFormat="1" ht="45.75" customHeight="1" x14ac:dyDescent="0.25">
      <c r="A108" s="359">
        <v>75</v>
      </c>
      <c r="B108" s="360">
        <v>80111600</v>
      </c>
      <c r="C108" s="359" t="s">
        <v>1429</v>
      </c>
      <c r="D108" s="359" t="s">
        <v>3456</v>
      </c>
      <c r="E108" s="361" t="s">
        <v>3469</v>
      </c>
      <c r="F108" s="361">
        <v>2024003050077</v>
      </c>
      <c r="G108" s="362" t="s">
        <v>1348</v>
      </c>
      <c r="H108" s="362" t="s">
        <v>3467</v>
      </c>
      <c r="I108" s="110">
        <v>107303990</v>
      </c>
      <c r="J108" s="363" t="s">
        <v>555</v>
      </c>
      <c r="K108" s="359" t="s">
        <v>3577</v>
      </c>
      <c r="L108" s="359" t="s">
        <v>447</v>
      </c>
      <c r="M108" s="359" t="s">
        <v>471</v>
      </c>
      <c r="N108" s="364" t="s">
        <v>1347</v>
      </c>
      <c r="O108" s="363">
        <v>136</v>
      </c>
      <c r="P108" s="365" t="s">
        <v>3402</v>
      </c>
      <c r="Q108" s="359" t="s">
        <v>3468</v>
      </c>
      <c r="R108" s="359" t="s">
        <v>3604</v>
      </c>
      <c r="S108" s="366">
        <v>4.5</v>
      </c>
      <c r="T108" s="367" t="s">
        <v>361</v>
      </c>
      <c r="U108" s="116" t="s">
        <v>14</v>
      </c>
      <c r="V108" s="359" t="s">
        <v>362</v>
      </c>
      <c r="W108" s="359" t="s">
        <v>557</v>
      </c>
      <c r="X108" s="359" t="s">
        <v>557</v>
      </c>
      <c r="Y108" s="42" t="s">
        <v>14</v>
      </c>
      <c r="Z108" s="359" t="s">
        <v>14</v>
      </c>
      <c r="AA108" s="359" t="s">
        <v>14</v>
      </c>
      <c r="AB108" s="42">
        <v>0</v>
      </c>
      <c r="AC108" s="42">
        <v>107303990</v>
      </c>
      <c r="AD108" s="42">
        <v>0</v>
      </c>
      <c r="AE108" s="42">
        <v>0</v>
      </c>
      <c r="AF108" s="359" t="s">
        <v>1347</v>
      </c>
      <c r="AG108" s="359">
        <v>52011001</v>
      </c>
      <c r="AH108" s="359" t="s">
        <v>14</v>
      </c>
      <c r="AI108" s="359" t="s">
        <v>14</v>
      </c>
    </row>
    <row r="109" spans="1:35" s="368" customFormat="1" ht="45.75" customHeight="1" x14ac:dyDescent="0.25">
      <c r="A109" s="359">
        <v>75</v>
      </c>
      <c r="B109" s="360">
        <v>80111600</v>
      </c>
      <c r="C109" s="359" t="s">
        <v>1429</v>
      </c>
      <c r="D109" s="359" t="s">
        <v>3456</v>
      </c>
      <c r="E109" s="361" t="s">
        <v>3469</v>
      </c>
      <c r="F109" s="361">
        <v>2024003050077</v>
      </c>
      <c r="G109" s="362" t="s">
        <v>1348</v>
      </c>
      <c r="H109" s="362" t="s">
        <v>3467</v>
      </c>
      <c r="I109" s="110">
        <v>21216010</v>
      </c>
      <c r="J109" s="363" t="s">
        <v>555</v>
      </c>
      <c r="K109" s="359" t="s">
        <v>3577</v>
      </c>
      <c r="L109" s="359" t="s">
        <v>447</v>
      </c>
      <c r="M109" s="359" t="s">
        <v>471</v>
      </c>
      <c r="N109" s="364" t="s">
        <v>1349</v>
      </c>
      <c r="O109" s="363">
        <v>133</v>
      </c>
      <c r="P109" s="365" t="s">
        <v>3400</v>
      </c>
      <c r="Q109" s="359" t="s">
        <v>3468</v>
      </c>
      <c r="R109" s="359" t="s">
        <v>3605</v>
      </c>
      <c r="S109" s="366">
        <v>4.5</v>
      </c>
      <c r="T109" s="367" t="s">
        <v>361</v>
      </c>
      <c r="U109" s="116" t="s">
        <v>14</v>
      </c>
      <c r="V109" s="359" t="s">
        <v>362</v>
      </c>
      <c r="W109" s="359" t="s">
        <v>557</v>
      </c>
      <c r="X109" s="359" t="s">
        <v>557</v>
      </c>
      <c r="Y109" s="42" t="s">
        <v>14</v>
      </c>
      <c r="Z109" s="359" t="s">
        <v>14</v>
      </c>
      <c r="AA109" s="359" t="s">
        <v>14</v>
      </c>
      <c r="AB109" s="42">
        <v>0</v>
      </c>
      <c r="AC109" s="42">
        <v>21216010</v>
      </c>
      <c r="AD109" s="42">
        <v>0</v>
      </c>
      <c r="AE109" s="42">
        <v>0</v>
      </c>
      <c r="AF109" s="359" t="s">
        <v>1349</v>
      </c>
      <c r="AG109" s="359">
        <v>52011001</v>
      </c>
      <c r="AH109" s="359" t="s">
        <v>14</v>
      </c>
      <c r="AI109" s="359" t="s">
        <v>14</v>
      </c>
    </row>
    <row r="110" spans="1:35" s="368" customFormat="1" ht="45.75" customHeight="1" x14ac:dyDescent="0.25">
      <c r="A110" s="359">
        <v>75</v>
      </c>
      <c r="B110" s="380">
        <v>80111600</v>
      </c>
      <c r="C110" s="359" t="s">
        <v>1429</v>
      </c>
      <c r="D110" s="359" t="s">
        <v>3456</v>
      </c>
      <c r="E110" s="361" t="s">
        <v>3469</v>
      </c>
      <c r="F110" s="361">
        <v>2024003050077</v>
      </c>
      <c r="G110" s="362" t="s">
        <v>1380</v>
      </c>
      <c r="H110" s="362" t="s">
        <v>3467</v>
      </c>
      <c r="I110" s="110">
        <v>728783990</v>
      </c>
      <c r="J110" s="363" t="s">
        <v>555</v>
      </c>
      <c r="K110" s="359" t="s">
        <v>3577</v>
      </c>
      <c r="L110" s="359" t="s">
        <v>447</v>
      </c>
      <c r="M110" s="359" t="s">
        <v>471</v>
      </c>
      <c r="N110" s="364" t="s">
        <v>1349</v>
      </c>
      <c r="O110" s="363">
        <v>133</v>
      </c>
      <c r="P110" s="365" t="s">
        <v>3400</v>
      </c>
      <c r="Q110" s="359" t="s">
        <v>3468</v>
      </c>
      <c r="R110" s="359" t="s">
        <v>3605</v>
      </c>
      <c r="S110" s="359">
        <v>4.5</v>
      </c>
      <c r="T110" s="367" t="s">
        <v>361</v>
      </c>
      <c r="U110" s="116" t="s">
        <v>14</v>
      </c>
      <c r="V110" s="359" t="s">
        <v>362</v>
      </c>
      <c r="W110" s="359" t="s">
        <v>557</v>
      </c>
      <c r="X110" s="359" t="s">
        <v>557</v>
      </c>
      <c r="Y110" s="42" t="s">
        <v>14</v>
      </c>
      <c r="Z110" s="359" t="s">
        <v>14</v>
      </c>
      <c r="AA110" s="359" t="s">
        <v>14</v>
      </c>
      <c r="AB110" s="42">
        <v>0</v>
      </c>
      <c r="AC110" s="42">
        <v>728783990</v>
      </c>
      <c r="AD110" s="42">
        <v>0</v>
      </c>
      <c r="AE110" s="42">
        <v>0</v>
      </c>
      <c r="AF110" s="359" t="s">
        <v>1349</v>
      </c>
      <c r="AG110" s="359">
        <v>52011001</v>
      </c>
      <c r="AH110" s="359" t="s">
        <v>14</v>
      </c>
      <c r="AI110" s="359" t="s">
        <v>14</v>
      </c>
    </row>
    <row r="111" spans="1:35" s="368" customFormat="1" ht="45.75" customHeight="1" x14ac:dyDescent="0.25">
      <c r="A111" s="359">
        <v>76</v>
      </c>
      <c r="B111" s="360">
        <v>80111600</v>
      </c>
      <c r="C111" s="359" t="s">
        <v>1429</v>
      </c>
      <c r="D111" s="359" t="s">
        <v>3456</v>
      </c>
      <c r="E111" s="361" t="s">
        <v>3469</v>
      </c>
      <c r="F111" s="361">
        <v>2024003050077</v>
      </c>
      <c r="G111" s="381" t="s">
        <v>554</v>
      </c>
      <c r="H111" s="362" t="s">
        <v>3467</v>
      </c>
      <c r="I111" s="110">
        <v>34245335</v>
      </c>
      <c r="J111" s="363" t="s">
        <v>558</v>
      </c>
      <c r="K111" s="359" t="s">
        <v>3577</v>
      </c>
      <c r="L111" s="363" t="s">
        <v>447</v>
      </c>
      <c r="M111" s="373" t="s">
        <v>448</v>
      </c>
      <c r="N111" s="364" t="s">
        <v>556</v>
      </c>
      <c r="O111" s="363">
        <v>53</v>
      </c>
      <c r="P111" s="365" t="s">
        <v>3384</v>
      </c>
      <c r="Q111" s="359" t="s">
        <v>3468</v>
      </c>
      <c r="R111" s="359" t="s">
        <v>3601</v>
      </c>
      <c r="S111" s="366">
        <v>6</v>
      </c>
      <c r="T111" s="367" t="s">
        <v>361</v>
      </c>
      <c r="U111" s="116" t="s">
        <v>14</v>
      </c>
      <c r="V111" s="359" t="s">
        <v>362</v>
      </c>
      <c r="W111" s="359" t="s">
        <v>483</v>
      </c>
      <c r="X111" s="359" t="s">
        <v>483</v>
      </c>
      <c r="Y111" s="42" t="s">
        <v>14</v>
      </c>
      <c r="Z111" s="359" t="s">
        <v>14</v>
      </c>
      <c r="AA111" s="359" t="s">
        <v>14</v>
      </c>
      <c r="AB111" s="42">
        <v>0</v>
      </c>
      <c r="AC111" s="42">
        <v>34245335</v>
      </c>
      <c r="AD111" s="42">
        <v>0</v>
      </c>
      <c r="AE111" s="42">
        <v>0</v>
      </c>
      <c r="AF111" s="359" t="s">
        <v>556</v>
      </c>
      <c r="AG111" s="359">
        <v>52011001</v>
      </c>
      <c r="AH111" s="359" t="s">
        <v>14</v>
      </c>
      <c r="AI111" s="359" t="s">
        <v>14</v>
      </c>
    </row>
    <row r="112" spans="1:35" s="368" customFormat="1" ht="45.75" customHeight="1" x14ac:dyDescent="0.25">
      <c r="A112" s="359">
        <v>77</v>
      </c>
      <c r="B112" s="360">
        <v>80111600</v>
      </c>
      <c r="C112" s="359" t="s">
        <v>1429</v>
      </c>
      <c r="D112" s="359" t="s">
        <v>3456</v>
      </c>
      <c r="E112" s="361" t="s">
        <v>3469</v>
      </c>
      <c r="F112" s="361">
        <v>2024003050077</v>
      </c>
      <c r="G112" s="362" t="s">
        <v>554</v>
      </c>
      <c r="H112" s="362" t="s">
        <v>3467</v>
      </c>
      <c r="I112" s="110">
        <v>20000000</v>
      </c>
      <c r="J112" s="363" t="s">
        <v>559</v>
      </c>
      <c r="K112" s="359" t="s">
        <v>3577</v>
      </c>
      <c r="L112" s="363" t="s">
        <v>447</v>
      </c>
      <c r="M112" s="373" t="s">
        <v>448</v>
      </c>
      <c r="N112" s="364" t="s">
        <v>560</v>
      </c>
      <c r="O112" s="363">
        <v>52</v>
      </c>
      <c r="P112" s="365" t="s">
        <v>3383</v>
      </c>
      <c r="Q112" s="359" t="s">
        <v>3468</v>
      </c>
      <c r="R112" s="359" t="s">
        <v>3601</v>
      </c>
      <c r="S112" s="366">
        <v>240</v>
      </c>
      <c r="T112" s="367" t="s">
        <v>561</v>
      </c>
      <c r="U112" s="116" t="s">
        <v>14</v>
      </c>
      <c r="V112" s="359" t="s">
        <v>362</v>
      </c>
      <c r="W112" s="359" t="s">
        <v>483</v>
      </c>
      <c r="X112" s="359" t="s">
        <v>483</v>
      </c>
      <c r="Y112" s="42" t="s">
        <v>14</v>
      </c>
      <c r="Z112" s="359" t="s">
        <v>14</v>
      </c>
      <c r="AA112" s="359" t="s">
        <v>14</v>
      </c>
      <c r="AB112" s="42">
        <v>0</v>
      </c>
      <c r="AC112" s="42">
        <v>20000000</v>
      </c>
      <c r="AD112" s="42">
        <v>0</v>
      </c>
      <c r="AE112" s="42">
        <v>0</v>
      </c>
      <c r="AF112" s="359" t="s">
        <v>560</v>
      </c>
      <c r="AG112" s="359">
        <v>52011001</v>
      </c>
      <c r="AH112" s="359" t="s">
        <v>14</v>
      </c>
      <c r="AI112" s="359" t="s">
        <v>14</v>
      </c>
    </row>
    <row r="113" spans="1:35" s="368" customFormat="1" ht="45.75" customHeight="1" x14ac:dyDescent="0.25">
      <c r="A113" s="359">
        <v>78</v>
      </c>
      <c r="B113" s="360">
        <v>82111800</v>
      </c>
      <c r="C113" s="359" t="s">
        <v>1429</v>
      </c>
      <c r="D113" s="359" t="s">
        <v>3456</v>
      </c>
      <c r="E113" s="361" t="s">
        <v>3469</v>
      </c>
      <c r="F113" s="361">
        <v>2024003050077</v>
      </c>
      <c r="G113" s="362" t="s">
        <v>554</v>
      </c>
      <c r="H113" s="362" t="s">
        <v>3467</v>
      </c>
      <c r="I113" s="110">
        <v>30000000</v>
      </c>
      <c r="J113" s="363" t="s">
        <v>562</v>
      </c>
      <c r="K113" s="359" t="s">
        <v>3577</v>
      </c>
      <c r="L113" s="363" t="s">
        <v>447</v>
      </c>
      <c r="M113" s="363" t="s">
        <v>481</v>
      </c>
      <c r="N113" s="364" t="s">
        <v>560</v>
      </c>
      <c r="O113" s="363">
        <v>52</v>
      </c>
      <c r="P113" s="365" t="s">
        <v>3383</v>
      </c>
      <c r="Q113" s="359" t="s">
        <v>3468</v>
      </c>
      <c r="R113" s="359" t="s">
        <v>3601</v>
      </c>
      <c r="S113" s="366">
        <v>2</v>
      </c>
      <c r="T113" s="367" t="s">
        <v>361</v>
      </c>
      <c r="U113" s="116" t="s">
        <v>14</v>
      </c>
      <c r="V113" s="359" t="s">
        <v>362</v>
      </c>
      <c r="W113" s="359" t="s">
        <v>488</v>
      </c>
      <c r="X113" s="359" t="s">
        <v>488</v>
      </c>
      <c r="Y113" s="42" t="s">
        <v>14</v>
      </c>
      <c r="Z113" s="359" t="s">
        <v>14</v>
      </c>
      <c r="AA113" s="359" t="s">
        <v>14</v>
      </c>
      <c r="AB113" s="42">
        <v>0</v>
      </c>
      <c r="AC113" s="42">
        <v>30000000</v>
      </c>
      <c r="AD113" s="42">
        <v>0</v>
      </c>
      <c r="AE113" s="42">
        <v>0</v>
      </c>
      <c r="AF113" s="359" t="s">
        <v>560</v>
      </c>
      <c r="AG113" s="359">
        <v>52011001</v>
      </c>
      <c r="AH113" s="359" t="s">
        <v>14</v>
      </c>
      <c r="AI113" s="359" t="s">
        <v>14</v>
      </c>
    </row>
    <row r="114" spans="1:35" s="368" customFormat="1" ht="45.75" customHeight="1" x14ac:dyDescent="0.25">
      <c r="A114" s="359">
        <v>79</v>
      </c>
      <c r="B114" s="360">
        <v>80161500</v>
      </c>
      <c r="C114" s="359" t="s">
        <v>1429</v>
      </c>
      <c r="D114" s="359" t="s">
        <v>3456</v>
      </c>
      <c r="E114" s="361" t="s">
        <v>3469</v>
      </c>
      <c r="F114" s="361">
        <v>2024003050077</v>
      </c>
      <c r="G114" s="362" t="s">
        <v>554</v>
      </c>
      <c r="H114" s="362" t="s">
        <v>3467</v>
      </c>
      <c r="I114" s="110">
        <v>55661320</v>
      </c>
      <c r="J114" s="363" t="s">
        <v>563</v>
      </c>
      <c r="K114" s="359" t="s">
        <v>3581</v>
      </c>
      <c r="L114" s="363" t="s">
        <v>447</v>
      </c>
      <c r="M114" s="373" t="s">
        <v>448</v>
      </c>
      <c r="N114" s="364" t="s">
        <v>564</v>
      </c>
      <c r="O114" s="363">
        <v>47</v>
      </c>
      <c r="P114" s="365" t="s">
        <v>2647</v>
      </c>
      <c r="Q114" s="359" t="s">
        <v>3468</v>
      </c>
      <c r="R114" s="359" t="s">
        <v>3579</v>
      </c>
      <c r="S114" s="366">
        <v>222</v>
      </c>
      <c r="T114" s="379" t="s">
        <v>561</v>
      </c>
      <c r="U114" s="116">
        <v>57</v>
      </c>
      <c r="V114" s="359" t="s">
        <v>362</v>
      </c>
      <c r="W114" s="359" t="s">
        <v>363</v>
      </c>
      <c r="X114" s="359" t="s">
        <v>363</v>
      </c>
      <c r="Y114" s="42">
        <v>35</v>
      </c>
      <c r="Z114" s="359" t="s">
        <v>1597</v>
      </c>
      <c r="AA114" s="359">
        <v>97</v>
      </c>
      <c r="AB114" s="42">
        <v>55661320</v>
      </c>
      <c r="AC114" s="42">
        <v>0</v>
      </c>
      <c r="AD114" s="42">
        <v>35352460</v>
      </c>
      <c r="AE114" s="42">
        <v>20308860</v>
      </c>
      <c r="AF114" s="359" t="s">
        <v>3608</v>
      </c>
      <c r="AG114" s="359">
        <v>52011001</v>
      </c>
      <c r="AH114" s="359">
        <v>35352460</v>
      </c>
      <c r="AI114" s="359">
        <v>55661320</v>
      </c>
    </row>
    <row r="115" spans="1:35" s="368" customFormat="1" ht="45.75" customHeight="1" x14ac:dyDescent="0.25">
      <c r="A115" s="359">
        <v>80</v>
      </c>
      <c r="B115" s="360">
        <v>80111600</v>
      </c>
      <c r="C115" s="359" t="s">
        <v>1429</v>
      </c>
      <c r="D115" s="359" t="s">
        <v>3456</v>
      </c>
      <c r="E115" s="361" t="s">
        <v>3469</v>
      </c>
      <c r="F115" s="361">
        <v>2024003050077</v>
      </c>
      <c r="G115" s="362" t="s">
        <v>554</v>
      </c>
      <c r="H115" s="362" t="s">
        <v>3467</v>
      </c>
      <c r="I115" s="110">
        <v>55661320</v>
      </c>
      <c r="J115" s="363" t="s">
        <v>565</v>
      </c>
      <c r="K115" s="359" t="s">
        <v>3581</v>
      </c>
      <c r="L115" s="363" t="s">
        <v>447</v>
      </c>
      <c r="M115" s="373" t="s">
        <v>448</v>
      </c>
      <c r="N115" s="364" t="s">
        <v>564</v>
      </c>
      <c r="O115" s="363">
        <v>47</v>
      </c>
      <c r="P115" s="365" t="s">
        <v>2647</v>
      </c>
      <c r="Q115" s="359" t="s">
        <v>3468</v>
      </c>
      <c r="R115" s="359" t="s">
        <v>3579</v>
      </c>
      <c r="S115" s="366">
        <v>222</v>
      </c>
      <c r="T115" s="379" t="s">
        <v>561</v>
      </c>
      <c r="U115" s="116">
        <v>58</v>
      </c>
      <c r="V115" s="359" t="s">
        <v>362</v>
      </c>
      <c r="W115" s="359" t="s">
        <v>363</v>
      </c>
      <c r="X115" s="359" t="s">
        <v>363</v>
      </c>
      <c r="Y115" s="42">
        <v>37</v>
      </c>
      <c r="Z115" s="359" t="s">
        <v>1604</v>
      </c>
      <c r="AA115" s="359">
        <v>91</v>
      </c>
      <c r="AB115" s="42">
        <v>55661320</v>
      </c>
      <c r="AC115" s="42">
        <v>0</v>
      </c>
      <c r="AD115" s="42">
        <v>36104640</v>
      </c>
      <c r="AE115" s="42">
        <v>19556680</v>
      </c>
      <c r="AF115" s="359" t="s">
        <v>3609</v>
      </c>
      <c r="AG115" s="359">
        <v>52011001</v>
      </c>
      <c r="AH115" s="359">
        <v>36104640</v>
      </c>
      <c r="AI115" s="359">
        <v>55661320</v>
      </c>
    </row>
    <row r="116" spans="1:35" s="368" customFormat="1" ht="45.75" customHeight="1" x14ac:dyDescent="0.25">
      <c r="A116" s="359">
        <v>81</v>
      </c>
      <c r="B116" s="360">
        <v>80111600</v>
      </c>
      <c r="C116" s="359" t="s">
        <v>1429</v>
      </c>
      <c r="D116" s="359" t="s">
        <v>3456</v>
      </c>
      <c r="E116" s="361" t="s">
        <v>3469</v>
      </c>
      <c r="F116" s="361">
        <v>2024003050077</v>
      </c>
      <c r="G116" s="384" t="s">
        <v>554</v>
      </c>
      <c r="H116" s="362" t="s">
        <v>3467</v>
      </c>
      <c r="I116" s="110">
        <v>62225800</v>
      </c>
      <c r="J116" s="363" t="s">
        <v>566</v>
      </c>
      <c r="K116" s="359" t="s">
        <v>3581</v>
      </c>
      <c r="L116" s="363" t="s">
        <v>447</v>
      </c>
      <c r="M116" s="373" t="s">
        <v>448</v>
      </c>
      <c r="N116" s="364" t="s">
        <v>564</v>
      </c>
      <c r="O116" s="363">
        <v>47</v>
      </c>
      <c r="P116" s="365" t="s">
        <v>2647</v>
      </c>
      <c r="Q116" s="359" t="s">
        <v>3468</v>
      </c>
      <c r="R116" s="359" t="s">
        <v>3579</v>
      </c>
      <c r="S116" s="366">
        <v>6.5</v>
      </c>
      <c r="T116" s="367" t="s">
        <v>361</v>
      </c>
      <c r="U116" s="116">
        <v>469</v>
      </c>
      <c r="V116" s="359" t="s">
        <v>362</v>
      </c>
      <c r="W116" s="359" t="s">
        <v>463</v>
      </c>
      <c r="X116" s="359" t="s">
        <v>463</v>
      </c>
      <c r="Y116" s="42">
        <v>373</v>
      </c>
      <c r="Z116" s="359" t="s">
        <v>2201</v>
      </c>
      <c r="AA116" s="359">
        <v>4497</v>
      </c>
      <c r="AB116" s="42">
        <v>62225800</v>
      </c>
      <c r="AC116" s="42">
        <v>0</v>
      </c>
      <c r="AD116" s="42">
        <v>21380147</v>
      </c>
      <c r="AE116" s="42">
        <v>40845653</v>
      </c>
      <c r="AF116" s="359" t="s">
        <v>3610</v>
      </c>
      <c r="AG116" s="359">
        <v>52011001</v>
      </c>
      <c r="AH116" s="359">
        <v>21380147</v>
      </c>
      <c r="AI116" s="359">
        <v>62225800</v>
      </c>
    </row>
    <row r="117" spans="1:35" s="368" customFormat="1" ht="45.75" customHeight="1" x14ac:dyDescent="0.25">
      <c r="A117" s="359">
        <v>82</v>
      </c>
      <c r="B117" s="360">
        <v>81112500</v>
      </c>
      <c r="C117" s="359" t="s">
        <v>1429</v>
      </c>
      <c r="D117" s="359" t="s">
        <v>3456</v>
      </c>
      <c r="E117" s="361" t="s">
        <v>3469</v>
      </c>
      <c r="F117" s="361">
        <v>2024003050077</v>
      </c>
      <c r="G117" s="362" t="s">
        <v>567</v>
      </c>
      <c r="H117" s="362" t="s">
        <v>3467</v>
      </c>
      <c r="I117" s="110">
        <v>0</v>
      </c>
      <c r="J117" s="363" t="s">
        <v>356</v>
      </c>
      <c r="K117" s="359" t="s">
        <v>3577</v>
      </c>
      <c r="L117" s="363" t="s">
        <v>447</v>
      </c>
      <c r="M117" s="363" t="s">
        <v>471</v>
      </c>
      <c r="N117" s="364" t="s">
        <v>564</v>
      </c>
      <c r="O117" s="363">
        <v>47</v>
      </c>
      <c r="P117" s="365" t="s">
        <v>2647</v>
      </c>
      <c r="Q117" s="359" t="s">
        <v>3468</v>
      </c>
      <c r="R117" s="359" t="s">
        <v>3579</v>
      </c>
      <c r="S117" s="366">
        <v>11</v>
      </c>
      <c r="T117" s="367" t="s">
        <v>361</v>
      </c>
      <c r="U117" s="116" t="s">
        <v>14</v>
      </c>
      <c r="V117" s="359" t="s">
        <v>362</v>
      </c>
      <c r="W117" s="359" t="s">
        <v>488</v>
      </c>
      <c r="X117" s="359" t="s">
        <v>488</v>
      </c>
      <c r="Y117" s="42" t="s">
        <v>14</v>
      </c>
      <c r="Z117" s="359" t="s">
        <v>14</v>
      </c>
      <c r="AA117" s="359" t="s">
        <v>14</v>
      </c>
      <c r="AB117" s="42">
        <v>0</v>
      </c>
      <c r="AC117" s="42">
        <v>0</v>
      </c>
      <c r="AD117" s="42">
        <v>0</v>
      </c>
      <c r="AE117" s="42">
        <v>0</v>
      </c>
      <c r="AF117" s="359" t="s">
        <v>564</v>
      </c>
      <c r="AG117" s="359">
        <v>52011001</v>
      </c>
      <c r="AH117" s="359" t="s">
        <v>14</v>
      </c>
      <c r="AI117" s="359" t="s">
        <v>14</v>
      </c>
    </row>
    <row r="118" spans="1:35" s="368" customFormat="1" ht="45.75" customHeight="1" x14ac:dyDescent="0.25">
      <c r="A118" s="359">
        <v>83</v>
      </c>
      <c r="B118" s="360">
        <v>80111600</v>
      </c>
      <c r="C118" s="359" t="s">
        <v>1429</v>
      </c>
      <c r="D118" s="359" t="s">
        <v>3456</v>
      </c>
      <c r="E118" s="361" t="s">
        <v>3469</v>
      </c>
      <c r="F118" s="361">
        <v>2024003050077</v>
      </c>
      <c r="G118" s="362" t="s">
        <v>568</v>
      </c>
      <c r="H118" s="362" t="s">
        <v>3467</v>
      </c>
      <c r="I118" s="110">
        <v>55661320</v>
      </c>
      <c r="J118" s="363" t="s">
        <v>569</v>
      </c>
      <c r="K118" s="359" t="s">
        <v>3581</v>
      </c>
      <c r="L118" s="363" t="s">
        <v>447</v>
      </c>
      <c r="M118" s="373" t="s">
        <v>448</v>
      </c>
      <c r="N118" s="364" t="s">
        <v>570</v>
      </c>
      <c r="O118" s="363">
        <v>49</v>
      </c>
      <c r="P118" s="365" t="s">
        <v>2653</v>
      </c>
      <c r="Q118" s="359" t="s">
        <v>3468</v>
      </c>
      <c r="R118" s="359" t="s">
        <v>3601</v>
      </c>
      <c r="S118" s="366">
        <v>222</v>
      </c>
      <c r="T118" s="367" t="s">
        <v>561</v>
      </c>
      <c r="U118" s="116">
        <v>59</v>
      </c>
      <c r="V118" s="359" t="s">
        <v>362</v>
      </c>
      <c r="W118" s="359" t="s">
        <v>363</v>
      </c>
      <c r="X118" s="359" t="s">
        <v>363</v>
      </c>
      <c r="Y118" s="42">
        <v>36</v>
      </c>
      <c r="Z118" s="359" t="s">
        <v>1602</v>
      </c>
      <c r="AA118" s="359">
        <v>101</v>
      </c>
      <c r="AB118" s="42">
        <v>55661320</v>
      </c>
      <c r="AC118" s="42">
        <v>0</v>
      </c>
      <c r="AD118" s="42">
        <v>35352460</v>
      </c>
      <c r="AE118" s="42">
        <v>20308860</v>
      </c>
      <c r="AF118" s="359" t="s">
        <v>3611</v>
      </c>
      <c r="AG118" s="359">
        <v>52011001</v>
      </c>
      <c r="AH118" s="359">
        <v>35352460</v>
      </c>
      <c r="AI118" s="359">
        <v>55661320</v>
      </c>
    </row>
    <row r="119" spans="1:35" s="368" customFormat="1" ht="45.75" customHeight="1" x14ac:dyDescent="0.25">
      <c r="A119" s="359">
        <v>84</v>
      </c>
      <c r="B119" s="360">
        <v>80111600</v>
      </c>
      <c r="C119" s="359" t="s">
        <v>1429</v>
      </c>
      <c r="D119" s="359" t="s">
        <v>3456</v>
      </c>
      <c r="E119" s="361" t="s">
        <v>3469</v>
      </c>
      <c r="F119" s="361">
        <v>2024003050077</v>
      </c>
      <c r="G119" s="362" t="s">
        <v>568</v>
      </c>
      <c r="H119" s="362" t="s">
        <v>3467</v>
      </c>
      <c r="I119" s="110">
        <v>70841680</v>
      </c>
      <c r="J119" s="363" t="s">
        <v>571</v>
      </c>
      <c r="K119" s="359" t="s">
        <v>3581</v>
      </c>
      <c r="L119" s="363" t="s">
        <v>447</v>
      </c>
      <c r="M119" s="373" t="s">
        <v>448</v>
      </c>
      <c r="N119" s="364" t="s">
        <v>570</v>
      </c>
      <c r="O119" s="363">
        <v>49</v>
      </c>
      <c r="P119" s="365" t="s">
        <v>2653</v>
      </c>
      <c r="Q119" s="359" t="s">
        <v>3468</v>
      </c>
      <c r="R119" s="359" t="s">
        <v>3601</v>
      </c>
      <c r="S119" s="366">
        <v>222</v>
      </c>
      <c r="T119" s="367" t="s">
        <v>561</v>
      </c>
      <c r="U119" s="116">
        <v>60</v>
      </c>
      <c r="V119" s="359" t="s">
        <v>362</v>
      </c>
      <c r="W119" s="359" t="s">
        <v>363</v>
      </c>
      <c r="X119" s="359" t="s">
        <v>363</v>
      </c>
      <c r="Y119" s="42">
        <v>38</v>
      </c>
      <c r="Z119" s="359" t="s">
        <v>1607</v>
      </c>
      <c r="AA119" s="359">
        <v>92</v>
      </c>
      <c r="AB119" s="42">
        <v>70841680</v>
      </c>
      <c r="AC119" s="42">
        <v>0</v>
      </c>
      <c r="AD119" s="42">
        <v>44994040</v>
      </c>
      <c r="AE119" s="42">
        <v>25847640</v>
      </c>
      <c r="AF119" s="359" t="s">
        <v>3612</v>
      </c>
      <c r="AG119" s="359">
        <v>52011001</v>
      </c>
      <c r="AH119" s="359">
        <v>44994040</v>
      </c>
      <c r="AI119" s="359">
        <v>70841680</v>
      </c>
    </row>
    <row r="120" spans="1:35" s="368" customFormat="1" ht="45.75" customHeight="1" x14ac:dyDescent="0.25">
      <c r="A120" s="359">
        <v>85</v>
      </c>
      <c r="B120" s="360">
        <v>80161500</v>
      </c>
      <c r="C120" s="359" t="s">
        <v>1429</v>
      </c>
      <c r="D120" s="359" t="s">
        <v>3456</v>
      </c>
      <c r="E120" s="361" t="s">
        <v>3469</v>
      </c>
      <c r="F120" s="361">
        <v>2024003050077</v>
      </c>
      <c r="G120" s="362" t="s">
        <v>572</v>
      </c>
      <c r="H120" s="362" t="s">
        <v>3467</v>
      </c>
      <c r="I120" s="110">
        <v>41280000</v>
      </c>
      <c r="J120" s="363" t="s">
        <v>573</v>
      </c>
      <c r="K120" s="359" t="s">
        <v>3577</v>
      </c>
      <c r="L120" s="359" t="s">
        <v>447</v>
      </c>
      <c r="M120" s="366" t="s">
        <v>574</v>
      </c>
      <c r="N120" s="364" t="s">
        <v>575</v>
      </c>
      <c r="O120" s="363">
        <v>134</v>
      </c>
      <c r="P120" s="365" t="s">
        <v>3401</v>
      </c>
      <c r="Q120" s="359" t="s">
        <v>3468</v>
      </c>
      <c r="R120" s="359" t="s">
        <v>3606</v>
      </c>
      <c r="S120" s="366">
        <v>3</v>
      </c>
      <c r="T120" s="367" t="s">
        <v>361</v>
      </c>
      <c r="U120" s="116" t="s">
        <v>14</v>
      </c>
      <c r="V120" s="359" t="s">
        <v>362</v>
      </c>
      <c r="W120" s="359" t="s">
        <v>367</v>
      </c>
      <c r="X120" s="359" t="s">
        <v>367</v>
      </c>
      <c r="Y120" s="42" t="s">
        <v>14</v>
      </c>
      <c r="Z120" s="359" t="s">
        <v>14</v>
      </c>
      <c r="AA120" s="359" t="s">
        <v>14</v>
      </c>
      <c r="AB120" s="42">
        <v>0</v>
      </c>
      <c r="AC120" s="42">
        <v>41280000</v>
      </c>
      <c r="AD120" s="42">
        <v>0</v>
      </c>
      <c r="AE120" s="42">
        <v>0</v>
      </c>
      <c r="AF120" s="359" t="s">
        <v>575</v>
      </c>
      <c r="AG120" s="359">
        <v>52011001</v>
      </c>
      <c r="AH120" s="359" t="s">
        <v>14</v>
      </c>
      <c r="AI120" s="359" t="s">
        <v>14</v>
      </c>
    </row>
    <row r="121" spans="1:35" s="368" customFormat="1" ht="45.75" customHeight="1" x14ac:dyDescent="0.25">
      <c r="A121" s="359">
        <v>85</v>
      </c>
      <c r="B121" s="360">
        <v>80161500</v>
      </c>
      <c r="C121" s="359" t="s">
        <v>1429</v>
      </c>
      <c r="D121" s="359" t="s">
        <v>3456</v>
      </c>
      <c r="E121" s="361" t="s">
        <v>3469</v>
      </c>
      <c r="F121" s="361">
        <v>2024003050077</v>
      </c>
      <c r="G121" s="362" t="s">
        <v>576</v>
      </c>
      <c r="H121" s="362" t="s">
        <v>3467</v>
      </c>
      <c r="I121" s="110">
        <v>1880646</v>
      </c>
      <c r="J121" s="363" t="s">
        <v>573</v>
      </c>
      <c r="K121" s="359" t="s">
        <v>3577</v>
      </c>
      <c r="L121" s="363" t="s">
        <v>447</v>
      </c>
      <c r="M121" s="363" t="s">
        <v>481</v>
      </c>
      <c r="N121" s="364" t="s">
        <v>570</v>
      </c>
      <c r="O121" s="363">
        <v>49</v>
      </c>
      <c r="P121" s="365" t="s">
        <v>2653</v>
      </c>
      <c r="Q121" s="359" t="s">
        <v>3468</v>
      </c>
      <c r="R121" s="359" t="s">
        <v>3601</v>
      </c>
      <c r="S121" s="366">
        <v>3</v>
      </c>
      <c r="T121" s="367" t="s">
        <v>361</v>
      </c>
      <c r="U121" s="116" t="s">
        <v>14</v>
      </c>
      <c r="V121" s="359" t="s">
        <v>362</v>
      </c>
      <c r="W121" s="359" t="s">
        <v>367</v>
      </c>
      <c r="X121" s="359" t="s">
        <v>367</v>
      </c>
      <c r="Y121" s="42" t="s">
        <v>14</v>
      </c>
      <c r="Z121" s="359" t="s">
        <v>14</v>
      </c>
      <c r="AA121" s="359" t="s">
        <v>14</v>
      </c>
      <c r="AB121" s="42">
        <v>0</v>
      </c>
      <c r="AC121" s="42">
        <v>1880646</v>
      </c>
      <c r="AD121" s="42">
        <v>0</v>
      </c>
      <c r="AE121" s="42">
        <v>0</v>
      </c>
      <c r="AF121" s="359" t="s">
        <v>570</v>
      </c>
      <c r="AG121" s="359">
        <v>52011001</v>
      </c>
      <c r="AH121" s="359" t="s">
        <v>14</v>
      </c>
      <c r="AI121" s="359" t="s">
        <v>14</v>
      </c>
    </row>
    <row r="122" spans="1:35" s="368" customFormat="1" ht="45.75" customHeight="1" x14ac:dyDescent="0.25">
      <c r="A122" s="359">
        <v>85</v>
      </c>
      <c r="B122" s="360">
        <v>80161500</v>
      </c>
      <c r="C122" s="359" t="s">
        <v>1429</v>
      </c>
      <c r="D122" s="359" t="s">
        <v>3456</v>
      </c>
      <c r="E122" s="361" t="s">
        <v>3469</v>
      </c>
      <c r="F122" s="361">
        <v>2024003050077</v>
      </c>
      <c r="G122" s="362" t="s">
        <v>576</v>
      </c>
      <c r="H122" s="362" t="s">
        <v>3467</v>
      </c>
      <c r="I122" s="110">
        <v>40159354</v>
      </c>
      <c r="J122" s="363" t="s">
        <v>573</v>
      </c>
      <c r="K122" s="359" t="s">
        <v>3577</v>
      </c>
      <c r="L122" s="359" t="s">
        <v>447</v>
      </c>
      <c r="M122" s="366" t="s">
        <v>448</v>
      </c>
      <c r="N122" s="364" t="s">
        <v>575</v>
      </c>
      <c r="O122" s="363">
        <v>134</v>
      </c>
      <c r="P122" s="365" t="s">
        <v>3401</v>
      </c>
      <c r="Q122" s="359" t="s">
        <v>3468</v>
      </c>
      <c r="R122" s="359" t="s">
        <v>3606</v>
      </c>
      <c r="S122" s="366">
        <v>3</v>
      </c>
      <c r="T122" s="370" t="s">
        <v>361</v>
      </c>
      <c r="U122" s="116" t="s">
        <v>14</v>
      </c>
      <c r="V122" s="359" t="s">
        <v>362</v>
      </c>
      <c r="W122" s="359" t="s">
        <v>367</v>
      </c>
      <c r="X122" s="359" t="s">
        <v>367</v>
      </c>
      <c r="Y122" s="42" t="s">
        <v>14</v>
      </c>
      <c r="Z122" s="359" t="s">
        <v>14</v>
      </c>
      <c r="AA122" s="359" t="s">
        <v>14</v>
      </c>
      <c r="AB122" s="42">
        <v>0</v>
      </c>
      <c r="AC122" s="42">
        <v>40159354</v>
      </c>
      <c r="AD122" s="42">
        <v>0</v>
      </c>
      <c r="AE122" s="42">
        <v>0</v>
      </c>
      <c r="AF122" s="359" t="s">
        <v>575</v>
      </c>
      <c r="AG122" s="359">
        <v>52011001</v>
      </c>
      <c r="AH122" s="359" t="s">
        <v>14</v>
      </c>
      <c r="AI122" s="359" t="s">
        <v>14</v>
      </c>
    </row>
    <row r="123" spans="1:35" s="368" customFormat="1" ht="45.75" customHeight="1" x14ac:dyDescent="0.25">
      <c r="A123" s="359">
        <v>86</v>
      </c>
      <c r="B123" s="360">
        <v>81112500</v>
      </c>
      <c r="C123" s="359" t="s">
        <v>1429</v>
      </c>
      <c r="D123" s="359" t="s">
        <v>3456</v>
      </c>
      <c r="E123" s="361" t="s">
        <v>3469</v>
      </c>
      <c r="F123" s="361">
        <v>2024003050077</v>
      </c>
      <c r="G123" s="362" t="s">
        <v>576</v>
      </c>
      <c r="H123" s="362" t="s">
        <v>3467</v>
      </c>
      <c r="I123" s="110">
        <v>0</v>
      </c>
      <c r="J123" s="363" t="s">
        <v>356</v>
      </c>
      <c r="K123" s="359" t="s">
        <v>3577</v>
      </c>
      <c r="L123" s="363" t="s">
        <v>447</v>
      </c>
      <c r="M123" s="363" t="s">
        <v>481</v>
      </c>
      <c r="N123" s="364" t="s">
        <v>570</v>
      </c>
      <c r="O123" s="363">
        <v>49</v>
      </c>
      <c r="P123" s="365" t="s">
        <v>2653</v>
      </c>
      <c r="Q123" s="359" t="s">
        <v>3468</v>
      </c>
      <c r="R123" s="359" t="s">
        <v>3601</v>
      </c>
      <c r="S123" s="366" t="s">
        <v>356</v>
      </c>
      <c r="T123" s="367" t="s">
        <v>356</v>
      </c>
      <c r="U123" s="116" t="s">
        <v>14</v>
      </c>
      <c r="V123" s="359" t="s">
        <v>362</v>
      </c>
      <c r="W123" s="359" t="s">
        <v>363</v>
      </c>
      <c r="X123" s="359" t="s">
        <v>363</v>
      </c>
      <c r="Y123" s="42" t="s">
        <v>14</v>
      </c>
      <c r="Z123" s="359" t="s">
        <v>14</v>
      </c>
      <c r="AA123" s="359" t="s">
        <v>14</v>
      </c>
      <c r="AB123" s="42">
        <v>0</v>
      </c>
      <c r="AC123" s="42">
        <v>0</v>
      </c>
      <c r="AD123" s="42">
        <v>0</v>
      </c>
      <c r="AE123" s="42">
        <v>0</v>
      </c>
      <c r="AF123" s="359" t="s">
        <v>570</v>
      </c>
      <c r="AG123" s="359">
        <v>52011001</v>
      </c>
      <c r="AH123" s="359" t="s">
        <v>14</v>
      </c>
      <c r="AI123" s="359" t="s">
        <v>14</v>
      </c>
    </row>
    <row r="124" spans="1:35" s="368" customFormat="1" ht="45.75" customHeight="1" x14ac:dyDescent="0.25">
      <c r="A124" s="359">
        <v>87</v>
      </c>
      <c r="B124" s="360">
        <v>80111600</v>
      </c>
      <c r="C124" s="359" t="s">
        <v>1429</v>
      </c>
      <c r="D124" s="359" t="s">
        <v>3456</v>
      </c>
      <c r="E124" s="361" t="s">
        <v>3469</v>
      </c>
      <c r="F124" s="361">
        <v>2024003050077</v>
      </c>
      <c r="G124" s="362" t="s">
        <v>568</v>
      </c>
      <c r="H124" s="362" t="s">
        <v>3467</v>
      </c>
      <c r="I124" s="110">
        <v>10436602</v>
      </c>
      <c r="J124" s="363" t="s">
        <v>577</v>
      </c>
      <c r="K124" s="359" t="s">
        <v>3581</v>
      </c>
      <c r="L124" s="363" t="s">
        <v>447</v>
      </c>
      <c r="M124" s="373" t="s">
        <v>448</v>
      </c>
      <c r="N124" s="364" t="s">
        <v>564</v>
      </c>
      <c r="O124" s="363">
        <v>47</v>
      </c>
      <c r="P124" s="365" t="s">
        <v>2647</v>
      </c>
      <c r="Q124" s="359" t="s">
        <v>3468</v>
      </c>
      <c r="R124" s="359" t="s">
        <v>3579</v>
      </c>
      <c r="S124" s="366">
        <v>222</v>
      </c>
      <c r="T124" s="370" t="s">
        <v>561</v>
      </c>
      <c r="U124" s="116">
        <v>404</v>
      </c>
      <c r="V124" s="359" t="s">
        <v>362</v>
      </c>
      <c r="W124" s="359" t="s">
        <v>483</v>
      </c>
      <c r="X124" s="359" t="s">
        <v>483</v>
      </c>
      <c r="Y124" s="42">
        <v>341</v>
      </c>
      <c r="Z124" s="359" t="s">
        <v>2116</v>
      </c>
      <c r="AA124" s="359">
        <v>2870</v>
      </c>
      <c r="AB124" s="42">
        <v>10436552</v>
      </c>
      <c r="AC124" s="42">
        <v>50</v>
      </c>
      <c r="AD124" s="42">
        <v>10436552</v>
      </c>
      <c r="AE124" s="42">
        <v>0</v>
      </c>
      <c r="AF124" s="359" t="s">
        <v>3613</v>
      </c>
      <c r="AG124" s="359">
        <v>52011001</v>
      </c>
      <c r="AH124" s="359">
        <v>10436552</v>
      </c>
      <c r="AI124" s="359">
        <v>10436552</v>
      </c>
    </row>
    <row r="125" spans="1:35" s="368" customFormat="1" ht="45.75" customHeight="1" x14ac:dyDescent="0.25">
      <c r="A125" s="359">
        <v>87</v>
      </c>
      <c r="B125" s="360">
        <v>80111600</v>
      </c>
      <c r="C125" s="359" t="s">
        <v>1429</v>
      </c>
      <c r="D125" s="359" t="s">
        <v>3456</v>
      </c>
      <c r="E125" s="361" t="s">
        <v>3469</v>
      </c>
      <c r="F125" s="361">
        <v>2024003050077</v>
      </c>
      <c r="G125" s="362" t="s">
        <v>568</v>
      </c>
      <c r="H125" s="362" t="s">
        <v>3467</v>
      </c>
      <c r="I125" s="110">
        <v>27172448</v>
      </c>
      <c r="J125" s="363" t="s">
        <v>577</v>
      </c>
      <c r="K125" s="359" t="s">
        <v>3581</v>
      </c>
      <c r="L125" s="363" t="s">
        <v>447</v>
      </c>
      <c r="M125" s="373" t="s">
        <v>448</v>
      </c>
      <c r="N125" s="364" t="s">
        <v>570</v>
      </c>
      <c r="O125" s="363">
        <v>49</v>
      </c>
      <c r="P125" s="365" t="s">
        <v>2653</v>
      </c>
      <c r="Q125" s="359" t="s">
        <v>3468</v>
      </c>
      <c r="R125" s="359" t="s">
        <v>3601</v>
      </c>
      <c r="S125" s="366">
        <v>222</v>
      </c>
      <c r="T125" s="370" t="s">
        <v>561</v>
      </c>
      <c r="U125" s="116">
        <v>404</v>
      </c>
      <c r="V125" s="359" t="s">
        <v>362</v>
      </c>
      <c r="W125" s="359" t="s">
        <v>483</v>
      </c>
      <c r="X125" s="359" t="s">
        <v>483</v>
      </c>
      <c r="Y125" s="42">
        <v>341</v>
      </c>
      <c r="Z125" s="359" t="s">
        <v>2116</v>
      </c>
      <c r="AA125" s="359">
        <v>2870</v>
      </c>
      <c r="AB125" s="42">
        <v>27172448</v>
      </c>
      <c r="AC125" s="42">
        <v>0</v>
      </c>
      <c r="AD125" s="42">
        <v>15137568</v>
      </c>
      <c r="AE125" s="42">
        <v>12034880</v>
      </c>
      <c r="AF125" s="359" t="s">
        <v>3614</v>
      </c>
      <c r="AG125" s="359">
        <v>52011001</v>
      </c>
      <c r="AH125" s="359">
        <v>15137568</v>
      </c>
      <c r="AI125" s="359">
        <v>27172448</v>
      </c>
    </row>
    <row r="126" spans="1:35" s="368" customFormat="1" ht="45.75" customHeight="1" x14ac:dyDescent="0.25">
      <c r="A126" s="359">
        <v>88</v>
      </c>
      <c r="B126" s="360">
        <v>72101500</v>
      </c>
      <c r="C126" s="359" t="s">
        <v>3447</v>
      </c>
      <c r="D126" s="359" t="s">
        <v>3615</v>
      </c>
      <c r="E126" s="361" t="s">
        <v>3492</v>
      </c>
      <c r="F126" s="361">
        <v>2024003050075</v>
      </c>
      <c r="G126" s="362" t="s">
        <v>578</v>
      </c>
      <c r="H126" s="362" t="s">
        <v>3490</v>
      </c>
      <c r="I126" s="110">
        <v>12901613</v>
      </c>
      <c r="J126" s="363" t="s">
        <v>579</v>
      </c>
      <c r="K126" s="359" t="s">
        <v>3577</v>
      </c>
      <c r="L126" s="363" t="s">
        <v>447</v>
      </c>
      <c r="M126" s="363" t="s">
        <v>580</v>
      </c>
      <c r="N126" s="364" t="s">
        <v>581</v>
      </c>
      <c r="O126" s="363">
        <v>89</v>
      </c>
      <c r="P126" s="365" t="s">
        <v>2922</v>
      </c>
      <c r="Q126" s="359" t="s">
        <v>3491</v>
      </c>
      <c r="R126" s="359" t="s">
        <v>3601</v>
      </c>
      <c r="S126" s="366">
        <v>6</v>
      </c>
      <c r="T126" s="367" t="s">
        <v>361</v>
      </c>
      <c r="U126" s="116" t="s">
        <v>14</v>
      </c>
      <c r="V126" s="359" t="s">
        <v>362</v>
      </c>
      <c r="W126" s="359" t="s">
        <v>367</v>
      </c>
      <c r="X126" s="359" t="s">
        <v>367</v>
      </c>
      <c r="Y126" s="42" t="s">
        <v>14</v>
      </c>
      <c r="Z126" s="359" t="s">
        <v>14</v>
      </c>
      <c r="AA126" s="359" t="s">
        <v>14</v>
      </c>
      <c r="AB126" s="42">
        <v>0</v>
      </c>
      <c r="AC126" s="42">
        <v>12901613</v>
      </c>
      <c r="AD126" s="42">
        <v>0</v>
      </c>
      <c r="AE126" s="42">
        <v>0</v>
      </c>
      <c r="AF126" s="359" t="s">
        <v>581</v>
      </c>
      <c r="AG126" s="359">
        <v>52010902</v>
      </c>
      <c r="AH126" s="359" t="s">
        <v>14</v>
      </c>
      <c r="AI126" s="359" t="s">
        <v>14</v>
      </c>
    </row>
    <row r="127" spans="1:35" s="368" customFormat="1" ht="45.75" customHeight="1" x14ac:dyDescent="0.25">
      <c r="A127" s="359">
        <v>89</v>
      </c>
      <c r="B127" s="360">
        <v>72101500</v>
      </c>
      <c r="C127" s="359" t="s">
        <v>3447</v>
      </c>
      <c r="D127" s="359" t="s">
        <v>3615</v>
      </c>
      <c r="E127" s="361" t="s">
        <v>3492</v>
      </c>
      <c r="F127" s="361">
        <v>2024003050075</v>
      </c>
      <c r="G127" s="362" t="s">
        <v>578</v>
      </c>
      <c r="H127" s="362" t="s">
        <v>3490</v>
      </c>
      <c r="I127" s="110">
        <v>0</v>
      </c>
      <c r="J127" s="363" t="s">
        <v>582</v>
      </c>
      <c r="K127" s="359" t="s">
        <v>3577</v>
      </c>
      <c r="L127" s="363" t="s">
        <v>447</v>
      </c>
      <c r="M127" s="363" t="s">
        <v>580</v>
      </c>
      <c r="N127" s="364" t="s">
        <v>581</v>
      </c>
      <c r="O127" s="363">
        <v>89</v>
      </c>
      <c r="P127" s="365" t="s">
        <v>2922</v>
      </c>
      <c r="Q127" s="359" t="s">
        <v>3491</v>
      </c>
      <c r="R127" s="359" t="s">
        <v>3601</v>
      </c>
      <c r="S127" s="366">
        <v>6</v>
      </c>
      <c r="T127" s="367" t="s">
        <v>361</v>
      </c>
      <c r="U127" s="116" t="s">
        <v>14</v>
      </c>
      <c r="V127" s="359" t="s">
        <v>362</v>
      </c>
      <c r="W127" s="359" t="s">
        <v>367</v>
      </c>
      <c r="X127" s="359" t="s">
        <v>367</v>
      </c>
      <c r="Y127" s="42" t="s">
        <v>14</v>
      </c>
      <c r="Z127" s="359" t="s">
        <v>14</v>
      </c>
      <c r="AA127" s="359" t="s">
        <v>14</v>
      </c>
      <c r="AB127" s="42">
        <v>0</v>
      </c>
      <c r="AC127" s="42">
        <v>0</v>
      </c>
      <c r="AD127" s="42">
        <v>0</v>
      </c>
      <c r="AE127" s="42">
        <v>0</v>
      </c>
      <c r="AF127" s="359" t="s">
        <v>581</v>
      </c>
      <c r="AG127" s="359">
        <v>52010902</v>
      </c>
      <c r="AH127" s="359" t="s">
        <v>14</v>
      </c>
      <c r="AI127" s="359" t="s">
        <v>14</v>
      </c>
    </row>
    <row r="128" spans="1:35" s="368" customFormat="1" ht="45.75" customHeight="1" x14ac:dyDescent="0.25">
      <c r="A128" s="359">
        <v>90</v>
      </c>
      <c r="B128" s="360">
        <v>72101500</v>
      </c>
      <c r="C128" s="359" t="s">
        <v>3447</v>
      </c>
      <c r="D128" s="359" t="s">
        <v>3615</v>
      </c>
      <c r="E128" s="361" t="s">
        <v>3492</v>
      </c>
      <c r="F128" s="361">
        <v>2024003050075</v>
      </c>
      <c r="G128" s="362" t="s">
        <v>578</v>
      </c>
      <c r="H128" s="362" t="s">
        <v>3490</v>
      </c>
      <c r="I128" s="110">
        <v>9102085245</v>
      </c>
      <c r="J128" s="363" t="s">
        <v>587</v>
      </c>
      <c r="K128" s="359" t="s">
        <v>3577</v>
      </c>
      <c r="L128" s="363" t="s">
        <v>447</v>
      </c>
      <c r="M128" s="363" t="s">
        <v>580</v>
      </c>
      <c r="N128" s="364" t="s">
        <v>584</v>
      </c>
      <c r="O128" s="363">
        <v>88</v>
      </c>
      <c r="P128" s="365" t="s">
        <v>2922</v>
      </c>
      <c r="Q128" s="359" t="s">
        <v>3491</v>
      </c>
      <c r="R128" s="359" t="s">
        <v>3616</v>
      </c>
      <c r="S128" s="366">
        <v>2</v>
      </c>
      <c r="T128" s="367" t="s">
        <v>361</v>
      </c>
      <c r="U128" s="116" t="s">
        <v>14</v>
      </c>
      <c r="V128" s="359" t="s">
        <v>362</v>
      </c>
      <c r="W128" s="359" t="s">
        <v>363</v>
      </c>
      <c r="X128" s="359" t="s">
        <v>363</v>
      </c>
      <c r="Y128" s="42" t="s">
        <v>14</v>
      </c>
      <c r="Z128" s="359" t="s">
        <v>14</v>
      </c>
      <c r="AA128" s="359" t="s">
        <v>14</v>
      </c>
      <c r="AB128" s="42">
        <v>0</v>
      </c>
      <c r="AC128" s="42">
        <v>9102085245</v>
      </c>
      <c r="AD128" s="42">
        <v>0</v>
      </c>
      <c r="AE128" s="42">
        <v>0</v>
      </c>
      <c r="AF128" s="359" t="s">
        <v>584</v>
      </c>
      <c r="AG128" s="359">
        <v>52010902</v>
      </c>
      <c r="AH128" s="359" t="s">
        <v>14</v>
      </c>
      <c r="AI128" s="359" t="s">
        <v>14</v>
      </c>
    </row>
    <row r="129" spans="1:35" s="368" customFormat="1" ht="45.75" customHeight="1" x14ac:dyDescent="0.25">
      <c r="A129" s="359">
        <v>91</v>
      </c>
      <c r="B129" s="360">
        <v>80111600</v>
      </c>
      <c r="C129" s="359" t="s">
        <v>3447</v>
      </c>
      <c r="D129" s="359" t="s">
        <v>3615</v>
      </c>
      <c r="E129" s="361" t="s">
        <v>3492</v>
      </c>
      <c r="F129" s="361">
        <v>2024003050075</v>
      </c>
      <c r="G129" s="362" t="s">
        <v>591</v>
      </c>
      <c r="H129" s="362" t="s">
        <v>3490</v>
      </c>
      <c r="I129" s="110">
        <v>37193124</v>
      </c>
      <c r="J129" s="363" t="s">
        <v>600</v>
      </c>
      <c r="K129" s="359" t="s">
        <v>3577</v>
      </c>
      <c r="L129" s="363" t="s">
        <v>359</v>
      </c>
      <c r="M129" s="363" t="s">
        <v>448</v>
      </c>
      <c r="N129" s="364" t="s">
        <v>593</v>
      </c>
      <c r="O129" s="363">
        <v>90</v>
      </c>
      <c r="P129" s="365" t="s">
        <v>2914</v>
      </c>
      <c r="Q129" s="359" t="s">
        <v>3491</v>
      </c>
      <c r="R129" s="359" t="s">
        <v>3601</v>
      </c>
      <c r="S129" s="366">
        <v>6</v>
      </c>
      <c r="T129" s="367" t="s">
        <v>361</v>
      </c>
      <c r="U129" s="116" t="s">
        <v>14</v>
      </c>
      <c r="V129" s="359" t="s">
        <v>362</v>
      </c>
      <c r="W129" s="359" t="s">
        <v>367</v>
      </c>
      <c r="X129" s="359" t="s">
        <v>367</v>
      </c>
      <c r="Y129" s="42" t="s">
        <v>14</v>
      </c>
      <c r="Z129" s="359" t="s">
        <v>14</v>
      </c>
      <c r="AA129" s="359" t="s">
        <v>14</v>
      </c>
      <c r="AB129" s="42">
        <v>0</v>
      </c>
      <c r="AC129" s="42">
        <v>37193124</v>
      </c>
      <c r="AD129" s="42">
        <v>0</v>
      </c>
      <c r="AE129" s="42">
        <v>0</v>
      </c>
      <c r="AF129" s="359" t="s">
        <v>593</v>
      </c>
      <c r="AG129" s="359">
        <v>52010902</v>
      </c>
      <c r="AH129" s="359" t="s">
        <v>14</v>
      </c>
      <c r="AI129" s="359" t="s">
        <v>14</v>
      </c>
    </row>
    <row r="130" spans="1:35" s="368" customFormat="1" ht="45.75" customHeight="1" x14ac:dyDescent="0.25">
      <c r="A130" s="359">
        <v>92</v>
      </c>
      <c r="B130" s="360">
        <v>80111600</v>
      </c>
      <c r="C130" s="359" t="s">
        <v>3447</v>
      </c>
      <c r="D130" s="359" t="s">
        <v>3615</v>
      </c>
      <c r="E130" s="361" t="s">
        <v>3492</v>
      </c>
      <c r="F130" s="361">
        <v>2024003050075</v>
      </c>
      <c r="G130" s="362" t="s">
        <v>591</v>
      </c>
      <c r="H130" s="362" t="s">
        <v>3490</v>
      </c>
      <c r="I130" s="110">
        <v>23419334</v>
      </c>
      <c r="J130" s="363" t="s">
        <v>601</v>
      </c>
      <c r="K130" s="359" t="s">
        <v>3577</v>
      </c>
      <c r="L130" s="363" t="s">
        <v>447</v>
      </c>
      <c r="M130" s="373" t="s">
        <v>448</v>
      </c>
      <c r="N130" s="364" t="s">
        <v>602</v>
      </c>
      <c r="O130" s="363">
        <v>87</v>
      </c>
      <c r="P130" s="365" t="s">
        <v>2914</v>
      </c>
      <c r="Q130" s="359" t="s">
        <v>3491</v>
      </c>
      <c r="R130" s="359" t="s">
        <v>3579</v>
      </c>
      <c r="S130" s="366">
        <v>11</v>
      </c>
      <c r="T130" s="367" t="s">
        <v>361</v>
      </c>
      <c r="U130" s="116" t="s">
        <v>14</v>
      </c>
      <c r="V130" s="359" t="s">
        <v>362</v>
      </c>
      <c r="W130" s="359" t="s">
        <v>363</v>
      </c>
      <c r="X130" s="359" t="s">
        <v>363</v>
      </c>
      <c r="Y130" s="42" t="s">
        <v>14</v>
      </c>
      <c r="Z130" s="359" t="s">
        <v>14</v>
      </c>
      <c r="AA130" s="359" t="s">
        <v>14</v>
      </c>
      <c r="AB130" s="42">
        <v>0</v>
      </c>
      <c r="AC130" s="42">
        <v>23419334</v>
      </c>
      <c r="AD130" s="42">
        <v>0</v>
      </c>
      <c r="AE130" s="42">
        <v>0</v>
      </c>
      <c r="AF130" s="359" t="s">
        <v>602</v>
      </c>
      <c r="AG130" s="359">
        <v>52010902</v>
      </c>
      <c r="AH130" s="359" t="s">
        <v>14</v>
      </c>
      <c r="AI130" s="359" t="s">
        <v>14</v>
      </c>
    </row>
    <row r="131" spans="1:35" s="368" customFormat="1" ht="45.75" customHeight="1" x14ac:dyDescent="0.25">
      <c r="A131" s="359">
        <v>93</v>
      </c>
      <c r="B131" s="360">
        <v>80111600</v>
      </c>
      <c r="C131" s="359" t="s">
        <v>3447</v>
      </c>
      <c r="D131" s="359" t="s">
        <v>3615</v>
      </c>
      <c r="E131" s="361" t="s">
        <v>3492</v>
      </c>
      <c r="F131" s="361">
        <v>2024003050075</v>
      </c>
      <c r="G131" s="362" t="s">
        <v>591</v>
      </c>
      <c r="H131" s="362" t="s">
        <v>3490</v>
      </c>
      <c r="I131" s="110">
        <v>17495179</v>
      </c>
      <c r="J131" s="363" t="s">
        <v>603</v>
      </c>
      <c r="K131" s="359" t="s">
        <v>3577</v>
      </c>
      <c r="L131" s="363" t="s">
        <v>447</v>
      </c>
      <c r="M131" s="373" t="s">
        <v>448</v>
      </c>
      <c r="N131" s="364" t="s">
        <v>602</v>
      </c>
      <c r="O131" s="363">
        <v>87</v>
      </c>
      <c r="P131" s="365" t="s">
        <v>2914</v>
      </c>
      <c r="Q131" s="359" t="s">
        <v>3491</v>
      </c>
      <c r="R131" s="359" t="s">
        <v>3579</v>
      </c>
      <c r="S131" s="366">
        <v>11</v>
      </c>
      <c r="T131" s="367" t="s">
        <v>361</v>
      </c>
      <c r="U131" s="116" t="s">
        <v>14</v>
      </c>
      <c r="V131" s="359" t="s">
        <v>362</v>
      </c>
      <c r="W131" s="359" t="s">
        <v>363</v>
      </c>
      <c r="X131" s="359" t="s">
        <v>363</v>
      </c>
      <c r="Y131" s="42" t="s">
        <v>14</v>
      </c>
      <c r="Z131" s="359" t="s">
        <v>14</v>
      </c>
      <c r="AA131" s="359" t="s">
        <v>14</v>
      </c>
      <c r="AB131" s="42">
        <v>0</v>
      </c>
      <c r="AC131" s="42">
        <v>17495179</v>
      </c>
      <c r="AD131" s="42">
        <v>0</v>
      </c>
      <c r="AE131" s="42">
        <v>0</v>
      </c>
      <c r="AF131" s="359" t="s">
        <v>602</v>
      </c>
      <c r="AG131" s="359">
        <v>52010902</v>
      </c>
      <c r="AH131" s="359" t="s">
        <v>14</v>
      </c>
      <c r="AI131" s="359" t="s">
        <v>14</v>
      </c>
    </row>
    <row r="132" spans="1:35" s="368" customFormat="1" ht="45.75" customHeight="1" x14ac:dyDescent="0.25">
      <c r="A132" s="359">
        <v>94</v>
      </c>
      <c r="B132" s="360">
        <v>80111600</v>
      </c>
      <c r="C132" s="359" t="s">
        <v>3447</v>
      </c>
      <c r="D132" s="359" t="s">
        <v>3615</v>
      </c>
      <c r="E132" s="361" t="s">
        <v>3492</v>
      </c>
      <c r="F132" s="361">
        <v>2024003050075</v>
      </c>
      <c r="G132" s="362" t="s">
        <v>591</v>
      </c>
      <c r="H132" s="362" t="s">
        <v>3490</v>
      </c>
      <c r="I132" s="110">
        <v>9601865</v>
      </c>
      <c r="J132" s="363" t="s">
        <v>604</v>
      </c>
      <c r="K132" s="359" t="s">
        <v>3577</v>
      </c>
      <c r="L132" s="363" t="s">
        <v>447</v>
      </c>
      <c r="M132" s="373" t="s">
        <v>448</v>
      </c>
      <c r="N132" s="364" t="s">
        <v>602</v>
      </c>
      <c r="O132" s="363">
        <v>87</v>
      </c>
      <c r="P132" s="365" t="s">
        <v>2914</v>
      </c>
      <c r="Q132" s="359" t="s">
        <v>3491</v>
      </c>
      <c r="R132" s="359" t="s">
        <v>3579</v>
      </c>
      <c r="S132" s="366">
        <v>6</v>
      </c>
      <c r="T132" s="367" t="s">
        <v>361</v>
      </c>
      <c r="U132" s="116" t="s">
        <v>14</v>
      </c>
      <c r="V132" s="359" t="s">
        <v>362</v>
      </c>
      <c r="W132" s="359" t="s">
        <v>367</v>
      </c>
      <c r="X132" s="359" t="s">
        <v>367</v>
      </c>
      <c r="Y132" s="42" t="s">
        <v>14</v>
      </c>
      <c r="Z132" s="359" t="s">
        <v>14</v>
      </c>
      <c r="AA132" s="359" t="s">
        <v>14</v>
      </c>
      <c r="AB132" s="42">
        <v>0</v>
      </c>
      <c r="AC132" s="42">
        <v>9601865</v>
      </c>
      <c r="AD132" s="42">
        <v>0</v>
      </c>
      <c r="AE132" s="42">
        <v>0</v>
      </c>
      <c r="AF132" s="359" t="s">
        <v>602</v>
      </c>
      <c r="AG132" s="359">
        <v>52010902</v>
      </c>
      <c r="AH132" s="359" t="s">
        <v>14</v>
      </c>
      <c r="AI132" s="359" t="s">
        <v>14</v>
      </c>
    </row>
    <row r="133" spans="1:35" s="368" customFormat="1" ht="45.75" customHeight="1" x14ac:dyDescent="0.25">
      <c r="A133" s="359">
        <v>95</v>
      </c>
      <c r="B133" s="360">
        <v>80111600</v>
      </c>
      <c r="C133" s="359" t="s">
        <v>3447</v>
      </c>
      <c r="D133" s="359" t="s">
        <v>3615</v>
      </c>
      <c r="E133" s="361" t="s">
        <v>3492</v>
      </c>
      <c r="F133" s="361">
        <v>2024003050075</v>
      </c>
      <c r="G133" s="362" t="s">
        <v>591</v>
      </c>
      <c r="H133" s="362" t="s">
        <v>3490</v>
      </c>
      <c r="I133" s="110">
        <v>0</v>
      </c>
      <c r="J133" s="363" t="s">
        <v>605</v>
      </c>
      <c r="K133" s="359" t="s">
        <v>3577</v>
      </c>
      <c r="L133" s="363" t="s">
        <v>447</v>
      </c>
      <c r="M133" s="373" t="s">
        <v>448</v>
      </c>
      <c r="N133" s="364" t="s">
        <v>602</v>
      </c>
      <c r="O133" s="363">
        <v>87</v>
      </c>
      <c r="P133" s="365" t="s">
        <v>2914</v>
      </c>
      <c r="Q133" s="359" t="s">
        <v>3491</v>
      </c>
      <c r="R133" s="359" t="s">
        <v>3579</v>
      </c>
      <c r="S133" s="366">
        <v>1</v>
      </c>
      <c r="T133" s="367" t="s">
        <v>361</v>
      </c>
      <c r="U133" s="116" t="s">
        <v>14</v>
      </c>
      <c r="V133" s="359" t="s">
        <v>362</v>
      </c>
      <c r="W133" s="359" t="s">
        <v>363</v>
      </c>
      <c r="X133" s="359" t="s">
        <v>363</v>
      </c>
      <c r="Y133" s="42" t="s">
        <v>14</v>
      </c>
      <c r="Z133" s="359" t="s">
        <v>14</v>
      </c>
      <c r="AA133" s="359" t="s">
        <v>14</v>
      </c>
      <c r="AB133" s="42">
        <v>0</v>
      </c>
      <c r="AC133" s="42">
        <v>0</v>
      </c>
      <c r="AD133" s="42">
        <v>0</v>
      </c>
      <c r="AE133" s="42">
        <v>0</v>
      </c>
      <c r="AF133" s="359" t="s">
        <v>602</v>
      </c>
      <c r="AG133" s="359">
        <v>52010902</v>
      </c>
      <c r="AH133" s="359" t="s">
        <v>14</v>
      </c>
      <c r="AI133" s="359" t="s">
        <v>14</v>
      </c>
    </row>
    <row r="134" spans="1:35" s="368" customFormat="1" ht="45.75" customHeight="1" x14ac:dyDescent="0.25">
      <c r="A134" s="359">
        <v>96</v>
      </c>
      <c r="B134" s="360">
        <v>80111600</v>
      </c>
      <c r="C134" s="359" t="s">
        <v>3447</v>
      </c>
      <c r="D134" s="359" t="s">
        <v>3615</v>
      </c>
      <c r="E134" s="361" t="s">
        <v>3492</v>
      </c>
      <c r="F134" s="361">
        <v>2024003050075</v>
      </c>
      <c r="G134" s="362" t="s">
        <v>591</v>
      </c>
      <c r="H134" s="362" t="s">
        <v>3490</v>
      </c>
      <c r="I134" s="110">
        <v>0</v>
      </c>
      <c r="J134" s="363" t="s">
        <v>356</v>
      </c>
      <c r="K134" s="359" t="s">
        <v>3577</v>
      </c>
      <c r="L134" s="363" t="s">
        <v>447</v>
      </c>
      <c r="M134" s="373" t="s">
        <v>448</v>
      </c>
      <c r="N134" s="364" t="s">
        <v>602</v>
      </c>
      <c r="O134" s="363">
        <v>87</v>
      </c>
      <c r="P134" s="365" t="s">
        <v>2914</v>
      </c>
      <c r="Q134" s="359" t="s">
        <v>3491</v>
      </c>
      <c r="R134" s="359" t="s">
        <v>3579</v>
      </c>
      <c r="S134" s="366" t="s">
        <v>356</v>
      </c>
      <c r="T134" s="379" t="s">
        <v>356</v>
      </c>
      <c r="U134" s="116" t="s">
        <v>14</v>
      </c>
      <c r="V134" s="359" t="s">
        <v>362</v>
      </c>
      <c r="W134" s="359" t="s">
        <v>367</v>
      </c>
      <c r="X134" s="359" t="s">
        <v>367</v>
      </c>
      <c r="Y134" s="42" t="s">
        <v>14</v>
      </c>
      <c r="Z134" s="359" t="s">
        <v>14</v>
      </c>
      <c r="AA134" s="359" t="s">
        <v>14</v>
      </c>
      <c r="AB134" s="42">
        <v>0</v>
      </c>
      <c r="AC134" s="42">
        <v>0</v>
      </c>
      <c r="AD134" s="42">
        <v>0</v>
      </c>
      <c r="AE134" s="42">
        <v>0</v>
      </c>
      <c r="AF134" s="359" t="s">
        <v>602</v>
      </c>
      <c r="AG134" s="359">
        <v>52010902</v>
      </c>
      <c r="AH134" s="359" t="s">
        <v>14</v>
      </c>
      <c r="AI134" s="359" t="s">
        <v>14</v>
      </c>
    </row>
    <row r="135" spans="1:35" s="368" customFormat="1" ht="45.75" customHeight="1" x14ac:dyDescent="0.25">
      <c r="A135" s="359">
        <v>97</v>
      </c>
      <c r="B135" s="360">
        <v>80111600</v>
      </c>
      <c r="C135" s="359" t="s">
        <v>3447</v>
      </c>
      <c r="D135" s="359" t="s">
        <v>3615</v>
      </c>
      <c r="E135" s="361" t="s">
        <v>3492</v>
      </c>
      <c r="F135" s="361">
        <v>2024003050075</v>
      </c>
      <c r="G135" s="362" t="s">
        <v>591</v>
      </c>
      <c r="H135" s="362" t="s">
        <v>3490</v>
      </c>
      <c r="I135" s="110">
        <v>0</v>
      </c>
      <c r="J135" s="363" t="s">
        <v>356</v>
      </c>
      <c r="K135" s="359" t="s">
        <v>3577</v>
      </c>
      <c r="L135" s="363" t="s">
        <v>447</v>
      </c>
      <c r="M135" s="373" t="s">
        <v>448</v>
      </c>
      <c r="N135" s="364" t="s">
        <v>602</v>
      </c>
      <c r="O135" s="363">
        <v>87</v>
      </c>
      <c r="P135" s="365" t="s">
        <v>2914</v>
      </c>
      <c r="Q135" s="359" t="s">
        <v>3491</v>
      </c>
      <c r="R135" s="359" t="s">
        <v>3579</v>
      </c>
      <c r="S135" s="366" t="s">
        <v>356</v>
      </c>
      <c r="T135" s="379" t="s">
        <v>356</v>
      </c>
      <c r="U135" s="116" t="s">
        <v>14</v>
      </c>
      <c r="V135" s="359" t="s">
        <v>362</v>
      </c>
      <c r="W135" s="359" t="s">
        <v>367</v>
      </c>
      <c r="X135" s="359" t="s">
        <v>367</v>
      </c>
      <c r="Y135" s="42" t="s">
        <v>14</v>
      </c>
      <c r="Z135" s="359" t="s">
        <v>14</v>
      </c>
      <c r="AA135" s="359" t="s">
        <v>14</v>
      </c>
      <c r="AB135" s="42">
        <v>0</v>
      </c>
      <c r="AC135" s="42">
        <v>0</v>
      </c>
      <c r="AD135" s="42">
        <v>0</v>
      </c>
      <c r="AE135" s="42">
        <v>0</v>
      </c>
      <c r="AF135" s="359" t="s">
        <v>602</v>
      </c>
      <c r="AG135" s="359">
        <v>52010902</v>
      </c>
      <c r="AH135" s="359" t="s">
        <v>14</v>
      </c>
      <c r="AI135" s="359" t="s">
        <v>14</v>
      </c>
    </row>
    <row r="136" spans="1:35" s="368" customFormat="1" ht="45.75" customHeight="1" x14ac:dyDescent="0.25">
      <c r="A136" s="359">
        <v>98</v>
      </c>
      <c r="B136" s="360">
        <v>81112501</v>
      </c>
      <c r="C136" s="359" t="s">
        <v>3447</v>
      </c>
      <c r="D136" s="359" t="s">
        <v>3615</v>
      </c>
      <c r="E136" s="361" t="s">
        <v>3489</v>
      </c>
      <c r="F136" s="361">
        <v>2024003050076</v>
      </c>
      <c r="G136" s="362" t="s">
        <v>606</v>
      </c>
      <c r="H136" s="362" t="s">
        <v>3487</v>
      </c>
      <c r="I136" s="110">
        <v>85000000</v>
      </c>
      <c r="J136" s="363" t="s">
        <v>607</v>
      </c>
      <c r="K136" s="359" t="s">
        <v>3577</v>
      </c>
      <c r="L136" s="363" t="s">
        <v>359</v>
      </c>
      <c r="M136" s="363" t="s">
        <v>359</v>
      </c>
      <c r="N136" s="364" t="s">
        <v>608</v>
      </c>
      <c r="O136" s="363">
        <v>91</v>
      </c>
      <c r="P136" s="365" t="s">
        <v>3390</v>
      </c>
      <c r="Q136" s="359" t="s">
        <v>3488</v>
      </c>
      <c r="R136" s="359" t="s">
        <v>3601</v>
      </c>
      <c r="S136" s="366">
        <v>1</v>
      </c>
      <c r="T136" s="367" t="s">
        <v>361</v>
      </c>
      <c r="U136" s="116" t="s">
        <v>14</v>
      </c>
      <c r="V136" s="359" t="s">
        <v>362</v>
      </c>
      <c r="W136" s="359" t="s">
        <v>488</v>
      </c>
      <c r="X136" s="359" t="s">
        <v>488</v>
      </c>
      <c r="Y136" s="42" t="s">
        <v>14</v>
      </c>
      <c r="Z136" s="359" t="s">
        <v>14</v>
      </c>
      <c r="AA136" s="359" t="s">
        <v>14</v>
      </c>
      <c r="AB136" s="42">
        <v>0</v>
      </c>
      <c r="AC136" s="42">
        <v>85000000</v>
      </c>
      <c r="AD136" s="42">
        <v>0</v>
      </c>
      <c r="AE136" s="42">
        <v>0</v>
      </c>
      <c r="AF136" s="359" t="s">
        <v>608</v>
      </c>
      <c r="AG136" s="359">
        <v>52010901</v>
      </c>
      <c r="AH136" s="359" t="s">
        <v>14</v>
      </c>
      <c r="AI136" s="359" t="s">
        <v>14</v>
      </c>
    </row>
    <row r="137" spans="1:35" s="368" customFormat="1" ht="45.75" customHeight="1" x14ac:dyDescent="0.25">
      <c r="A137" s="359">
        <v>99</v>
      </c>
      <c r="B137" s="360">
        <v>80111600</v>
      </c>
      <c r="C137" s="359" t="s">
        <v>3447</v>
      </c>
      <c r="D137" s="359" t="s">
        <v>3615</v>
      </c>
      <c r="E137" s="361" t="s">
        <v>3489</v>
      </c>
      <c r="F137" s="361">
        <v>2024003050076</v>
      </c>
      <c r="G137" s="362" t="s">
        <v>588</v>
      </c>
      <c r="H137" s="362" t="s">
        <v>3487</v>
      </c>
      <c r="I137" s="110">
        <v>0</v>
      </c>
      <c r="J137" s="363" t="s">
        <v>601</v>
      </c>
      <c r="K137" s="359" t="s">
        <v>3577</v>
      </c>
      <c r="L137" s="363" t="s">
        <v>447</v>
      </c>
      <c r="M137" s="373" t="s">
        <v>448</v>
      </c>
      <c r="N137" s="364" t="s">
        <v>609</v>
      </c>
      <c r="O137" s="363">
        <v>92</v>
      </c>
      <c r="P137" s="365" t="s">
        <v>2928</v>
      </c>
      <c r="Q137" s="359" t="s">
        <v>3488</v>
      </c>
      <c r="R137" s="359" t="s">
        <v>3601</v>
      </c>
      <c r="S137" s="366">
        <v>11.5</v>
      </c>
      <c r="T137" s="367" t="s">
        <v>361</v>
      </c>
      <c r="U137" s="116" t="s">
        <v>14</v>
      </c>
      <c r="V137" s="359" t="s">
        <v>362</v>
      </c>
      <c r="W137" s="359" t="s">
        <v>363</v>
      </c>
      <c r="X137" s="359" t="s">
        <v>363</v>
      </c>
      <c r="Y137" s="42" t="s">
        <v>14</v>
      </c>
      <c r="Z137" s="359" t="s">
        <v>14</v>
      </c>
      <c r="AA137" s="359" t="s">
        <v>14</v>
      </c>
      <c r="AB137" s="42">
        <v>0</v>
      </c>
      <c r="AC137" s="42">
        <v>0</v>
      </c>
      <c r="AD137" s="42">
        <v>0</v>
      </c>
      <c r="AE137" s="42">
        <v>0</v>
      </c>
      <c r="AF137" s="359" t="s">
        <v>609</v>
      </c>
      <c r="AG137" s="359">
        <v>52010901</v>
      </c>
      <c r="AH137" s="359" t="s">
        <v>14</v>
      </c>
      <c r="AI137" s="359" t="s">
        <v>14</v>
      </c>
    </row>
    <row r="138" spans="1:35" s="368" customFormat="1" ht="45.75" customHeight="1" x14ac:dyDescent="0.25">
      <c r="A138" s="359">
        <v>100</v>
      </c>
      <c r="B138" s="360">
        <v>80111600</v>
      </c>
      <c r="C138" s="359" t="s">
        <v>3447</v>
      </c>
      <c r="D138" s="359" t="s">
        <v>3615</v>
      </c>
      <c r="E138" s="361" t="s">
        <v>3489</v>
      </c>
      <c r="F138" s="361">
        <v>2024003050076</v>
      </c>
      <c r="G138" s="362" t="s">
        <v>588</v>
      </c>
      <c r="H138" s="362" t="s">
        <v>3487</v>
      </c>
      <c r="I138" s="110">
        <v>0</v>
      </c>
      <c r="J138" s="363" t="s">
        <v>601</v>
      </c>
      <c r="K138" s="359" t="s">
        <v>3577</v>
      </c>
      <c r="L138" s="363" t="s">
        <v>447</v>
      </c>
      <c r="M138" s="373" t="s">
        <v>448</v>
      </c>
      <c r="N138" s="364" t="s">
        <v>609</v>
      </c>
      <c r="O138" s="363">
        <v>92</v>
      </c>
      <c r="P138" s="365" t="s">
        <v>2928</v>
      </c>
      <c r="Q138" s="359" t="s">
        <v>3488</v>
      </c>
      <c r="R138" s="359" t="s">
        <v>3601</v>
      </c>
      <c r="S138" s="366">
        <v>11.5</v>
      </c>
      <c r="T138" s="367" t="s">
        <v>361</v>
      </c>
      <c r="U138" s="116" t="s">
        <v>14</v>
      </c>
      <c r="V138" s="359" t="s">
        <v>362</v>
      </c>
      <c r="W138" s="359" t="s">
        <v>363</v>
      </c>
      <c r="X138" s="359" t="s">
        <v>363</v>
      </c>
      <c r="Y138" s="42" t="s">
        <v>14</v>
      </c>
      <c r="Z138" s="359" t="s">
        <v>14</v>
      </c>
      <c r="AA138" s="359" t="s">
        <v>14</v>
      </c>
      <c r="AB138" s="42">
        <v>0</v>
      </c>
      <c r="AC138" s="42">
        <v>0</v>
      </c>
      <c r="AD138" s="42">
        <v>0</v>
      </c>
      <c r="AE138" s="42">
        <v>0</v>
      </c>
      <c r="AF138" s="359" t="s">
        <v>609</v>
      </c>
      <c r="AG138" s="359">
        <v>52010901</v>
      </c>
      <c r="AH138" s="359" t="s">
        <v>14</v>
      </c>
      <c r="AI138" s="359" t="s">
        <v>14</v>
      </c>
    </row>
    <row r="139" spans="1:35" s="368" customFormat="1" ht="45.75" customHeight="1" x14ac:dyDescent="0.25">
      <c r="A139" s="359">
        <v>101</v>
      </c>
      <c r="B139" s="360">
        <v>80111600</v>
      </c>
      <c r="C139" s="359" t="s">
        <v>3447</v>
      </c>
      <c r="D139" s="359" t="s">
        <v>3615</v>
      </c>
      <c r="E139" s="361" t="s">
        <v>3489</v>
      </c>
      <c r="F139" s="361">
        <v>2024003050076</v>
      </c>
      <c r="G139" s="362" t="s">
        <v>588</v>
      </c>
      <c r="H139" s="362" t="s">
        <v>3487</v>
      </c>
      <c r="I139" s="110">
        <v>0</v>
      </c>
      <c r="J139" s="363" t="s">
        <v>610</v>
      </c>
      <c r="K139" s="359" t="s">
        <v>3577</v>
      </c>
      <c r="L139" s="363" t="s">
        <v>447</v>
      </c>
      <c r="M139" s="373" t="s">
        <v>448</v>
      </c>
      <c r="N139" s="364" t="s">
        <v>609</v>
      </c>
      <c r="O139" s="363">
        <v>92</v>
      </c>
      <c r="P139" s="365" t="s">
        <v>2928</v>
      </c>
      <c r="Q139" s="359" t="s">
        <v>3488</v>
      </c>
      <c r="R139" s="359" t="s">
        <v>3601</v>
      </c>
      <c r="S139" s="366">
        <v>11.5</v>
      </c>
      <c r="T139" s="367" t="s">
        <v>361</v>
      </c>
      <c r="U139" s="116" t="s">
        <v>14</v>
      </c>
      <c r="V139" s="359" t="s">
        <v>362</v>
      </c>
      <c r="W139" s="359" t="s">
        <v>363</v>
      </c>
      <c r="X139" s="359" t="s">
        <v>363</v>
      </c>
      <c r="Y139" s="42" t="s">
        <v>14</v>
      </c>
      <c r="Z139" s="359" t="s">
        <v>14</v>
      </c>
      <c r="AA139" s="359" t="s">
        <v>14</v>
      </c>
      <c r="AB139" s="42">
        <v>0</v>
      </c>
      <c r="AC139" s="42">
        <v>0</v>
      </c>
      <c r="AD139" s="42">
        <v>0</v>
      </c>
      <c r="AE139" s="42">
        <v>0</v>
      </c>
      <c r="AF139" s="359" t="s">
        <v>609</v>
      </c>
      <c r="AG139" s="359">
        <v>52010901</v>
      </c>
      <c r="AH139" s="359" t="s">
        <v>14</v>
      </c>
      <c r="AI139" s="359" t="s">
        <v>14</v>
      </c>
    </row>
    <row r="140" spans="1:35" s="368" customFormat="1" ht="45.75" customHeight="1" x14ac:dyDescent="0.25">
      <c r="A140" s="359">
        <v>102</v>
      </c>
      <c r="B140" s="360">
        <v>80111600</v>
      </c>
      <c r="C140" s="359" t="s">
        <v>3447</v>
      </c>
      <c r="D140" s="359" t="s">
        <v>3615</v>
      </c>
      <c r="E140" s="361" t="s">
        <v>3489</v>
      </c>
      <c r="F140" s="361">
        <v>2024003050076</v>
      </c>
      <c r="G140" s="362" t="s">
        <v>588</v>
      </c>
      <c r="H140" s="362" t="s">
        <v>3487</v>
      </c>
      <c r="I140" s="110">
        <v>0</v>
      </c>
      <c r="J140" s="363" t="s">
        <v>610</v>
      </c>
      <c r="K140" s="359" t="s">
        <v>3577</v>
      </c>
      <c r="L140" s="363" t="s">
        <v>447</v>
      </c>
      <c r="M140" s="373" t="s">
        <v>448</v>
      </c>
      <c r="N140" s="364" t="s">
        <v>609</v>
      </c>
      <c r="O140" s="363">
        <v>92</v>
      </c>
      <c r="P140" s="365" t="s">
        <v>2928</v>
      </c>
      <c r="Q140" s="359" t="s">
        <v>3488</v>
      </c>
      <c r="R140" s="359" t="s">
        <v>3601</v>
      </c>
      <c r="S140" s="366">
        <v>11.5</v>
      </c>
      <c r="T140" s="367" t="s">
        <v>361</v>
      </c>
      <c r="U140" s="116" t="s">
        <v>14</v>
      </c>
      <c r="V140" s="359" t="s">
        <v>362</v>
      </c>
      <c r="W140" s="359" t="s">
        <v>363</v>
      </c>
      <c r="X140" s="359" t="s">
        <v>363</v>
      </c>
      <c r="Y140" s="42" t="s">
        <v>14</v>
      </c>
      <c r="Z140" s="359" t="s">
        <v>14</v>
      </c>
      <c r="AA140" s="359" t="s">
        <v>14</v>
      </c>
      <c r="AB140" s="42">
        <v>0</v>
      </c>
      <c r="AC140" s="42">
        <v>0</v>
      </c>
      <c r="AD140" s="42">
        <v>0</v>
      </c>
      <c r="AE140" s="42">
        <v>0</v>
      </c>
      <c r="AF140" s="359" t="s">
        <v>609</v>
      </c>
      <c r="AG140" s="359">
        <v>52010901</v>
      </c>
      <c r="AH140" s="359" t="s">
        <v>14</v>
      </c>
      <c r="AI140" s="359" t="s">
        <v>14</v>
      </c>
    </row>
    <row r="141" spans="1:35" s="368" customFormat="1" ht="45.75" customHeight="1" x14ac:dyDescent="0.25">
      <c r="A141" s="359">
        <v>103</v>
      </c>
      <c r="B141" s="360">
        <v>80111600</v>
      </c>
      <c r="C141" s="359" t="s">
        <v>3447</v>
      </c>
      <c r="D141" s="359" t="s">
        <v>3615</v>
      </c>
      <c r="E141" s="361" t="s">
        <v>3489</v>
      </c>
      <c r="F141" s="361">
        <v>2024003050076</v>
      </c>
      <c r="G141" s="362" t="s">
        <v>588</v>
      </c>
      <c r="H141" s="362" t="s">
        <v>3487</v>
      </c>
      <c r="I141" s="110">
        <v>3441224</v>
      </c>
      <c r="J141" s="363" t="s">
        <v>610</v>
      </c>
      <c r="K141" s="359" t="s">
        <v>3577</v>
      </c>
      <c r="L141" s="363" t="s">
        <v>447</v>
      </c>
      <c r="M141" s="373" t="s">
        <v>448</v>
      </c>
      <c r="N141" s="364" t="s">
        <v>609</v>
      </c>
      <c r="O141" s="363">
        <v>92</v>
      </c>
      <c r="P141" s="365" t="s">
        <v>2928</v>
      </c>
      <c r="Q141" s="359" t="s">
        <v>3488</v>
      </c>
      <c r="R141" s="359" t="s">
        <v>3601</v>
      </c>
      <c r="S141" s="366">
        <v>11.5</v>
      </c>
      <c r="T141" s="367" t="s">
        <v>361</v>
      </c>
      <c r="U141" s="116" t="s">
        <v>14</v>
      </c>
      <c r="V141" s="359" t="s">
        <v>362</v>
      </c>
      <c r="W141" s="359" t="s">
        <v>363</v>
      </c>
      <c r="X141" s="359" t="s">
        <v>363</v>
      </c>
      <c r="Y141" s="42" t="s">
        <v>14</v>
      </c>
      <c r="Z141" s="359" t="s">
        <v>14</v>
      </c>
      <c r="AA141" s="359" t="s">
        <v>14</v>
      </c>
      <c r="AB141" s="42">
        <v>0</v>
      </c>
      <c r="AC141" s="42">
        <v>3441224</v>
      </c>
      <c r="AD141" s="42">
        <v>0</v>
      </c>
      <c r="AE141" s="42">
        <v>0</v>
      </c>
      <c r="AF141" s="359" t="s">
        <v>609</v>
      </c>
      <c r="AG141" s="359">
        <v>52010901</v>
      </c>
      <c r="AH141" s="359" t="s">
        <v>14</v>
      </c>
      <c r="AI141" s="359" t="s">
        <v>14</v>
      </c>
    </row>
    <row r="142" spans="1:35" s="368" customFormat="1" ht="45.75" customHeight="1" x14ac:dyDescent="0.25">
      <c r="A142" s="359">
        <v>104</v>
      </c>
      <c r="B142" s="360">
        <v>80111600</v>
      </c>
      <c r="C142" s="359" t="s">
        <v>3447</v>
      </c>
      <c r="D142" s="359" t="s">
        <v>3615</v>
      </c>
      <c r="E142" s="361" t="s">
        <v>3489</v>
      </c>
      <c r="F142" s="361">
        <v>2024003050076</v>
      </c>
      <c r="G142" s="362" t="s">
        <v>588</v>
      </c>
      <c r="H142" s="362" t="s">
        <v>3487</v>
      </c>
      <c r="I142" s="110">
        <v>1273231</v>
      </c>
      <c r="J142" s="363" t="s">
        <v>601</v>
      </c>
      <c r="K142" s="359" t="s">
        <v>3577</v>
      </c>
      <c r="L142" s="363" t="s">
        <v>447</v>
      </c>
      <c r="M142" s="373" t="s">
        <v>448</v>
      </c>
      <c r="N142" s="364" t="s">
        <v>609</v>
      </c>
      <c r="O142" s="363">
        <v>92</v>
      </c>
      <c r="P142" s="365" t="s">
        <v>2928</v>
      </c>
      <c r="Q142" s="359" t="s">
        <v>3488</v>
      </c>
      <c r="R142" s="359" t="s">
        <v>3601</v>
      </c>
      <c r="S142" s="366">
        <v>11.5</v>
      </c>
      <c r="T142" s="367" t="s">
        <v>361</v>
      </c>
      <c r="U142" s="116" t="s">
        <v>14</v>
      </c>
      <c r="V142" s="359" t="s">
        <v>362</v>
      </c>
      <c r="W142" s="359" t="s">
        <v>363</v>
      </c>
      <c r="X142" s="359" t="s">
        <v>363</v>
      </c>
      <c r="Y142" s="42" t="s">
        <v>14</v>
      </c>
      <c r="Z142" s="359" t="s">
        <v>14</v>
      </c>
      <c r="AA142" s="359" t="s">
        <v>14</v>
      </c>
      <c r="AB142" s="42">
        <v>0</v>
      </c>
      <c r="AC142" s="42">
        <v>1273231</v>
      </c>
      <c r="AD142" s="42">
        <v>0</v>
      </c>
      <c r="AE142" s="42">
        <v>0</v>
      </c>
      <c r="AF142" s="359" t="s">
        <v>609</v>
      </c>
      <c r="AG142" s="359">
        <v>52010901</v>
      </c>
      <c r="AH142" s="359" t="s">
        <v>14</v>
      </c>
      <c r="AI142" s="359" t="s">
        <v>14</v>
      </c>
    </row>
    <row r="143" spans="1:35" s="368" customFormat="1" ht="45.75" customHeight="1" x14ac:dyDescent="0.25">
      <c r="A143" s="359">
        <v>105</v>
      </c>
      <c r="B143" s="360">
        <v>72101500</v>
      </c>
      <c r="C143" s="359" t="s">
        <v>3447</v>
      </c>
      <c r="D143" s="359" t="s">
        <v>3615</v>
      </c>
      <c r="E143" s="361" t="s">
        <v>3489</v>
      </c>
      <c r="F143" s="361">
        <v>2024003050076</v>
      </c>
      <c r="G143" s="362" t="s">
        <v>606</v>
      </c>
      <c r="H143" s="362" t="s">
        <v>3487</v>
      </c>
      <c r="I143" s="110">
        <v>811706381</v>
      </c>
      <c r="J143" s="363" t="s">
        <v>611</v>
      </c>
      <c r="K143" s="359" t="s">
        <v>3577</v>
      </c>
      <c r="L143" s="363" t="s">
        <v>447</v>
      </c>
      <c r="M143" s="363" t="s">
        <v>580</v>
      </c>
      <c r="N143" s="364" t="s">
        <v>612</v>
      </c>
      <c r="O143" s="363">
        <v>93</v>
      </c>
      <c r="P143" s="365" t="s">
        <v>3391</v>
      </c>
      <c r="Q143" s="359" t="s">
        <v>3488</v>
      </c>
      <c r="R143" s="359" t="s">
        <v>3601</v>
      </c>
      <c r="S143" s="366">
        <v>8</v>
      </c>
      <c r="T143" s="367" t="s">
        <v>361</v>
      </c>
      <c r="U143" s="116" t="s">
        <v>14</v>
      </c>
      <c r="V143" s="359" t="s">
        <v>362</v>
      </c>
      <c r="W143" s="359" t="s">
        <v>363</v>
      </c>
      <c r="X143" s="359" t="s">
        <v>363</v>
      </c>
      <c r="Y143" s="42" t="s">
        <v>14</v>
      </c>
      <c r="Z143" s="359" t="s">
        <v>14</v>
      </c>
      <c r="AA143" s="359" t="s">
        <v>14</v>
      </c>
      <c r="AB143" s="42">
        <v>0</v>
      </c>
      <c r="AC143" s="42">
        <v>811706381</v>
      </c>
      <c r="AD143" s="42">
        <v>0</v>
      </c>
      <c r="AE143" s="42">
        <v>0</v>
      </c>
      <c r="AF143" s="359" t="s">
        <v>612</v>
      </c>
      <c r="AG143" s="359">
        <v>52010901</v>
      </c>
      <c r="AH143" s="359" t="s">
        <v>14</v>
      </c>
      <c r="AI143" s="359" t="s">
        <v>14</v>
      </c>
    </row>
    <row r="144" spans="1:35" s="368" customFormat="1" ht="45.75" customHeight="1" x14ac:dyDescent="0.25">
      <c r="A144" s="359">
        <v>107</v>
      </c>
      <c r="B144" s="380">
        <v>80111600</v>
      </c>
      <c r="C144" s="359" t="s">
        <v>3440</v>
      </c>
      <c r="D144" s="359" t="s">
        <v>3615</v>
      </c>
      <c r="E144" s="361" t="s">
        <v>3498</v>
      </c>
      <c r="F144" s="361">
        <v>2024003050101</v>
      </c>
      <c r="G144" s="362" t="s">
        <v>613</v>
      </c>
      <c r="H144" s="362" t="s">
        <v>3496</v>
      </c>
      <c r="I144" s="110">
        <v>12034880</v>
      </c>
      <c r="J144" s="363" t="s">
        <v>614</v>
      </c>
      <c r="K144" s="359" t="s">
        <v>3581</v>
      </c>
      <c r="L144" s="363" t="s">
        <v>447</v>
      </c>
      <c r="M144" s="373" t="s">
        <v>448</v>
      </c>
      <c r="N144" s="364" t="s">
        <v>615</v>
      </c>
      <c r="O144" s="363">
        <v>70</v>
      </c>
      <c r="P144" s="359" t="s">
        <v>2820</v>
      </c>
      <c r="Q144" s="359" t="s">
        <v>3497</v>
      </c>
      <c r="R144" s="359" t="s">
        <v>3601</v>
      </c>
      <c r="S144" s="366">
        <v>8</v>
      </c>
      <c r="T144" s="367" t="s">
        <v>361</v>
      </c>
      <c r="U144" s="116">
        <v>47</v>
      </c>
      <c r="V144" s="359" t="s">
        <v>362</v>
      </c>
      <c r="W144" s="359" t="s">
        <v>363</v>
      </c>
      <c r="X144" s="359" t="s">
        <v>363</v>
      </c>
      <c r="Y144" s="42">
        <v>19</v>
      </c>
      <c r="Z144" s="359" t="s">
        <v>1553</v>
      </c>
      <c r="AA144" s="359">
        <v>68</v>
      </c>
      <c r="AB144" s="42">
        <v>12034880</v>
      </c>
      <c r="AC144" s="42">
        <v>0</v>
      </c>
      <c r="AD144" s="42">
        <v>12034880</v>
      </c>
      <c r="AE144" s="42">
        <v>0</v>
      </c>
      <c r="AF144" s="359" t="s">
        <v>3617</v>
      </c>
      <c r="AG144" s="359">
        <v>52010702</v>
      </c>
      <c r="AH144" s="359">
        <v>12034880</v>
      </c>
      <c r="AI144" s="359">
        <v>12034880</v>
      </c>
    </row>
    <row r="145" spans="1:35" s="368" customFormat="1" ht="45.75" customHeight="1" x14ac:dyDescent="0.25">
      <c r="A145" s="359">
        <v>107</v>
      </c>
      <c r="B145" s="380">
        <v>80111600</v>
      </c>
      <c r="C145" s="359" t="s">
        <v>3440</v>
      </c>
      <c r="D145" s="359" t="s">
        <v>3615</v>
      </c>
      <c r="E145" s="361" t="s">
        <v>3495</v>
      </c>
      <c r="F145" s="361">
        <v>2024003050100</v>
      </c>
      <c r="G145" s="362" t="s">
        <v>616</v>
      </c>
      <c r="H145" s="362" t="s">
        <v>3493</v>
      </c>
      <c r="I145" s="110">
        <v>12034880</v>
      </c>
      <c r="J145" s="363" t="s">
        <v>614</v>
      </c>
      <c r="K145" s="359" t="s">
        <v>3581</v>
      </c>
      <c r="L145" s="363" t="s">
        <v>447</v>
      </c>
      <c r="M145" s="373" t="s">
        <v>448</v>
      </c>
      <c r="N145" s="364" t="s">
        <v>617</v>
      </c>
      <c r="O145" s="363">
        <v>74</v>
      </c>
      <c r="P145" s="359" t="s">
        <v>2855</v>
      </c>
      <c r="Q145" s="359" t="s">
        <v>3494</v>
      </c>
      <c r="R145" s="359" t="s">
        <v>3579</v>
      </c>
      <c r="S145" s="366">
        <v>8</v>
      </c>
      <c r="T145" s="367" t="s">
        <v>361</v>
      </c>
      <c r="U145" s="116">
        <v>47</v>
      </c>
      <c r="V145" s="359" t="s">
        <v>362</v>
      </c>
      <c r="W145" s="359" t="s">
        <v>363</v>
      </c>
      <c r="X145" s="359" t="s">
        <v>363</v>
      </c>
      <c r="Y145" s="42">
        <v>19</v>
      </c>
      <c r="Z145" s="359" t="s">
        <v>1553</v>
      </c>
      <c r="AA145" s="359">
        <v>68</v>
      </c>
      <c r="AB145" s="42">
        <v>12034880</v>
      </c>
      <c r="AC145" s="42">
        <v>0</v>
      </c>
      <c r="AD145" s="42">
        <v>12034880</v>
      </c>
      <c r="AE145" s="42">
        <v>0</v>
      </c>
      <c r="AF145" s="359" t="s">
        <v>3618</v>
      </c>
      <c r="AG145" s="359">
        <v>52010705</v>
      </c>
      <c r="AH145" s="359">
        <v>12034880</v>
      </c>
      <c r="AI145" s="359">
        <v>12034880</v>
      </c>
    </row>
    <row r="146" spans="1:35" s="368" customFormat="1" ht="45.75" customHeight="1" x14ac:dyDescent="0.25">
      <c r="A146" s="359">
        <v>107</v>
      </c>
      <c r="B146" s="380">
        <v>80111600</v>
      </c>
      <c r="C146" s="359" t="s">
        <v>3440</v>
      </c>
      <c r="D146" s="359" t="s">
        <v>3615</v>
      </c>
      <c r="E146" s="361" t="s">
        <v>3466</v>
      </c>
      <c r="F146" s="361">
        <v>2024003050072</v>
      </c>
      <c r="G146" s="362" t="s">
        <v>618</v>
      </c>
      <c r="H146" s="362" t="s">
        <v>3464</v>
      </c>
      <c r="I146" s="110">
        <v>12034880</v>
      </c>
      <c r="J146" s="363" t="s">
        <v>614</v>
      </c>
      <c r="K146" s="359" t="s">
        <v>3581</v>
      </c>
      <c r="L146" s="363" t="s">
        <v>447</v>
      </c>
      <c r="M146" s="373" t="s">
        <v>448</v>
      </c>
      <c r="N146" s="364" t="s">
        <v>619</v>
      </c>
      <c r="O146" s="363">
        <v>78</v>
      </c>
      <c r="P146" s="359" t="s">
        <v>2859</v>
      </c>
      <c r="Q146" s="359" t="s">
        <v>3465</v>
      </c>
      <c r="R146" s="359" t="s">
        <v>3601</v>
      </c>
      <c r="S146" s="366">
        <v>8</v>
      </c>
      <c r="T146" s="367" t="s">
        <v>361</v>
      </c>
      <c r="U146" s="116">
        <v>47</v>
      </c>
      <c r="V146" s="359" t="s">
        <v>362</v>
      </c>
      <c r="W146" s="359" t="s">
        <v>363</v>
      </c>
      <c r="X146" s="359" t="s">
        <v>363</v>
      </c>
      <c r="Y146" s="42">
        <v>19</v>
      </c>
      <c r="Z146" s="359" t="s">
        <v>1553</v>
      </c>
      <c r="AA146" s="359">
        <v>68</v>
      </c>
      <c r="AB146" s="42">
        <v>12034880</v>
      </c>
      <c r="AC146" s="42">
        <v>0</v>
      </c>
      <c r="AD146" s="42">
        <v>12034880</v>
      </c>
      <c r="AE146" s="42">
        <v>0</v>
      </c>
      <c r="AF146" s="359" t="s">
        <v>3619</v>
      </c>
      <c r="AG146" s="359">
        <v>52010704</v>
      </c>
      <c r="AH146" s="359">
        <v>12034880</v>
      </c>
      <c r="AI146" s="359">
        <v>12034880</v>
      </c>
    </row>
    <row r="147" spans="1:35" s="368" customFormat="1" ht="45.75" customHeight="1" x14ac:dyDescent="0.25">
      <c r="A147" s="359">
        <v>107</v>
      </c>
      <c r="B147" s="380">
        <v>80111600</v>
      </c>
      <c r="C147" s="359" t="s">
        <v>3440</v>
      </c>
      <c r="D147" s="359" t="s">
        <v>3615</v>
      </c>
      <c r="E147" s="361" t="s">
        <v>3463</v>
      </c>
      <c r="F147" s="361">
        <v>2024003050073</v>
      </c>
      <c r="G147" s="362" t="s">
        <v>620</v>
      </c>
      <c r="H147" s="362" t="s">
        <v>3461</v>
      </c>
      <c r="I147" s="110">
        <v>12034880</v>
      </c>
      <c r="J147" s="363" t="s">
        <v>614</v>
      </c>
      <c r="K147" s="359" t="s">
        <v>3581</v>
      </c>
      <c r="L147" s="363" t="s">
        <v>447</v>
      </c>
      <c r="M147" s="373" t="s">
        <v>448</v>
      </c>
      <c r="N147" s="364" t="s">
        <v>621</v>
      </c>
      <c r="O147" s="363">
        <v>81</v>
      </c>
      <c r="P147" s="359" t="s">
        <v>2868</v>
      </c>
      <c r="Q147" s="359" t="s">
        <v>3462</v>
      </c>
      <c r="R147" s="359" t="s">
        <v>3601</v>
      </c>
      <c r="S147" s="366">
        <v>8</v>
      </c>
      <c r="T147" s="367" t="s">
        <v>361</v>
      </c>
      <c r="U147" s="116">
        <v>47</v>
      </c>
      <c r="V147" s="359" t="s">
        <v>362</v>
      </c>
      <c r="W147" s="359" t="s">
        <v>363</v>
      </c>
      <c r="X147" s="359" t="s">
        <v>363</v>
      </c>
      <c r="Y147" s="42">
        <v>19</v>
      </c>
      <c r="Z147" s="359" t="s">
        <v>1553</v>
      </c>
      <c r="AA147" s="359">
        <v>68</v>
      </c>
      <c r="AB147" s="42">
        <v>12034880</v>
      </c>
      <c r="AC147" s="42">
        <v>0</v>
      </c>
      <c r="AD147" s="42">
        <v>501453</v>
      </c>
      <c r="AE147" s="42">
        <v>11533427</v>
      </c>
      <c r="AF147" s="359" t="s">
        <v>3620</v>
      </c>
      <c r="AG147" s="359">
        <v>52010703</v>
      </c>
      <c r="AH147" s="359">
        <v>501453</v>
      </c>
      <c r="AI147" s="359">
        <v>12034880</v>
      </c>
    </row>
    <row r="148" spans="1:35" s="368" customFormat="1" ht="45.75" customHeight="1" x14ac:dyDescent="0.25">
      <c r="A148" s="359">
        <v>107</v>
      </c>
      <c r="B148" s="380">
        <v>80111600</v>
      </c>
      <c r="C148" s="359" t="s">
        <v>3440</v>
      </c>
      <c r="D148" s="359" t="s">
        <v>3615</v>
      </c>
      <c r="E148" s="361" t="s">
        <v>3460</v>
      </c>
      <c r="F148" s="361">
        <v>2024003050074</v>
      </c>
      <c r="G148" s="362" t="s">
        <v>622</v>
      </c>
      <c r="H148" s="362" t="s">
        <v>3458</v>
      </c>
      <c r="I148" s="110">
        <v>12034880</v>
      </c>
      <c r="J148" s="363" t="s">
        <v>614</v>
      </c>
      <c r="K148" s="359" t="s">
        <v>3581</v>
      </c>
      <c r="L148" s="363" t="s">
        <v>447</v>
      </c>
      <c r="M148" s="373" t="s">
        <v>448</v>
      </c>
      <c r="N148" s="364" t="s">
        <v>623</v>
      </c>
      <c r="O148" s="363">
        <v>85</v>
      </c>
      <c r="P148" s="359" t="s">
        <v>2911</v>
      </c>
      <c r="Q148" s="359" t="s">
        <v>3459</v>
      </c>
      <c r="R148" s="359" t="s">
        <v>3579</v>
      </c>
      <c r="S148" s="366">
        <v>8</v>
      </c>
      <c r="T148" s="367" t="s">
        <v>361</v>
      </c>
      <c r="U148" s="116">
        <v>47</v>
      </c>
      <c r="V148" s="359" t="s">
        <v>362</v>
      </c>
      <c r="W148" s="359" t="s">
        <v>363</v>
      </c>
      <c r="X148" s="359" t="s">
        <v>363</v>
      </c>
      <c r="Y148" s="42">
        <v>19</v>
      </c>
      <c r="Z148" s="359" t="s">
        <v>1553</v>
      </c>
      <c r="AA148" s="359">
        <v>68</v>
      </c>
      <c r="AB148" s="42">
        <v>12034880</v>
      </c>
      <c r="AC148" s="42">
        <v>0</v>
      </c>
      <c r="AD148" s="42">
        <v>0</v>
      </c>
      <c r="AE148" s="42">
        <v>12034880</v>
      </c>
      <c r="AF148" s="359" t="s">
        <v>3621</v>
      </c>
      <c r="AG148" s="359">
        <v>52010701</v>
      </c>
      <c r="AH148" s="359">
        <v>0</v>
      </c>
      <c r="AI148" s="359">
        <v>12034880</v>
      </c>
    </row>
    <row r="149" spans="1:35" s="368" customFormat="1" ht="45.75" customHeight="1" x14ac:dyDescent="0.25">
      <c r="A149" s="359">
        <v>108</v>
      </c>
      <c r="B149" s="380">
        <v>80111600</v>
      </c>
      <c r="C149" s="359" t="s">
        <v>3440</v>
      </c>
      <c r="D149" s="359" t="s">
        <v>3615</v>
      </c>
      <c r="E149" s="361" t="s">
        <v>3498</v>
      </c>
      <c r="F149" s="361">
        <v>2024003050101</v>
      </c>
      <c r="G149" s="362" t="s">
        <v>613</v>
      </c>
      <c r="H149" s="362" t="s">
        <v>3496</v>
      </c>
      <c r="I149" s="110">
        <v>12034880</v>
      </c>
      <c r="J149" s="363" t="s">
        <v>624</v>
      </c>
      <c r="K149" s="359" t="s">
        <v>3581</v>
      </c>
      <c r="L149" s="363" t="s">
        <v>447</v>
      </c>
      <c r="M149" s="373" t="s">
        <v>448</v>
      </c>
      <c r="N149" s="364" t="s">
        <v>615</v>
      </c>
      <c r="O149" s="363">
        <v>70</v>
      </c>
      <c r="P149" s="359" t="s">
        <v>2820</v>
      </c>
      <c r="Q149" s="359" t="s">
        <v>3497</v>
      </c>
      <c r="R149" s="359" t="s">
        <v>3601</v>
      </c>
      <c r="S149" s="366">
        <v>8</v>
      </c>
      <c r="T149" s="367" t="s">
        <v>361</v>
      </c>
      <c r="U149" s="116">
        <v>48</v>
      </c>
      <c r="V149" s="359" t="s">
        <v>362</v>
      </c>
      <c r="W149" s="359" t="s">
        <v>363</v>
      </c>
      <c r="X149" s="359" t="s">
        <v>363</v>
      </c>
      <c r="Y149" s="42">
        <v>21</v>
      </c>
      <c r="Z149" s="359" t="s">
        <v>1557</v>
      </c>
      <c r="AA149" s="359">
        <v>61</v>
      </c>
      <c r="AB149" s="42">
        <v>12034880</v>
      </c>
      <c r="AC149" s="42">
        <v>0</v>
      </c>
      <c r="AD149" s="42">
        <v>7371364</v>
      </c>
      <c r="AE149" s="42">
        <v>4663516</v>
      </c>
      <c r="AF149" s="359" t="s">
        <v>3622</v>
      </c>
      <c r="AG149" s="359">
        <v>52010702</v>
      </c>
      <c r="AH149" s="359">
        <v>7371364</v>
      </c>
      <c r="AI149" s="359">
        <v>12034880</v>
      </c>
    </row>
    <row r="150" spans="1:35" s="368" customFormat="1" ht="45.75" customHeight="1" x14ac:dyDescent="0.25">
      <c r="A150" s="359">
        <v>108</v>
      </c>
      <c r="B150" s="380">
        <v>80111600</v>
      </c>
      <c r="C150" s="359" t="s">
        <v>3440</v>
      </c>
      <c r="D150" s="359" t="s">
        <v>3615</v>
      </c>
      <c r="E150" s="361" t="s">
        <v>3495</v>
      </c>
      <c r="F150" s="361">
        <v>2024003050100</v>
      </c>
      <c r="G150" s="362" t="s">
        <v>616</v>
      </c>
      <c r="H150" s="362" t="s">
        <v>3493</v>
      </c>
      <c r="I150" s="110">
        <v>12034880</v>
      </c>
      <c r="J150" s="363" t="s">
        <v>624</v>
      </c>
      <c r="K150" s="359" t="s">
        <v>3581</v>
      </c>
      <c r="L150" s="363" t="s">
        <v>447</v>
      </c>
      <c r="M150" s="373" t="s">
        <v>448</v>
      </c>
      <c r="N150" s="364" t="s">
        <v>617</v>
      </c>
      <c r="O150" s="363">
        <v>74</v>
      </c>
      <c r="P150" s="359" t="s">
        <v>2855</v>
      </c>
      <c r="Q150" s="359" t="s">
        <v>3494</v>
      </c>
      <c r="R150" s="359" t="s">
        <v>3579</v>
      </c>
      <c r="S150" s="366">
        <v>8</v>
      </c>
      <c r="T150" s="367" t="s">
        <v>361</v>
      </c>
      <c r="U150" s="116">
        <v>48</v>
      </c>
      <c r="V150" s="359" t="s">
        <v>362</v>
      </c>
      <c r="W150" s="359" t="s">
        <v>363</v>
      </c>
      <c r="X150" s="359" t="s">
        <v>363</v>
      </c>
      <c r="Y150" s="42">
        <v>21</v>
      </c>
      <c r="Z150" s="359" t="s">
        <v>1557</v>
      </c>
      <c r="AA150" s="359">
        <v>61</v>
      </c>
      <c r="AB150" s="42">
        <v>12034880</v>
      </c>
      <c r="AC150" s="42">
        <v>0</v>
      </c>
      <c r="AD150" s="42">
        <v>7371364</v>
      </c>
      <c r="AE150" s="42">
        <v>4663516</v>
      </c>
      <c r="AF150" s="359" t="s">
        <v>3623</v>
      </c>
      <c r="AG150" s="359">
        <v>52010705</v>
      </c>
      <c r="AH150" s="359">
        <v>7371364</v>
      </c>
      <c r="AI150" s="359">
        <v>12034880</v>
      </c>
    </row>
    <row r="151" spans="1:35" s="368" customFormat="1" ht="45.75" customHeight="1" x14ac:dyDescent="0.25">
      <c r="A151" s="359">
        <v>108</v>
      </c>
      <c r="B151" s="380">
        <v>80111600</v>
      </c>
      <c r="C151" s="359" t="s">
        <v>3440</v>
      </c>
      <c r="D151" s="359" t="s">
        <v>3615</v>
      </c>
      <c r="E151" s="361" t="s">
        <v>3466</v>
      </c>
      <c r="F151" s="361">
        <v>2024003050072</v>
      </c>
      <c r="G151" s="362" t="s">
        <v>618</v>
      </c>
      <c r="H151" s="362" t="s">
        <v>3464</v>
      </c>
      <c r="I151" s="110">
        <v>12034880</v>
      </c>
      <c r="J151" s="363" t="s">
        <v>624</v>
      </c>
      <c r="K151" s="359" t="s">
        <v>3581</v>
      </c>
      <c r="L151" s="363" t="s">
        <v>447</v>
      </c>
      <c r="M151" s="373" t="s">
        <v>448</v>
      </c>
      <c r="N151" s="364" t="s">
        <v>619</v>
      </c>
      <c r="O151" s="363">
        <v>78</v>
      </c>
      <c r="P151" s="359" t="s">
        <v>2859</v>
      </c>
      <c r="Q151" s="359" t="s">
        <v>3465</v>
      </c>
      <c r="R151" s="359" t="s">
        <v>3601</v>
      </c>
      <c r="S151" s="366">
        <v>8</v>
      </c>
      <c r="T151" s="367" t="s">
        <v>361</v>
      </c>
      <c r="U151" s="116">
        <v>48</v>
      </c>
      <c r="V151" s="359" t="s">
        <v>362</v>
      </c>
      <c r="W151" s="359" t="s">
        <v>363</v>
      </c>
      <c r="X151" s="359" t="s">
        <v>363</v>
      </c>
      <c r="Y151" s="42">
        <v>21</v>
      </c>
      <c r="Z151" s="359" t="s">
        <v>1557</v>
      </c>
      <c r="AA151" s="359">
        <v>61</v>
      </c>
      <c r="AB151" s="42">
        <v>12034880</v>
      </c>
      <c r="AC151" s="42">
        <v>0</v>
      </c>
      <c r="AD151" s="42">
        <v>7371364</v>
      </c>
      <c r="AE151" s="42">
        <v>4663516</v>
      </c>
      <c r="AF151" s="359" t="s">
        <v>3624</v>
      </c>
      <c r="AG151" s="359">
        <v>52010704</v>
      </c>
      <c r="AH151" s="359">
        <v>7371364</v>
      </c>
      <c r="AI151" s="359">
        <v>12034880</v>
      </c>
    </row>
    <row r="152" spans="1:35" s="368" customFormat="1" ht="45.75" customHeight="1" x14ac:dyDescent="0.25">
      <c r="A152" s="359">
        <v>108</v>
      </c>
      <c r="B152" s="380">
        <v>80111600</v>
      </c>
      <c r="C152" s="359" t="s">
        <v>3440</v>
      </c>
      <c r="D152" s="359" t="s">
        <v>3615</v>
      </c>
      <c r="E152" s="361" t="s">
        <v>3463</v>
      </c>
      <c r="F152" s="361">
        <v>2024003050073</v>
      </c>
      <c r="G152" s="362" t="s">
        <v>620</v>
      </c>
      <c r="H152" s="362" t="s">
        <v>3461</v>
      </c>
      <c r="I152" s="110">
        <v>12034880</v>
      </c>
      <c r="J152" s="363" t="s">
        <v>624</v>
      </c>
      <c r="K152" s="359" t="s">
        <v>3581</v>
      </c>
      <c r="L152" s="363" t="s">
        <v>447</v>
      </c>
      <c r="M152" s="373" t="s">
        <v>448</v>
      </c>
      <c r="N152" s="364" t="s">
        <v>621</v>
      </c>
      <c r="O152" s="363">
        <v>81</v>
      </c>
      <c r="P152" s="359" t="s">
        <v>2868</v>
      </c>
      <c r="Q152" s="359" t="s">
        <v>3462</v>
      </c>
      <c r="R152" s="359" t="s">
        <v>3601</v>
      </c>
      <c r="S152" s="366">
        <v>8</v>
      </c>
      <c r="T152" s="367" t="s">
        <v>361</v>
      </c>
      <c r="U152" s="116">
        <v>48</v>
      </c>
      <c r="V152" s="359" t="s">
        <v>362</v>
      </c>
      <c r="W152" s="359" t="s">
        <v>363</v>
      </c>
      <c r="X152" s="359" t="s">
        <v>363</v>
      </c>
      <c r="Y152" s="42">
        <v>21</v>
      </c>
      <c r="Z152" s="359" t="s">
        <v>1557</v>
      </c>
      <c r="AA152" s="359">
        <v>61</v>
      </c>
      <c r="AB152" s="42">
        <v>12034880</v>
      </c>
      <c r="AC152" s="42">
        <v>0</v>
      </c>
      <c r="AD152" s="42">
        <v>7371364</v>
      </c>
      <c r="AE152" s="42">
        <v>4663516</v>
      </c>
      <c r="AF152" s="359" t="s">
        <v>3625</v>
      </c>
      <c r="AG152" s="359">
        <v>52010703</v>
      </c>
      <c r="AH152" s="359">
        <v>7371364</v>
      </c>
      <c r="AI152" s="359">
        <v>12034880</v>
      </c>
    </row>
    <row r="153" spans="1:35" s="368" customFormat="1" ht="45.75" customHeight="1" x14ac:dyDescent="0.25">
      <c r="A153" s="359">
        <v>108</v>
      </c>
      <c r="B153" s="380">
        <v>80111600</v>
      </c>
      <c r="C153" s="359" t="s">
        <v>3440</v>
      </c>
      <c r="D153" s="359" t="s">
        <v>3615</v>
      </c>
      <c r="E153" s="361" t="s">
        <v>3460</v>
      </c>
      <c r="F153" s="361">
        <v>2024003050074</v>
      </c>
      <c r="G153" s="362" t="s">
        <v>622</v>
      </c>
      <c r="H153" s="362" t="s">
        <v>3458</v>
      </c>
      <c r="I153" s="110">
        <v>12034880</v>
      </c>
      <c r="J153" s="363" t="s">
        <v>624</v>
      </c>
      <c r="K153" s="359" t="s">
        <v>3581</v>
      </c>
      <c r="L153" s="363" t="s">
        <v>447</v>
      </c>
      <c r="M153" s="373" t="s">
        <v>448</v>
      </c>
      <c r="N153" s="364" t="s">
        <v>623</v>
      </c>
      <c r="O153" s="363">
        <v>85</v>
      </c>
      <c r="P153" s="359" t="s">
        <v>2911</v>
      </c>
      <c r="Q153" s="359" t="s">
        <v>3459</v>
      </c>
      <c r="R153" s="359" t="s">
        <v>3579</v>
      </c>
      <c r="S153" s="366">
        <v>8</v>
      </c>
      <c r="T153" s="367" t="s">
        <v>361</v>
      </c>
      <c r="U153" s="116">
        <v>48</v>
      </c>
      <c r="V153" s="359" t="s">
        <v>362</v>
      </c>
      <c r="W153" s="359" t="s">
        <v>363</v>
      </c>
      <c r="X153" s="359" t="s">
        <v>363</v>
      </c>
      <c r="Y153" s="42">
        <v>21</v>
      </c>
      <c r="Z153" s="359" t="s">
        <v>1557</v>
      </c>
      <c r="AA153" s="359">
        <v>61</v>
      </c>
      <c r="AB153" s="42">
        <v>12034880</v>
      </c>
      <c r="AC153" s="42">
        <v>0</v>
      </c>
      <c r="AD153" s="42">
        <v>7371364</v>
      </c>
      <c r="AE153" s="42">
        <v>4663516</v>
      </c>
      <c r="AF153" s="359" t="s">
        <v>3626</v>
      </c>
      <c r="AG153" s="359">
        <v>52010701</v>
      </c>
      <c r="AH153" s="359">
        <v>7371364</v>
      </c>
      <c r="AI153" s="359">
        <v>12034880</v>
      </c>
    </row>
    <row r="154" spans="1:35" s="368" customFormat="1" ht="45.75" customHeight="1" x14ac:dyDescent="0.25">
      <c r="A154" s="359">
        <v>109</v>
      </c>
      <c r="B154" s="380">
        <v>80111600</v>
      </c>
      <c r="C154" s="359" t="s">
        <v>3440</v>
      </c>
      <c r="D154" s="359" t="s">
        <v>3615</v>
      </c>
      <c r="E154" s="361" t="s">
        <v>3498</v>
      </c>
      <c r="F154" s="361">
        <v>2024003050101</v>
      </c>
      <c r="G154" s="362" t="s">
        <v>613</v>
      </c>
      <c r="H154" s="362" t="s">
        <v>3496</v>
      </c>
      <c r="I154" s="110">
        <v>11034880</v>
      </c>
      <c r="J154" s="363" t="s">
        <v>625</v>
      </c>
      <c r="K154" s="359" t="s">
        <v>3581</v>
      </c>
      <c r="L154" s="363" t="s">
        <v>447</v>
      </c>
      <c r="M154" s="373" t="s">
        <v>448</v>
      </c>
      <c r="N154" s="364" t="s">
        <v>615</v>
      </c>
      <c r="O154" s="363">
        <v>70</v>
      </c>
      <c r="P154" s="359" t="s">
        <v>2820</v>
      </c>
      <c r="Q154" s="359" t="s">
        <v>3497</v>
      </c>
      <c r="R154" s="359" t="s">
        <v>3601</v>
      </c>
      <c r="S154" s="366">
        <v>8</v>
      </c>
      <c r="T154" s="367" t="s">
        <v>361</v>
      </c>
      <c r="U154" s="116">
        <v>49</v>
      </c>
      <c r="V154" s="359" t="s">
        <v>362</v>
      </c>
      <c r="W154" s="359" t="s">
        <v>363</v>
      </c>
      <c r="X154" s="359" t="s">
        <v>363</v>
      </c>
      <c r="Y154" s="42">
        <v>26</v>
      </c>
      <c r="Z154" s="359" t="s">
        <v>1572</v>
      </c>
      <c r="AA154" s="359">
        <v>88</v>
      </c>
      <c r="AB154" s="42">
        <v>11034880</v>
      </c>
      <c r="AC154" s="42">
        <v>0</v>
      </c>
      <c r="AD154" s="42">
        <v>6620928</v>
      </c>
      <c r="AE154" s="42">
        <v>4413952</v>
      </c>
      <c r="AF154" s="359" t="s">
        <v>3627</v>
      </c>
      <c r="AG154" s="359">
        <v>52010702</v>
      </c>
      <c r="AH154" s="359">
        <v>6620928</v>
      </c>
      <c r="AI154" s="359">
        <v>11034880</v>
      </c>
    </row>
    <row r="155" spans="1:35" s="368" customFormat="1" ht="45.75" customHeight="1" x14ac:dyDescent="0.25">
      <c r="A155" s="359">
        <v>109</v>
      </c>
      <c r="B155" s="380">
        <v>80111600</v>
      </c>
      <c r="C155" s="359" t="s">
        <v>3440</v>
      </c>
      <c r="D155" s="359" t="s">
        <v>3615</v>
      </c>
      <c r="E155" s="361" t="s">
        <v>3495</v>
      </c>
      <c r="F155" s="361">
        <v>2024003050100</v>
      </c>
      <c r="G155" s="362" t="s">
        <v>616</v>
      </c>
      <c r="H155" s="362" t="s">
        <v>3493</v>
      </c>
      <c r="I155" s="110">
        <v>11034880</v>
      </c>
      <c r="J155" s="363" t="s">
        <v>625</v>
      </c>
      <c r="K155" s="359" t="s">
        <v>3581</v>
      </c>
      <c r="L155" s="363" t="s">
        <v>447</v>
      </c>
      <c r="M155" s="373" t="s">
        <v>448</v>
      </c>
      <c r="N155" s="364" t="s">
        <v>617</v>
      </c>
      <c r="O155" s="363">
        <v>74</v>
      </c>
      <c r="P155" s="359" t="s">
        <v>2855</v>
      </c>
      <c r="Q155" s="359" t="s">
        <v>3494</v>
      </c>
      <c r="R155" s="359" t="s">
        <v>3579</v>
      </c>
      <c r="S155" s="366">
        <v>8</v>
      </c>
      <c r="T155" s="367" t="s">
        <v>361</v>
      </c>
      <c r="U155" s="116">
        <v>49</v>
      </c>
      <c r="V155" s="359" t="s">
        <v>362</v>
      </c>
      <c r="W155" s="359" t="s">
        <v>363</v>
      </c>
      <c r="X155" s="359" t="s">
        <v>363</v>
      </c>
      <c r="Y155" s="42">
        <v>26</v>
      </c>
      <c r="Z155" s="359" t="s">
        <v>1572</v>
      </c>
      <c r="AA155" s="359">
        <v>88</v>
      </c>
      <c r="AB155" s="42">
        <v>11034880</v>
      </c>
      <c r="AC155" s="42">
        <v>0</v>
      </c>
      <c r="AD155" s="42">
        <v>6620928</v>
      </c>
      <c r="AE155" s="42">
        <v>4413952</v>
      </c>
      <c r="AF155" s="359" t="s">
        <v>3628</v>
      </c>
      <c r="AG155" s="359">
        <v>52010705</v>
      </c>
      <c r="AH155" s="359">
        <v>6620928</v>
      </c>
      <c r="AI155" s="359">
        <v>11034880</v>
      </c>
    </row>
    <row r="156" spans="1:35" s="368" customFormat="1" ht="45.75" customHeight="1" x14ac:dyDescent="0.25">
      <c r="A156" s="359">
        <v>109</v>
      </c>
      <c r="B156" s="380">
        <v>80111600</v>
      </c>
      <c r="C156" s="359" t="s">
        <v>3440</v>
      </c>
      <c r="D156" s="359" t="s">
        <v>3615</v>
      </c>
      <c r="E156" s="361" t="s">
        <v>3466</v>
      </c>
      <c r="F156" s="361">
        <v>2024003050072</v>
      </c>
      <c r="G156" s="362" t="s">
        <v>618</v>
      </c>
      <c r="H156" s="362" t="s">
        <v>3464</v>
      </c>
      <c r="I156" s="110">
        <v>11034880</v>
      </c>
      <c r="J156" s="363" t="s">
        <v>625</v>
      </c>
      <c r="K156" s="359" t="s">
        <v>3581</v>
      </c>
      <c r="L156" s="363" t="s">
        <v>447</v>
      </c>
      <c r="M156" s="373" t="s">
        <v>448</v>
      </c>
      <c r="N156" s="364" t="s">
        <v>619</v>
      </c>
      <c r="O156" s="363">
        <v>78</v>
      </c>
      <c r="P156" s="359" t="s">
        <v>2859</v>
      </c>
      <c r="Q156" s="359" t="s">
        <v>3465</v>
      </c>
      <c r="R156" s="359" t="s">
        <v>3601</v>
      </c>
      <c r="S156" s="366">
        <v>8</v>
      </c>
      <c r="T156" s="367" t="s">
        <v>361</v>
      </c>
      <c r="U156" s="116">
        <v>49</v>
      </c>
      <c r="V156" s="359" t="s">
        <v>362</v>
      </c>
      <c r="W156" s="359" t="s">
        <v>363</v>
      </c>
      <c r="X156" s="359" t="s">
        <v>363</v>
      </c>
      <c r="Y156" s="42">
        <v>26</v>
      </c>
      <c r="Z156" s="359" t="s">
        <v>1572</v>
      </c>
      <c r="AA156" s="359">
        <v>88</v>
      </c>
      <c r="AB156" s="42">
        <v>11034880</v>
      </c>
      <c r="AC156" s="42">
        <v>0</v>
      </c>
      <c r="AD156" s="42">
        <v>6620928</v>
      </c>
      <c r="AE156" s="42">
        <v>4413952</v>
      </c>
      <c r="AF156" s="359" t="s">
        <v>3629</v>
      </c>
      <c r="AG156" s="359">
        <v>52010704</v>
      </c>
      <c r="AH156" s="359">
        <v>6620928</v>
      </c>
      <c r="AI156" s="359">
        <v>11034880</v>
      </c>
    </row>
    <row r="157" spans="1:35" s="368" customFormat="1" ht="45.75" customHeight="1" x14ac:dyDescent="0.25">
      <c r="A157" s="359">
        <v>109</v>
      </c>
      <c r="B157" s="380">
        <v>80111600</v>
      </c>
      <c r="C157" s="359" t="s">
        <v>3440</v>
      </c>
      <c r="D157" s="359" t="s">
        <v>3615</v>
      </c>
      <c r="E157" s="361" t="s">
        <v>3463</v>
      </c>
      <c r="F157" s="361">
        <v>2024003050073</v>
      </c>
      <c r="G157" s="362" t="s">
        <v>620</v>
      </c>
      <c r="H157" s="362" t="s">
        <v>3461</v>
      </c>
      <c r="I157" s="110">
        <v>11034880</v>
      </c>
      <c r="J157" s="363" t="s">
        <v>625</v>
      </c>
      <c r="K157" s="359" t="s">
        <v>3581</v>
      </c>
      <c r="L157" s="363" t="s">
        <v>447</v>
      </c>
      <c r="M157" s="373" t="s">
        <v>448</v>
      </c>
      <c r="N157" s="364" t="s">
        <v>621</v>
      </c>
      <c r="O157" s="363">
        <v>81</v>
      </c>
      <c r="P157" s="359" t="s">
        <v>2868</v>
      </c>
      <c r="Q157" s="359" t="s">
        <v>3462</v>
      </c>
      <c r="R157" s="359" t="s">
        <v>3601</v>
      </c>
      <c r="S157" s="366">
        <v>8</v>
      </c>
      <c r="T157" s="367" t="s">
        <v>361</v>
      </c>
      <c r="U157" s="116">
        <v>49</v>
      </c>
      <c r="V157" s="359" t="s">
        <v>362</v>
      </c>
      <c r="W157" s="359" t="s">
        <v>363</v>
      </c>
      <c r="X157" s="359" t="s">
        <v>363</v>
      </c>
      <c r="Y157" s="42">
        <v>26</v>
      </c>
      <c r="Z157" s="359" t="s">
        <v>1572</v>
      </c>
      <c r="AA157" s="359">
        <v>88</v>
      </c>
      <c r="AB157" s="42">
        <v>11034880</v>
      </c>
      <c r="AC157" s="42">
        <v>0</v>
      </c>
      <c r="AD157" s="42">
        <v>6620928</v>
      </c>
      <c r="AE157" s="42">
        <v>4413952</v>
      </c>
      <c r="AF157" s="359" t="s">
        <v>3630</v>
      </c>
      <c r="AG157" s="359">
        <v>52010703</v>
      </c>
      <c r="AH157" s="359">
        <v>6620928</v>
      </c>
      <c r="AI157" s="359">
        <v>11034880</v>
      </c>
    </row>
    <row r="158" spans="1:35" s="368" customFormat="1" ht="45.75" customHeight="1" x14ac:dyDescent="0.25">
      <c r="A158" s="359">
        <v>109</v>
      </c>
      <c r="B158" s="380">
        <v>80111600</v>
      </c>
      <c r="C158" s="359" t="s">
        <v>3440</v>
      </c>
      <c r="D158" s="359" t="s">
        <v>3615</v>
      </c>
      <c r="E158" s="361" t="s">
        <v>3460</v>
      </c>
      <c r="F158" s="361">
        <v>2024003050074</v>
      </c>
      <c r="G158" s="362" t="s">
        <v>622</v>
      </c>
      <c r="H158" s="362" t="s">
        <v>3458</v>
      </c>
      <c r="I158" s="110">
        <v>16034880</v>
      </c>
      <c r="J158" s="363" t="s">
        <v>625</v>
      </c>
      <c r="K158" s="359" t="s">
        <v>3581</v>
      </c>
      <c r="L158" s="363" t="s">
        <v>447</v>
      </c>
      <c r="M158" s="373" t="s">
        <v>448</v>
      </c>
      <c r="N158" s="364" t="s">
        <v>623</v>
      </c>
      <c r="O158" s="363">
        <v>85</v>
      </c>
      <c r="P158" s="359" t="s">
        <v>2911</v>
      </c>
      <c r="Q158" s="359" t="s">
        <v>3459</v>
      </c>
      <c r="R158" s="359" t="s">
        <v>3579</v>
      </c>
      <c r="S158" s="366">
        <v>8</v>
      </c>
      <c r="T158" s="367" t="s">
        <v>361</v>
      </c>
      <c r="U158" s="116">
        <v>49</v>
      </c>
      <c r="V158" s="359" t="s">
        <v>362</v>
      </c>
      <c r="W158" s="359" t="s">
        <v>363</v>
      </c>
      <c r="X158" s="359" t="s">
        <v>363</v>
      </c>
      <c r="Y158" s="42">
        <v>26</v>
      </c>
      <c r="Z158" s="359" t="s">
        <v>1572</v>
      </c>
      <c r="AA158" s="359">
        <v>88</v>
      </c>
      <c r="AB158" s="42">
        <v>16034880</v>
      </c>
      <c r="AC158" s="42">
        <v>0</v>
      </c>
      <c r="AD158" s="42">
        <v>9620928</v>
      </c>
      <c r="AE158" s="42">
        <v>6413952</v>
      </c>
      <c r="AF158" s="359" t="s">
        <v>3631</v>
      </c>
      <c r="AG158" s="359">
        <v>52010701</v>
      </c>
      <c r="AH158" s="359">
        <v>9620928</v>
      </c>
      <c r="AI158" s="359">
        <v>16034880</v>
      </c>
    </row>
    <row r="159" spans="1:35" s="368" customFormat="1" ht="45.75" customHeight="1" x14ac:dyDescent="0.25">
      <c r="A159" s="359">
        <v>110</v>
      </c>
      <c r="B159" s="380">
        <v>80111600</v>
      </c>
      <c r="C159" s="359" t="s">
        <v>3440</v>
      </c>
      <c r="D159" s="359" t="s">
        <v>3615</v>
      </c>
      <c r="E159" s="361" t="s">
        <v>3498</v>
      </c>
      <c r="F159" s="361">
        <v>2024003050101</v>
      </c>
      <c r="G159" s="362" t="s">
        <v>613</v>
      </c>
      <c r="H159" s="362" t="s">
        <v>3496</v>
      </c>
      <c r="I159" s="110">
        <v>13834880</v>
      </c>
      <c r="J159" s="363" t="s">
        <v>626</v>
      </c>
      <c r="K159" s="359" t="s">
        <v>3581</v>
      </c>
      <c r="L159" s="363" t="s">
        <v>447</v>
      </c>
      <c r="M159" s="373" t="s">
        <v>448</v>
      </c>
      <c r="N159" s="364" t="s">
        <v>615</v>
      </c>
      <c r="O159" s="363">
        <v>70</v>
      </c>
      <c r="P159" s="359" t="s">
        <v>2820</v>
      </c>
      <c r="Q159" s="359" t="s">
        <v>3497</v>
      </c>
      <c r="R159" s="359" t="s">
        <v>3601</v>
      </c>
      <c r="S159" s="366">
        <v>8</v>
      </c>
      <c r="T159" s="367" t="s">
        <v>361</v>
      </c>
      <c r="U159" s="116">
        <v>50</v>
      </c>
      <c r="V159" s="359" t="s">
        <v>362</v>
      </c>
      <c r="W159" s="359" t="s">
        <v>363</v>
      </c>
      <c r="X159" s="359" t="s">
        <v>363</v>
      </c>
      <c r="Y159" s="42">
        <v>20</v>
      </c>
      <c r="Z159" s="359" t="s">
        <v>1555</v>
      </c>
      <c r="AA159" s="359">
        <v>62</v>
      </c>
      <c r="AB159" s="42">
        <v>13834880</v>
      </c>
      <c r="AC159" s="42">
        <v>0</v>
      </c>
      <c r="AD159" s="42">
        <v>13834880</v>
      </c>
      <c r="AE159" s="42">
        <v>0</v>
      </c>
      <c r="AF159" s="359" t="s">
        <v>3632</v>
      </c>
      <c r="AG159" s="359">
        <v>52010702</v>
      </c>
      <c r="AH159" s="359">
        <v>13834880</v>
      </c>
      <c r="AI159" s="359">
        <v>13834880</v>
      </c>
    </row>
    <row r="160" spans="1:35" s="368" customFormat="1" ht="45.75" customHeight="1" x14ac:dyDescent="0.25">
      <c r="A160" s="359">
        <v>110</v>
      </c>
      <c r="B160" s="380">
        <v>80111600</v>
      </c>
      <c r="C160" s="359" t="s">
        <v>3440</v>
      </c>
      <c r="D160" s="359" t="s">
        <v>3615</v>
      </c>
      <c r="E160" s="361" t="s">
        <v>3495</v>
      </c>
      <c r="F160" s="361">
        <v>2024003050100</v>
      </c>
      <c r="G160" s="362" t="s">
        <v>616</v>
      </c>
      <c r="H160" s="362" t="s">
        <v>3493</v>
      </c>
      <c r="I160" s="110">
        <v>13834880</v>
      </c>
      <c r="J160" s="363" t="s">
        <v>626</v>
      </c>
      <c r="K160" s="359" t="s">
        <v>3581</v>
      </c>
      <c r="L160" s="363" t="s">
        <v>447</v>
      </c>
      <c r="M160" s="373" t="s">
        <v>448</v>
      </c>
      <c r="N160" s="364" t="s">
        <v>617</v>
      </c>
      <c r="O160" s="363">
        <v>74</v>
      </c>
      <c r="P160" s="359" t="s">
        <v>2855</v>
      </c>
      <c r="Q160" s="359" t="s">
        <v>3494</v>
      </c>
      <c r="R160" s="359" t="s">
        <v>3579</v>
      </c>
      <c r="S160" s="366">
        <v>8</v>
      </c>
      <c r="T160" s="367" t="s">
        <v>361</v>
      </c>
      <c r="U160" s="116">
        <v>50</v>
      </c>
      <c r="V160" s="359" t="s">
        <v>362</v>
      </c>
      <c r="W160" s="359" t="s">
        <v>363</v>
      </c>
      <c r="X160" s="359" t="s">
        <v>363</v>
      </c>
      <c r="Y160" s="42">
        <v>20</v>
      </c>
      <c r="Z160" s="359" t="s">
        <v>1555</v>
      </c>
      <c r="AA160" s="359">
        <v>62</v>
      </c>
      <c r="AB160" s="42">
        <v>13834880</v>
      </c>
      <c r="AC160" s="42">
        <v>0</v>
      </c>
      <c r="AD160" s="42">
        <v>13834880</v>
      </c>
      <c r="AE160" s="42">
        <v>0</v>
      </c>
      <c r="AF160" s="359" t="s">
        <v>3633</v>
      </c>
      <c r="AG160" s="359">
        <v>52010705</v>
      </c>
      <c r="AH160" s="359">
        <v>13834880</v>
      </c>
      <c r="AI160" s="359">
        <v>13834880</v>
      </c>
    </row>
    <row r="161" spans="1:35" s="368" customFormat="1" ht="45.75" customHeight="1" x14ac:dyDescent="0.25">
      <c r="A161" s="359">
        <v>110</v>
      </c>
      <c r="B161" s="380">
        <v>80111600</v>
      </c>
      <c r="C161" s="359" t="s">
        <v>3440</v>
      </c>
      <c r="D161" s="359" t="s">
        <v>3615</v>
      </c>
      <c r="E161" s="361" t="s">
        <v>3466</v>
      </c>
      <c r="F161" s="361">
        <v>2024003050072</v>
      </c>
      <c r="G161" s="362" t="s">
        <v>618</v>
      </c>
      <c r="H161" s="362" t="s">
        <v>3464</v>
      </c>
      <c r="I161" s="110">
        <v>13834880</v>
      </c>
      <c r="J161" s="363" t="s">
        <v>626</v>
      </c>
      <c r="K161" s="359" t="s">
        <v>3581</v>
      </c>
      <c r="L161" s="363" t="s">
        <v>447</v>
      </c>
      <c r="M161" s="373" t="s">
        <v>448</v>
      </c>
      <c r="N161" s="364" t="s">
        <v>619</v>
      </c>
      <c r="O161" s="363">
        <v>78</v>
      </c>
      <c r="P161" s="359" t="s">
        <v>2859</v>
      </c>
      <c r="Q161" s="359" t="s">
        <v>3465</v>
      </c>
      <c r="R161" s="359" t="s">
        <v>3601</v>
      </c>
      <c r="S161" s="366">
        <v>8</v>
      </c>
      <c r="T161" s="367" t="s">
        <v>361</v>
      </c>
      <c r="U161" s="116">
        <v>50</v>
      </c>
      <c r="V161" s="359" t="s">
        <v>362</v>
      </c>
      <c r="W161" s="359" t="s">
        <v>363</v>
      </c>
      <c r="X161" s="359" t="s">
        <v>363</v>
      </c>
      <c r="Y161" s="42">
        <v>20</v>
      </c>
      <c r="Z161" s="359" t="s">
        <v>1555</v>
      </c>
      <c r="AA161" s="359">
        <v>62</v>
      </c>
      <c r="AB161" s="42">
        <v>13834880</v>
      </c>
      <c r="AC161" s="42">
        <v>0</v>
      </c>
      <c r="AD161" s="42">
        <v>12532501</v>
      </c>
      <c r="AE161" s="42">
        <v>1302379</v>
      </c>
      <c r="AF161" s="359" t="s">
        <v>3634</v>
      </c>
      <c r="AG161" s="359">
        <v>52010704</v>
      </c>
      <c r="AH161" s="359">
        <v>12532501</v>
      </c>
      <c r="AI161" s="359">
        <v>13834880</v>
      </c>
    </row>
    <row r="162" spans="1:35" s="368" customFormat="1" ht="45.75" customHeight="1" x14ac:dyDescent="0.25">
      <c r="A162" s="359">
        <v>110</v>
      </c>
      <c r="B162" s="380">
        <v>80111600</v>
      </c>
      <c r="C162" s="359" t="s">
        <v>3440</v>
      </c>
      <c r="D162" s="359" t="s">
        <v>3615</v>
      </c>
      <c r="E162" s="361" t="s">
        <v>3463</v>
      </c>
      <c r="F162" s="361">
        <v>2024003050073</v>
      </c>
      <c r="G162" s="362" t="s">
        <v>620</v>
      </c>
      <c r="H162" s="362" t="s">
        <v>3461</v>
      </c>
      <c r="I162" s="110">
        <v>13834880</v>
      </c>
      <c r="J162" s="363" t="s">
        <v>626</v>
      </c>
      <c r="K162" s="359" t="s">
        <v>3581</v>
      </c>
      <c r="L162" s="363" t="s">
        <v>447</v>
      </c>
      <c r="M162" s="373" t="s">
        <v>448</v>
      </c>
      <c r="N162" s="364" t="s">
        <v>621</v>
      </c>
      <c r="O162" s="363">
        <v>81</v>
      </c>
      <c r="P162" s="359" t="s">
        <v>2868</v>
      </c>
      <c r="Q162" s="359" t="s">
        <v>3462</v>
      </c>
      <c r="R162" s="359" t="s">
        <v>3601</v>
      </c>
      <c r="S162" s="366">
        <v>8</v>
      </c>
      <c r="T162" s="367" t="s">
        <v>361</v>
      </c>
      <c r="U162" s="116">
        <v>50</v>
      </c>
      <c r="V162" s="359" t="s">
        <v>362</v>
      </c>
      <c r="W162" s="359" t="s">
        <v>363</v>
      </c>
      <c r="X162" s="359" t="s">
        <v>363</v>
      </c>
      <c r="Y162" s="42">
        <v>20</v>
      </c>
      <c r="Z162" s="359" t="s">
        <v>1555</v>
      </c>
      <c r="AA162" s="359">
        <v>62</v>
      </c>
      <c r="AB162" s="42">
        <v>13834880</v>
      </c>
      <c r="AC162" s="42">
        <v>0</v>
      </c>
      <c r="AD162" s="42">
        <v>1357543</v>
      </c>
      <c r="AE162" s="42">
        <v>12477337</v>
      </c>
      <c r="AF162" s="359" t="s">
        <v>3635</v>
      </c>
      <c r="AG162" s="359">
        <v>52010703</v>
      </c>
      <c r="AH162" s="359">
        <v>1357543</v>
      </c>
      <c r="AI162" s="359">
        <v>13834880</v>
      </c>
    </row>
    <row r="163" spans="1:35" s="368" customFormat="1" ht="45.75" customHeight="1" x14ac:dyDescent="0.25">
      <c r="A163" s="359">
        <v>110</v>
      </c>
      <c r="B163" s="380">
        <v>80111600</v>
      </c>
      <c r="C163" s="359" t="s">
        <v>3440</v>
      </c>
      <c r="D163" s="359" t="s">
        <v>3615</v>
      </c>
      <c r="E163" s="361" t="s">
        <v>3460</v>
      </c>
      <c r="F163" s="361">
        <v>2024003050074</v>
      </c>
      <c r="G163" s="362" t="s">
        <v>622</v>
      </c>
      <c r="H163" s="362" t="s">
        <v>3458</v>
      </c>
      <c r="I163" s="110">
        <v>13834880</v>
      </c>
      <c r="J163" s="363" t="s">
        <v>626</v>
      </c>
      <c r="K163" s="359" t="s">
        <v>3581</v>
      </c>
      <c r="L163" s="363" t="s">
        <v>447</v>
      </c>
      <c r="M163" s="373" t="s">
        <v>448</v>
      </c>
      <c r="N163" s="364" t="s">
        <v>623</v>
      </c>
      <c r="O163" s="363">
        <v>85</v>
      </c>
      <c r="P163" s="359" t="s">
        <v>2911</v>
      </c>
      <c r="Q163" s="359" t="s">
        <v>3459</v>
      </c>
      <c r="R163" s="359" t="s">
        <v>3579</v>
      </c>
      <c r="S163" s="366">
        <v>8</v>
      </c>
      <c r="T163" s="367" t="s">
        <v>361</v>
      </c>
      <c r="U163" s="116">
        <v>50</v>
      </c>
      <c r="V163" s="359" t="s">
        <v>362</v>
      </c>
      <c r="W163" s="359" t="s">
        <v>363</v>
      </c>
      <c r="X163" s="359" t="s">
        <v>363</v>
      </c>
      <c r="Y163" s="42">
        <v>20</v>
      </c>
      <c r="Z163" s="359" t="s">
        <v>1555</v>
      </c>
      <c r="AA163" s="359">
        <v>62</v>
      </c>
      <c r="AB163" s="42">
        <v>13834880</v>
      </c>
      <c r="AC163" s="42">
        <v>0</v>
      </c>
      <c r="AD163" s="42">
        <v>0</v>
      </c>
      <c r="AE163" s="42">
        <v>13834880</v>
      </c>
      <c r="AF163" s="359" t="s">
        <v>3636</v>
      </c>
      <c r="AG163" s="359">
        <v>52010701</v>
      </c>
      <c r="AH163" s="359">
        <v>0</v>
      </c>
      <c r="AI163" s="359">
        <v>13834880</v>
      </c>
    </row>
    <row r="164" spans="1:35" s="368" customFormat="1" ht="45.75" customHeight="1" x14ac:dyDescent="0.25">
      <c r="A164" s="359">
        <v>111</v>
      </c>
      <c r="B164" s="380">
        <v>80111600</v>
      </c>
      <c r="C164" s="359" t="s">
        <v>3440</v>
      </c>
      <c r="D164" s="359" t="s">
        <v>3615</v>
      </c>
      <c r="E164" s="361" t="s">
        <v>3498</v>
      </c>
      <c r="F164" s="361">
        <v>2024003050101</v>
      </c>
      <c r="G164" s="362" t="s">
        <v>613</v>
      </c>
      <c r="H164" s="362" t="s">
        <v>3496</v>
      </c>
      <c r="I164" s="110">
        <v>12034880</v>
      </c>
      <c r="J164" s="363" t="s">
        <v>627</v>
      </c>
      <c r="K164" s="359" t="s">
        <v>3581</v>
      </c>
      <c r="L164" s="363" t="s">
        <v>447</v>
      </c>
      <c r="M164" s="373" t="s">
        <v>448</v>
      </c>
      <c r="N164" s="364" t="s">
        <v>615</v>
      </c>
      <c r="O164" s="363">
        <v>70</v>
      </c>
      <c r="P164" s="359" t="s">
        <v>2820</v>
      </c>
      <c r="Q164" s="359" t="s">
        <v>3497</v>
      </c>
      <c r="R164" s="359" t="s">
        <v>3601</v>
      </c>
      <c r="S164" s="366">
        <v>8</v>
      </c>
      <c r="T164" s="367" t="s">
        <v>361</v>
      </c>
      <c r="U164" s="116">
        <v>51</v>
      </c>
      <c r="V164" s="359" t="s">
        <v>362</v>
      </c>
      <c r="W164" s="359" t="s">
        <v>363</v>
      </c>
      <c r="X164" s="359" t="s">
        <v>363</v>
      </c>
      <c r="Y164" s="42">
        <v>27</v>
      </c>
      <c r="Z164" s="359" t="s">
        <v>1575</v>
      </c>
      <c r="AA164" s="359">
        <v>90</v>
      </c>
      <c r="AB164" s="42">
        <v>12034880</v>
      </c>
      <c r="AC164" s="42">
        <v>0</v>
      </c>
      <c r="AD164" s="42">
        <v>7220928</v>
      </c>
      <c r="AE164" s="42">
        <v>4813952</v>
      </c>
      <c r="AF164" s="359" t="s">
        <v>3637</v>
      </c>
      <c r="AG164" s="359">
        <v>52010702</v>
      </c>
      <c r="AH164" s="359">
        <v>7220928</v>
      </c>
      <c r="AI164" s="359">
        <v>12034880</v>
      </c>
    </row>
    <row r="165" spans="1:35" s="368" customFormat="1" ht="45.75" customHeight="1" x14ac:dyDescent="0.25">
      <c r="A165" s="359">
        <v>111</v>
      </c>
      <c r="B165" s="380">
        <v>80111600</v>
      </c>
      <c r="C165" s="359" t="s">
        <v>3440</v>
      </c>
      <c r="D165" s="359" t="s">
        <v>3615</v>
      </c>
      <c r="E165" s="361" t="s">
        <v>3495</v>
      </c>
      <c r="F165" s="361">
        <v>2024003050100</v>
      </c>
      <c r="G165" s="362" t="s">
        <v>616</v>
      </c>
      <c r="H165" s="362" t="s">
        <v>3493</v>
      </c>
      <c r="I165" s="110">
        <v>12034880</v>
      </c>
      <c r="J165" s="363" t="s">
        <v>627</v>
      </c>
      <c r="K165" s="359" t="s">
        <v>3581</v>
      </c>
      <c r="L165" s="363" t="s">
        <v>447</v>
      </c>
      <c r="M165" s="373" t="s">
        <v>448</v>
      </c>
      <c r="N165" s="364" t="s">
        <v>617</v>
      </c>
      <c r="O165" s="363">
        <v>74</v>
      </c>
      <c r="P165" s="359" t="s">
        <v>2855</v>
      </c>
      <c r="Q165" s="359" t="s">
        <v>3494</v>
      </c>
      <c r="R165" s="359" t="s">
        <v>3579</v>
      </c>
      <c r="S165" s="366">
        <v>8</v>
      </c>
      <c r="T165" s="367" t="s">
        <v>361</v>
      </c>
      <c r="U165" s="116">
        <v>51</v>
      </c>
      <c r="V165" s="359" t="s">
        <v>362</v>
      </c>
      <c r="W165" s="359" t="s">
        <v>363</v>
      </c>
      <c r="X165" s="359" t="s">
        <v>363</v>
      </c>
      <c r="Y165" s="42">
        <v>27</v>
      </c>
      <c r="Z165" s="359" t="s">
        <v>1575</v>
      </c>
      <c r="AA165" s="359">
        <v>90</v>
      </c>
      <c r="AB165" s="42">
        <v>12034880</v>
      </c>
      <c r="AC165" s="42">
        <v>0</v>
      </c>
      <c r="AD165" s="42">
        <v>7220928</v>
      </c>
      <c r="AE165" s="42">
        <v>4813952</v>
      </c>
      <c r="AF165" s="359" t="s">
        <v>3638</v>
      </c>
      <c r="AG165" s="359">
        <v>52010705</v>
      </c>
      <c r="AH165" s="359">
        <v>7220928</v>
      </c>
      <c r="AI165" s="359">
        <v>12034880</v>
      </c>
    </row>
    <row r="166" spans="1:35" s="368" customFormat="1" ht="45.75" customHeight="1" x14ac:dyDescent="0.25">
      <c r="A166" s="359">
        <v>111</v>
      </c>
      <c r="B166" s="380">
        <v>80111600</v>
      </c>
      <c r="C166" s="359" t="s">
        <v>3440</v>
      </c>
      <c r="D166" s="359" t="s">
        <v>3615</v>
      </c>
      <c r="E166" s="361" t="s">
        <v>3466</v>
      </c>
      <c r="F166" s="361">
        <v>2024003050072</v>
      </c>
      <c r="G166" s="362" t="s">
        <v>618</v>
      </c>
      <c r="H166" s="362" t="s">
        <v>3464</v>
      </c>
      <c r="I166" s="110">
        <v>12034880</v>
      </c>
      <c r="J166" s="363" t="s">
        <v>627</v>
      </c>
      <c r="K166" s="359" t="s">
        <v>3581</v>
      </c>
      <c r="L166" s="363" t="s">
        <v>447</v>
      </c>
      <c r="M166" s="373" t="s">
        <v>448</v>
      </c>
      <c r="N166" s="364" t="s">
        <v>619</v>
      </c>
      <c r="O166" s="363">
        <v>78</v>
      </c>
      <c r="P166" s="359" t="s">
        <v>2859</v>
      </c>
      <c r="Q166" s="359" t="s">
        <v>3465</v>
      </c>
      <c r="R166" s="359" t="s">
        <v>3601</v>
      </c>
      <c r="S166" s="366">
        <v>8</v>
      </c>
      <c r="T166" s="367" t="s">
        <v>361</v>
      </c>
      <c r="U166" s="116">
        <v>51</v>
      </c>
      <c r="V166" s="359" t="s">
        <v>362</v>
      </c>
      <c r="W166" s="359" t="s">
        <v>363</v>
      </c>
      <c r="X166" s="359" t="s">
        <v>363</v>
      </c>
      <c r="Y166" s="42">
        <v>27</v>
      </c>
      <c r="Z166" s="359" t="s">
        <v>1575</v>
      </c>
      <c r="AA166" s="359">
        <v>90</v>
      </c>
      <c r="AB166" s="42">
        <v>12034880</v>
      </c>
      <c r="AC166" s="42">
        <v>0</v>
      </c>
      <c r="AD166" s="42">
        <v>7220928</v>
      </c>
      <c r="AE166" s="42">
        <v>4813952</v>
      </c>
      <c r="AF166" s="359" t="s">
        <v>3639</v>
      </c>
      <c r="AG166" s="359">
        <v>52010704</v>
      </c>
      <c r="AH166" s="359">
        <v>7220928</v>
      </c>
      <c r="AI166" s="359">
        <v>12034880</v>
      </c>
    </row>
    <row r="167" spans="1:35" s="368" customFormat="1" ht="45.75" customHeight="1" x14ac:dyDescent="0.25">
      <c r="A167" s="359">
        <v>111</v>
      </c>
      <c r="B167" s="380">
        <v>80111600</v>
      </c>
      <c r="C167" s="359" t="s">
        <v>3440</v>
      </c>
      <c r="D167" s="359" t="s">
        <v>3615</v>
      </c>
      <c r="E167" s="361" t="s">
        <v>3463</v>
      </c>
      <c r="F167" s="361">
        <v>2024003050073</v>
      </c>
      <c r="G167" s="362" t="s">
        <v>620</v>
      </c>
      <c r="H167" s="362" t="s">
        <v>3461</v>
      </c>
      <c r="I167" s="110">
        <v>12034880</v>
      </c>
      <c r="J167" s="363" t="s">
        <v>627</v>
      </c>
      <c r="K167" s="359" t="s">
        <v>3581</v>
      </c>
      <c r="L167" s="363" t="s">
        <v>447</v>
      </c>
      <c r="M167" s="373" t="s">
        <v>448</v>
      </c>
      <c r="N167" s="364" t="s">
        <v>621</v>
      </c>
      <c r="O167" s="363">
        <v>81</v>
      </c>
      <c r="P167" s="359" t="s">
        <v>2868</v>
      </c>
      <c r="Q167" s="359" t="s">
        <v>3462</v>
      </c>
      <c r="R167" s="359" t="s">
        <v>3601</v>
      </c>
      <c r="S167" s="366">
        <v>8</v>
      </c>
      <c r="T167" s="367" t="s">
        <v>361</v>
      </c>
      <c r="U167" s="116">
        <v>51</v>
      </c>
      <c r="V167" s="359" t="s">
        <v>362</v>
      </c>
      <c r="W167" s="359" t="s">
        <v>363</v>
      </c>
      <c r="X167" s="359" t="s">
        <v>363</v>
      </c>
      <c r="Y167" s="42">
        <v>27</v>
      </c>
      <c r="Z167" s="359" t="s">
        <v>1575</v>
      </c>
      <c r="AA167" s="359">
        <v>90</v>
      </c>
      <c r="AB167" s="42">
        <v>12034880</v>
      </c>
      <c r="AC167" s="42">
        <v>0</v>
      </c>
      <c r="AD167" s="42">
        <v>7220928</v>
      </c>
      <c r="AE167" s="42">
        <v>4813952</v>
      </c>
      <c r="AF167" s="359" t="s">
        <v>3640</v>
      </c>
      <c r="AG167" s="359">
        <v>52010703</v>
      </c>
      <c r="AH167" s="359">
        <v>7220928</v>
      </c>
      <c r="AI167" s="359">
        <v>12034880</v>
      </c>
    </row>
    <row r="168" spans="1:35" s="368" customFormat="1" ht="45.75" customHeight="1" x14ac:dyDescent="0.25">
      <c r="A168" s="359">
        <v>111</v>
      </c>
      <c r="B168" s="380">
        <v>80111600</v>
      </c>
      <c r="C168" s="359" t="s">
        <v>3440</v>
      </c>
      <c r="D168" s="359" t="s">
        <v>3615</v>
      </c>
      <c r="E168" s="361" t="s">
        <v>3460</v>
      </c>
      <c r="F168" s="361">
        <v>2024003050074</v>
      </c>
      <c r="G168" s="362" t="s">
        <v>622</v>
      </c>
      <c r="H168" s="362" t="s">
        <v>3458</v>
      </c>
      <c r="I168" s="110">
        <v>12034880</v>
      </c>
      <c r="J168" s="363" t="s">
        <v>627</v>
      </c>
      <c r="K168" s="359" t="s">
        <v>3581</v>
      </c>
      <c r="L168" s="363" t="s">
        <v>447</v>
      </c>
      <c r="M168" s="373" t="s">
        <v>448</v>
      </c>
      <c r="N168" s="364" t="s">
        <v>623</v>
      </c>
      <c r="O168" s="363">
        <v>85</v>
      </c>
      <c r="P168" s="359" t="s">
        <v>2911</v>
      </c>
      <c r="Q168" s="359" t="s">
        <v>3459</v>
      </c>
      <c r="R168" s="359" t="s">
        <v>3579</v>
      </c>
      <c r="S168" s="366">
        <v>8</v>
      </c>
      <c r="T168" s="367" t="s">
        <v>361</v>
      </c>
      <c r="U168" s="116">
        <v>51</v>
      </c>
      <c r="V168" s="359" t="s">
        <v>362</v>
      </c>
      <c r="W168" s="359" t="s">
        <v>363</v>
      </c>
      <c r="X168" s="359" t="s">
        <v>363</v>
      </c>
      <c r="Y168" s="42">
        <v>27</v>
      </c>
      <c r="Z168" s="359" t="s">
        <v>1575</v>
      </c>
      <c r="AA168" s="359">
        <v>90</v>
      </c>
      <c r="AB168" s="42">
        <v>12034880</v>
      </c>
      <c r="AC168" s="42">
        <v>0</v>
      </c>
      <c r="AD168" s="42">
        <v>7220928</v>
      </c>
      <c r="AE168" s="42">
        <v>4813952</v>
      </c>
      <c r="AF168" s="359" t="s">
        <v>3641</v>
      </c>
      <c r="AG168" s="359">
        <v>52010701</v>
      </c>
      <c r="AH168" s="359">
        <v>7220928</v>
      </c>
      <c r="AI168" s="359">
        <v>12034880</v>
      </c>
    </row>
    <row r="169" spans="1:35" s="368" customFormat="1" ht="45.75" customHeight="1" x14ac:dyDescent="0.25">
      <c r="A169" s="359">
        <v>112</v>
      </c>
      <c r="B169" s="360">
        <v>80111600</v>
      </c>
      <c r="C169" s="359" t="s">
        <v>3440</v>
      </c>
      <c r="D169" s="359" t="s">
        <v>3615</v>
      </c>
      <c r="E169" s="361" t="s">
        <v>3498</v>
      </c>
      <c r="F169" s="361">
        <v>2024003050101</v>
      </c>
      <c r="G169" s="362" t="s">
        <v>613</v>
      </c>
      <c r="H169" s="362" t="s">
        <v>3496</v>
      </c>
      <c r="I169" s="110">
        <v>24388687</v>
      </c>
      <c r="J169" s="363" t="s">
        <v>628</v>
      </c>
      <c r="K169" s="359" t="s">
        <v>3577</v>
      </c>
      <c r="L169" s="363" t="s">
        <v>447</v>
      </c>
      <c r="M169" s="373" t="s">
        <v>448</v>
      </c>
      <c r="N169" s="364" t="s">
        <v>615</v>
      </c>
      <c r="O169" s="363">
        <v>70</v>
      </c>
      <c r="P169" s="365" t="s">
        <v>2820</v>
      </c>
      <c r="Q169" s="359" t="s">
        <v>3497</v>
      </c>
      <c r="R169" s="359" t="s">
        <v>3601</v>
      </c>
      <c r="S169" s="366">
        <v>11.5</v>
      </c>
      <c r="T169" s="367" t="s">
        <v>361</v>
      </c>
      <c r="U169" s="116" t="s">
        <v>14</v>
      </c>
      <c r="V169" s="359" t="s">
        <v>362</v>
      </c>
      <c r="W169" s="359" t="s">
        <v>363</v>
      </c>
      <c r="X169" s="359" t="s">
        <v>363</v>
      </c>
      <c r="Y169" s="42" t="s">
        <v>14</v>
      </c>
      <c r="Z169" s="359" t="s">
        <v>14</v>
      </c>
      <c r="AA169" s="359" t="s">
        <v>14</v>
      </c>
      <c r="AB169" s="42">
        <v>0</v>
      </c>
      <c r="AC169" s="42">
        <v>24388687</v>
      </c>
      <c r="AD169" s="42">
        <v>0</v>
      </c>
      <c r="AE169" s="42">
        <v>0</v>
      </c>
      <c r="AF169" s="359" t="s">
        <v>615</v>
      </c>
      <c r="AG169" s="359">
        <v>52010702</v>
      </c>
      <c r="AH169" s="359" t="s">
        <v>14</v>
      </c>
      <c r="AI169" s="359" t="s">
        <v>14</v>
      </c>
    </row>
    <row r="170" spans="1:35" s="368" customFormat="1" ht="45.75" customHeight="1" x14ac:dyDescent="0.25">
      <c r="A170" s="359">
        <v>112</v>
      </c>
      <c r="B170" s="360">
        <v>80111600</v>
      </c>
      <c r="C170" s="359" t="s">
        <v>3440</v>
      </c>
      <c r="D170" s="359" t="s">
        <v>3615</v>
      </c>
      <c r="E170" s="361" t="s">
        <v>3495</v>
      </c>
      <c r="F170" s="361">
        <v>2024003050100</v>
      </c>
      <c r="G170" s="362" t="s">
        <v>616</v>
      </c>
      <c r="H170" s="362" t="s">
        <v>3493</v>
      </c>
      <c r="I170" s="110">
        <v>24388687</v>
      </c>
      <c r="J170" s="363" t="s">
        <v>628</v>
      </c>
      <c r="K170" s="359" t="s">
        <v>3577</v>
      </c>
      <c r="L170" s="363" t="s">
        <v>447</v>
      </c>
      <c r="M170" s="373" t="s">
        <v>448</v>
      </c>
      <c r="N170" s="364" t="s">
        <v>617</v>
      </c>
      <c r="O170" s="363">
        <v>74</v>
      </c>
      <c r="P170" s="365" t="s">
        <v>2855</v>
      </c>
      <c r="Q170" s="359" t="s">
        <v>3494</v>
      </c>
      <c r="R170" s="359" t="s">
        <v>3579</v>
      </c>
      <c r="S170" s="366">
        <v>11.5</v>
      </c>
      <c r="T170" s="367" t="s">
        <v>361</v>
      </c>
      <c r="U170" s="116" t="s">
        <v>14</v>
      </c>
      <c r="V170" s="359" t="s">
        <v>362</v>
      </c>
      <c r="W170" s="359" t="s">
        <v>363</v>
      </c>
      <c r="X170" s="359" t="s">
        <v>363</v>
      </c>
      <c r="Y170" s="42" t="s">
        <v>14</v>
      </c>
      <c r="Z170" s="359" t="s">
        <v>14</v>
      </c>
      <c r="AA170" s="359" t="s">
        <v>14</v>
      </c>
      <c r="AB170" s="42">
        <v>0</v>
      </c>
      <c r="AC170" s="42">
        <v>24388687</v>
      </c>
      <c r="AD170" s="42">
        <v>0</v>
      </c>
      <c r="AE170" s="42">
        <v>0</v>
      </c>
      <c r="AF170" s="359" t="s">
        <v>617</v>
      </c>
      <c r="AG170" s="359">
        <v>52010705</v>
      </c>
      <c r="AH170" s="359" t="s">
        <v>14</v>
      </c>
      <c r="AI170" s="359" t="s">
        <v>14</v>
      </c>
    </row>
    <row r="171" spans="1:35" s="368" customFormat="1" ht="45.75" customHeight="1" x14ac:dyDescent="0.25">
      <c r="A171" s="359">
        <v>112</v>
      </c>
      <c r="B171" s="360">
        <v>80111600</v>
      </c>
      <c r="C171" s="359" t="s">
        <v>3440</v>
      </c>
      <c r="D171" s="359" t="s">
        <v>3615</v>
      </c>
      <c r="E171" s="361" t="s">
        <v>3466</v>
      </c>
      <c r="F171" s="361">
        <v>2024003050072</v>
      </c>
      <c r="G171" s="362" t="s">
        <v>618</v>
      </c>
      <c r="H171" s="362" t="s">
        <v>3464</v>
      </c>
      <c r="I171" s="110">
        <v>24388675</v>
      </c>
      <c r="J171" s="363" t="s">
        <v>628</v>
      </c>
      <c r="K171" s="359" t="s">
        <v>3577</v>
      </c>
      <c r="L171" s="363" t="s">
        <v>447</v>
      </c>
      <c r="M171" s="373" t="s">
        <v>448</v>
      </c>
      <c r="N171" s="364" t="s">
        <v>619</v>
      </c>
      <c r="O171" s="363">
        <v>78</v>
      </c>
      <c r="P171" s="365" t="s">
        <v>2859</v>
      </c>
      <c r="Q171" s="359" t="s">
        <v>3465</v>
      </c>
      <c r="R171" s="359" t="s">
        <v>3601</v>
      </c>
      <c r="S171" s="366">
        <v>11.5</v>
      </c>
      <c r="T171" s="367" t="s">
        <v>361</v>
      </c>
      <c r="U171" s="116" t="s">
        <v>14</v>
      </c>
      <c r="V171" s="359" t="s">
        <v>362</v>
      </c>
      <c r="W171" s="359" t="s">
        <v>363</v>
      </c>
      <c r="X171" s="359" t="s">
        <v>363</v>
      </c>
      <c r="Y171" s="42" t="s">
        <v>14</v>
      </c>
      <c r="Z171" s="359" t="s">
        <v>14</v>
      </c>
      <c r="AA171" s="359" t="s">
        <v>14</v>
      </c>
      <c r="AB171" s="42">
        <v>0</v>
      </c>
      <c r="AC171" s="42">
        <v>24388675</v>
      </c>
      <c r="AD171" s="42">
        <v>0</v>
      </c>
      <c r="AE171" s="42">
        <v>0</v>
      </c>
      <c r="AF171" s="359" t="s">
        <v>619</v>
      </c>
      <c r="AG171" s="359">
        <v>52010704</v>
      </c>
      <c r="AH171" s="359" t="s">
        <v>14</v>
      </c>
      <c r="AI171" s="359" t="s">
        <v>14</v>
      </c>
    </row>
    <row r="172" spans="1:35" s="368" customFormat="1" ht="45.75" customHeight="1" x14ac:dyDescent="0.25">
      <c r="A172" s="359">
        <v>112</v>
      </c>
      <c r="B172" s="360">
        <v>80111600</v>
      </c>
      <c r="C172" s="359" t="s">
        <v>3440</v>
      </c>
      <c r="D172" s="359" t="s">
        <v>3615</v>
      </c>
      <c r="E172" s="361" t="s">
        <v>3463</v>
      </c>
      <c r="F172" s="361">
        <v>2024003050073</v>
      </c>
      <c r="G172" s="362" t="s">
        <v>620</v>
      </c>
      <c r="H172" s="362" t="s">
        <v>3461</v>
      </c>
      <c r="I172" s="110">
        <v>24388687</v>
      </c>
      <c r="J172" s="363" t="s">
        <v>628</v>
      </c>
      <c r="K172" s="359" t="s">
        <v>3577</v>
      </c>
      <c r="L172" s="363" t="s">
        <v>447</v>
      </c>
      <c r="M172" s="373" t="s">
        <v>448</v>
      </c>
      <c r="N172" s="364" t="s">
        <v>621</v>
      </c>
      <c r="O172" s="363">
        <v>81</v>
      </c>
      <c r="P172" s="365" t="s">
        <v>2868</v>
      </c>
      <c r="Q172" s="359" t="s">
        <v>3462</v>
      </c>
      <c r="R172" s="359" t="s">
        <v>3601</v>
      </c>
      <c r="S172" s="366">
        <v>11.5</v>
      </c>
      <c r="T172" s="367" t="s">
        <v>361</v>
      </c>
      <c r="U172" s="116" t="s">
        <v>14</v>
      </c>
      <c r="V172" s="359" t="s">
        <v>362</v>
      </c>
      <c r="W172" s="359" t="s">
        <v>363</v>
      </c>
      <c r="X172" s="359" t="s">
        <v>363</v>
      </c>
      <c r="Y172" s="42" t="s">
        <v>14</v>
      </c>
      <c r="Z172" s="359" t="s">
        <v>14</v>
      </c>
      <c r="AA172" s="359" t="s">
        <v>14</v>
      </c>
      <c r="AB172" s="42">
        <v>0</v>
      </c>
      <c r="AC172" s="42">
        <v>24388687</v>
      </c>
      <c r="AD172" s="42">
        <v>0</v>
      </c>
      <c r="AE172" s="42">
        <v>0</v>
      </c>
      <c r="AF172" s="359" t="s">
        <v>621</v>
      </c>
      <c r="AG172" s="359">
        <v>52010703</v>
      </c>
      <c r="AH172" s="359" t="s">
        <v>14</v>
      </c>
      <c r="AI172" s="359" t="s">
        <v>14</v>
      </c>
    </row>
    <row r="173" spans="1:35" s="368" customFormat="1" ht="45.75" customHeight="1" x14ac:dyDescent="0.25">
      <c r="A173" s="359">
        <v>112</v>
      </c>
      <c r="B173" s="360">
        <v>80111600</v>
      </c>
      <c r="C173" s="359" t="s">
        <v>3440</v>
      </c>
      <c r="D173" s="359" t="s">
        <v>3615</v>
      </c>
      <c r="E173" s="361" t="s">
        <v>3460</v>
      </c>
      <c r="F173" s="361">
        <v>2024003050074</v>
      </c>
      <c r="G173" s="362" t="s">
        <v>622</v>
      </c>
      <c r="H173" s="362" t="s">
        <v>3458</v>
      </c>
      <c r="I173" s="110">
        <v>24388687</v>
      </c>
      <c r="J173" s="363" t="s">
        <v>628</v>
      </c>
      <c r="K173" s="359" t="s">
        <v>3577</v>
      </c>
      <c r="L173" s="359" t="s">
        <v>447</v>
      </c>
      <c r="M173" s="373" t="s">
        <v>448</v>
      </c>
      <c r="N173" s="364" t="s">
        <v>623</v>
      </c>
      <c r="O173" s="363">
        <v>85</v>
      </c>
      <c r="P173" s="365" t="s">
        <v>2911</v>
      </c>
      <c r="Q173" s="359" t="s">
        <v>3459</v>
      </c>
      <c r="R173" s="359" t="s">
        <v>3579</v>
      </c>
      <c r="S173" s="366">
        <v>11.5</v>
      </c>
      <c r="T173" s="367" t="s">
        <v>361</v>
      </c>
      <c r="U173" s="116" t="s">
        <v>14</v>
      </c>
      <c r="V173" s="359" t="s">
        <v>362</v>
      </c>
      <c r="W173" s="359" t="s">
        <v>363</v>
      </c>
      <c r="X173" s="359" t="s">
        <v>363</v>
      </c>
      <c r="Y173" s="42" t="s">
        <v>14</v>
      </c>
      <c r="Z173" s="359" t="s">
        <v>14</v>
      </c>
      <c r="AA173" s="359" t="s">
        <v>14</v>
      </c>
      <c r="AB173" s="42">
        <v>0</v>
      </c>
      <c r="AC173" s="42">
        <v>24388687</v>
      </c>
      <c r="AD173" s="42">
        <v>0</v>
      </c>
      <c r="AE173" s="42">
        <v>0</v>
      </c>
      <c r="AF173" s="359" t="s">
        <v>623</v>
      </c>
      <c r="AG173" s="359">
        <v>52010701</v>
      </c>
      <c r="AH173" s="359" t="s">
        <v>14</v>
      </c>
      <c r="AI173" s="359" t="s">
        <v>14</v>
      </c>
    </row>
    <row r="174" spans="1:35" s="368" customFormat="1" ht="45.75" customHeight="1" x14ac:dyDescent="0.25">
      <c r="A174" s="359">
        <v>113</v>
      </c>
      <c r="B174" s="360">
        <v>80111600</v>
      </c>
      <c r="C174" s="359" t="s">
        <v>3440</v>
      </c>
      <c r="D174" s="359" t="s">
        <v>3615</v>
      </c>
      <c r="E174" s="361" t="s">
        <v>3498</v>
      </c>
      <c r="F174" s="361">
        <v>2024003050101</v>
      </c>
      <c r="G174" s="362" t="s">
        <v>613</v>
      </c>
      <c r="H174" s="362" t="s">
        <v>3496</v>
      </c>
      <c r="I174" s="110">
        <v>24388687</v>
      </c>
      <c r="J174" s="363" t="s">
        <v>628</v>
      </c>
      <c r="K174" s="359" t="s">
        <v>3577</v>
      </c>
      <c r="L174" s="363" t="s">
        <v>447</v>
      </c>
      <c r="M174" s="373" t="s">
        <v>448</v>
      </c>
      <c r="N174" s="364" t="s">
        <v>615</v>
      </c>
      <c r="O174" s="363">
        <v>70</v>
      </c>
      <c r="P174" s="365" t="s">
        <v>2820</v>
      </c>
      <c r="Q174" s="359" t="s">
        <v>3497</v>
      </c>
      <c r="R174" s="359" t="s">
        <v>3601</v>
      </c>
      <c r="S174" s="366">
        <v>11.5</v>
      </c>
      <c r="T174" s="367" t="s">
        <v>361</v>
      </c>
      <c r="U174" s="116" t="s">
        <v>14</v>
      </c>
      <c r="V174" s="359" t="s">
        <v>362</v>
      </c>
      <c r="W174" s="359" t="s">
        <v>363</v>
      </c>
      <c r="X174" s="359" t="s">
        <v>363</v>
      </c>
      <c r="Y174" s="42" t="s">
        <v>14</v>
      </c>
      <c r="Z174" s="359" t="s">
        <v>14</v>
      </c>
      <c r="AA174" s="359" t="s">
        <v>14</v>
      </c>
      <c r="AB174" s="42">
        <v>0</v>
      </c>
      <c r="AC174" s="42">
        <v>24388687</v>
      </c>
      <c r="AD174" s="42">
        <v>0</v>
      </c>
      <c r="AE174" s="42">
        <v>0</v>
      </c>
      <c r="AF174" s="359" t="s">
        <v>615</v>
      </c>
      <c r="AG174" s="359">
        <v>52010702</v>
      </c>
      <c r="AH174" s="359" t="s">
        <v>14</v>
      </c>
      <c r="AI174" s="359" t="s">
        <v>14</v>
      </c>
    </row>
    <row r="175" spans="1:35" s="368" customFormat="1" ht="45.75" customHeight="1" x14ac:dyDescent="0.25">
      <c r="A175" s="359">
        <v>113</v>
      </c>
      <c r="B175" s="360">
        <v>80111600</v>
      </c>
      <c r="C175" s="359" t="s">
        <v>3440</v>
      </c>
      <c r="D175" s="359" t="s">
        <v>3615</v>
      </c>
      <c r="E175" s="361" t="s">
        <v>3495</v>
      </c>
      <c r="F175" s="361">
        <v>2024003050100</v>
      </c>
      <c r="G175" s="362" t="s">
        <v>616</v>
      </c>
      <c r="H175" s="362" t="s">
        <v>3493</v>
      </c>
      <c r="I175" s="110">
        <v>24388687</v>
      </c>
      <c r="J175" s="363" t="s">
        <v>628</v>
      </c>
      <c r="K175" s="359" t="s">
        <v>3577</v>
      </c>
      <c r="L175" s="363" t="s">
        <v>447</v>
      </c>
      <c r="M175" s="373" t="s">
        <v>448</v>
      </c>
      <c r="N175" s="364" t="s">
        <v>617</v>
      </c>
      <c r="O175" s="363">
        <v>74</v>
      </c>
      <c r="P175" s="365" t="s">
        <v>2855</v>
      </c>
      <c r="Q175" s="359" t="s">
        <v>3494</v>
      </c>
      <c r="R175" s="359" t="s">
        <v>3579</v>
      </c>
      <c r="S175" s="366">
        <v>11.5</v>
      </c>
      <c r="T175" s="367" t="s">
        <v>361</v>
      </c>
      <c r="U175" s="116" t="s">
        <v>14</v>
      </c>
      <c r="V175" s="359" t="s">
        <v>362</v>
      </c>
      <c r="W175" s="359" t="s">
        <v>363</v>
      </c>
      <c r="X175" s="359" t="s">
        <v>363</v>
      </c>
      <c r="Y175" s="42" t="s">
        <v>14</v>
      </c>
      <c r="Z175" s="359" t="s">
        <v>14</v>
      </c>
      <c r="AA175" s="359" t="s">
        <v>14</v>
      </c>
      <c r="AB175" s="42">
        <v>0</v>
      </c>
      <c r="AC175" s="42">
        <v>24388687</v>
      </c>
      <c r="AD175" s="42">
        <v>0</v>
      </c>
      <c r="AE175" s="42">
        <v>0</v>
      </c>
      <c r="AF175" s="359" t="s">
        <v>617</v>
      </c>
      <c r="AG175" s="359">
        <v>52010705</v>
      </c>
      <c r="AH175" s="359" t="s">
        <v>14</v>
      </c>
      <c r="AI175" s="359" t="s">
        <v>14</v>
      </c>
    </row>
    <row r="176" spans="1:35" s="368" customFormat="1" ht="45.75" customHeight="1" x14ac:dyDescent="0.25">
      <c r="A176" s="359">
        <v>113</v>
      </c>
      <c r="B176" s="360">
        <v>80111600</v>
      </c>
      <c r="C176" s="359" t="s">
        <v>3440</v>
      </c>
      <c r="D176" s="359" t="s">
        <v>3615</v>
      </c>
      <c r="E176" s="361" t="s">
        <v>3466</v>
      </c>
      <c r="F176" s="361">
        <v>2024003050072</v>
      </c>
      <c r="G176" s="362" t="s">
        <v>618</v>
      </c>
      <c r="H176" s="362" t="s">
        <v>3464</v>
      </c>
      <c r="I176" s="110">
        <v>24388675</v>
      </c>
      <c r="J176" s="363" t="s">
        <v>628</v>
      </c>
      <c r="K176" s="359" t="s">
        <v>3577</v>
      </c>
      <c r="L176" s="363" t="s">
        <v>447</v>
      </c>
      <c r="M176" s="373" t="s">
        <v>448</v>
      </c>
      <c r="N176" s="364" t="s">
        <v>619</v>
      </c>
      <c r="O176" s="363">
        <v>78</v>
      </c>
      <c r="P176" s="365" t="s">
        <v>2859</v>
      </c>
      <c r="Q176" s="359" t="s">
        <v>3465</v>
      </c>
      <c r="R176" s="359" t="s">
        <v>3601</v>
      </c>
      <c r="S176" s="366">
        <v>11.5</v>
      </c>
      <c r="T176" s="367" t="s">
        <v>361</v>
      </c>
      <c r="U176" s="116" t="s">
        <v>14</v>
      </c>
      <c r="V176" s="359" t="s">
        <v>362</v>
      </c>
      <c r="W176" s="359" t="s">
        <v>363</v>
      </c>
      <c r="X176" s="359" t="s">
        <v>363</v>
      </c>
      <c r="Y176" s="42" t="s">
        <v>14</v>
      </c>
      <c r="Z176" s="359" t="s">
        <v>14</v>
      </c>
      <c r="AA176" s="359" t="s">
        <v>14</v>
      </c>
      <c r="AB176" s="42">
        <v>0</v>
      </c>
      <c r="AC176" s="42">
        <v>24388675</v>
      </c>
      <c r="AD176" s="42">
        <v>0</v>
      </c>
      <c r="AE176" s="42">
        <v>0</v>
      </c>
      <c r="AF176" s="359" t="s">
        <v>619</v>
      </c>
      <c r="AG176" s="359">
        <v>52010704</v>
      </c>
      <c r="AH176" s="359" t="s">
        <v>14</v>
      </c>
      <c r="AI176" s="359" t="s">
        <v>14</v>
      </c>
    </row>
    <row r="177" spans="1:35" s="368" customFormat="1" ht="45.75" customHeight="1" x14ac:dyDescent="0.25">
      <c r="A177" s="359">
        <v>113</v>
      </c>
      <c r="B177" s="360">
        <v>80111600</v>
      </c>
      <c r="C177" s="359" t="s">
        <v>3440</v>
      </c>
      <c r="D177" s="359" t="s">
        <v>3615</v>
      </c>
      <c r="E177" s="361" t="s">
        <v>3463</v>
      </c>
      <c r="F177" s="361">
        <v>2024003050073</v>
      </c>
      <c r="G177" s="362" t="s">
        <v>620</v>
      </c>
      <c r="H177" s="362" t="s">
        <v>3461</v>
      </c>
      <c r="I177" s="110">
        <v>24388687</v>
      </c>
      <c r="J177" s="363" t="s">
        <v>628</v>
      </c>
      <c r="K177" s="359" t="s">
        <v>3577</v>
      </c>
      <c r="L177" s="363" t="s">
        <v>447</v>
      </c>
      <c r="M177" s="373" t="s">
        <v>448</v>
      </c>
      <c r="N177" s="364" t="s">
        <v>621</v>
      </c>
      <c r="O177" s="363">
        <v>81</v>
      </c>
      <c r="P177" s="365" t="s">
        <v>2868</v>
      </c>
      <c r="Q177" s="359" t="s">
        <v>3462</v>
      </c>
      <c r="R177" s="359" t="s">
        <v>3601</v>
      </c>
      <c r="S177" s="366">
        <v>11.5</v>
      </c>
      <c r="T177" s="367" t="s">
        <v>361</v>
      </c>
      <c r="U177" s="116" t="s">
        <v>14</v>
      </c>
      <c r="V177" s="359" t="s">
        <v>362</v>
      </c>
      <c r="W177" s="359" t="s">
        <v>363</v>
      </c>
      <c r="X177" s="359" t="s">
        <v>363</v>
      </c>
      <c r="Y177" s="42" t="s">
        <v>14</v>
      </c>
      <c r="Z177" s="359" t="s">
        <v>14</v>
      </c>
      <c r="AA177" s="359" t="s">
        <v>14</v>
      </c>
      <c r="AB177" s="42">
        <v>0</v>
      </c>
      <c r="AC177" s="42">
        <v>24388687</v>
      </c>
      <c r="AD177" s="42">
        <v>0</v>
      </c>
      <c r="AE177" s="42">
        <v>0</v>
      </c>
      <c r="AF177" s="359" t="s">
        <v>621</v>
      </c>
      <c r="AG177" s="359">
        <v>52010703</v>
      </c>
      <c r="AH177" s="359" t="s">
        <v>14</v>
      </c>
      <c r="AI177" s="359" t="s">
        <v>14</v>
      </c>
    </row>
    <row r="178" spans="1:35" s="368" customFormat="1" ht="45.75" customHeight="1" x14ac:dyDescent="0.25">
      <c r="A178" s="359">
        <v>113</v>
      </c>
      <c r="B178" s="360">
        <v>80111600</v>
      </c>
      <c r="C178" s="359" t="s">
        <v>3440</v>
      </c>
      <c r="D178" s="359" t="s">
        <v>3615</v>
      </c>
      <c r="E178" s="361" t="s">
        <v>3460</v>
      </c>
      <c r="F178" s="361">
        <v>2024003050074</v>
      </c>
      <c r="G178" s="362" t="s">
        <v>622</v>
      </c>
      <c r="H178" s="362" t="s">
        <v>3458</v>
      </c>
      <c r="I178" s="110">
        <v>24388687</v>
      </c>
      <c r="J178" s="363" t="s">
        <v>628</v>
      </c>
      <c r="K178" s="359" t="s">
        <v>3577</v>
      </c>
      <c r="L178" s="359" t="s">
        <v>447</v>
      </c>
      <c r="M178" s="373" t="s">
        <v>448</v>
      </c>
      <c r="N178" s="364" t="s">
        <v>623</v>
      </c>
      <c r="O178" s="363">
        <v>85</v>
      </c>
      <c r="P178" s="365" t="s">
        <v>2911</v>
      </c>
      <c r="Q178" s="359" t="s">
        <v>3459</v>
      </c>
      <c r="R178" s="359" t="s">
        <v>3579</v>
      </c>
      <c r="S178" s="366">
        <v>11.5</v>
      </c>
      <c r="T178" s="367" t="s">
        <v>361</v>
      </c>
      <c r="U178" s="116" t="s">
        <v>14</v>
      </c>
      <c r="V178" s="359" t="s">
        <v>362</v>
      </c>
      <c r="W178" s="359" t="s">
        <v>363</v>
      </c>
      <c r="X178" s="359" t="s">
        <v>363</v>
      </c>
      <c r="Y178" s="42" t="s">
        <v>14</v>
      </c>
      <c r="Z178" s="359" t="s">
        <v>14</v>
      </c>
      <c r="AA178" s="359" t="s">
        <v>14</v>
      </c>
      <c r="AB178" s="42">
        <v>0</v>
      </c>
      <c r="AC178" s="42">
        <v>24388687</v>
      </c>
      <c r="AD178" s="42">
        <v>0</v>
      </c>
      <c r="AE178" s="42">
        <v>0</v>
      </c>
      <c r="AF178" s="359" t="s">
        <v>623</v>
      </c>
      <c r="AG178" s="359">
        <v>52010701</v>
      </c>
      <c r="AH178" s="359" t="s">
        <v>14</v>
      </c>
      <c r="AI178" s="359" t="s">
        <v>14</v>
      </c>
    </row>
    <row r="179" spans="1:35" s="368" customFormat="1" ht="45.75" customHeight="1" x14ac:dyDescent="0.25">
      <c r="A179" s="359">
        <v>114</v>
      </c>
      <c r="B179" s="380">
        <v>80111600</v>
      </c>
      <c r="C179" s="359" t="s">
        <v>3440</v>
      </c>
      <c r="D179" s="359" t="s">
        <v>3615</v>
      </c>
      <c r="E179" s="361" t="s">
        <v>3498</v>
      </c>
      <c r="F179" s="361">
        <v>2024003050101</v>
      </c>
      <c r="G179" s="362" t="s">
        <v>613</v>
      </c>
      <c r="H179" s="362" t="s">
        <v>3496</v>
      </c>
      <c r="I179" s="110">
        <v>17117120</v>
      </c>
      <c r="J179" s="363" t="s">
        <v>629</v>
      </c>
      <c r="K179" s="359" t="s">
        <v>3581</v>
      </c>
      <c r="L179" s="363" t="s">
        <v>447</v>
      </c>
      <c r="M179" s="373" t="s">
        <v>448</v>
      </c>
      <c r="N179" s="364" t="s">
        <v>615</v>
      </c>
      <c r="O179" s="363">
        <v>70</v>
      </c>
      <c r="P179" s="359" t="s">
        <v>2820</v>
      </c>
      <c r="Q179" s="359" t="s">
        <v>3497</v>
      </c>
      <c r="R179" s="359" t="s">
        <v>3601</v>
      </c>
      <c r="S179" s="366">
        <v>8</v>
      </c>
      <c r="T179" s="367" t="s">
        <v>361</v>
      </c>
      <c r="U179" s="116">
        <v>45</v>
      </c>
      <c r="V179" s="359" t="s">
        <v>362</v>
      </c>
      <c r="W179" s="359" t="s">
        <v>363</v>
      </c>
      <c r="X179" s="359" t="s">
        <v>363</v>
      </c>
      <c r="Y179" s="42">
        <v>8</v>
      </c>
      <c r="Z179" s="359" t="s">
        <v>1508</v>
      </c>
      <c r="AA179" s="359">
        <v>49</v>
      </c>
      <c r="AB179" s="42">
        <v>17117120</v>
      </c>
      <c r="AC179" s="42">
        <v>0</v>
      </c>
      <c r="AD179" s="42">
        <v>10633555</v>
      </c>
      <c r="AE179" s="42">
        <v>6483565</v>
      </c>
      <c r="AF179" s="359" t="s">
        <v>3642</v>
      </c>
      <c r="AG179" s="359">
        <v>52010702</v>
      </c>
      <c r="AH179" s="359">
        <v>10633555</v>
      </c>
      <c r="AI179" s="359">
        <v>17117120</v>
      </c>
    </row>
    <row r="180" spans="1:35" s="368" customFormat="1" ht="45.75" customHeight="1" x14ac:dyDescent="0.25">
      <c r="A180" s="359">
        <v>114</v>
      </c>
      <c r="B180" s="380">
        <v>80111600</v>
      </c>
      <c r="C180" s="359" t="s">
        <v>3440</v>
      </c>
      <c r="D180" s="359" t="s">
        <v>3615</v>
      </c>
      <c r="E180" s="361" t="s">
        <v>3495</v>
      </c>
      <c r="F180" s="361">
        <v>2024003050100</v>
      </c>
      <c r="G180" s="362" t="s">
        <v>616</v>
      </c>
      <c r="H180" s="362" t="s">
        <v>3493</v>
      </c>
      <c r="I180" s="110">
        <v>17117120</v>
      </c>
      <c r="J180" s="363" t="s">
        <v>629</v>
      </c>
      <c r="K180" s="359" t="s">
        <v>3581</v>
      </c>
      <c r="L180" s="363" t="s">
        <v>447</v>
      </c>
      <c r="M180" s="373" t="s">
        <v>448</v>
      </c>
      <c r="N180" s="364" t="s">
        <v>617</v>
      </c>
      <c r="O180" s="363">
        <v>74</v>
      </c>
      <c r="P180" s="359" t="s">
        <v>2855</v>
      </c>
      <c r="Q180" s="359" t="s">
        <v>3494</v>
      </c>
      <c r="R180" s="359" t="s">
        <v>3579</v>
      </c>
      <c r="S180" s="366">
        <v>8</v>
      </c>
      <c r="T180" s="367" t="s">
        <v>361</v>
      </c>
      <c r="U180" s="116">
        <v>45</v>
      </c>
      <c r="V180" s="359" t="s">
        <v>362</v>
      </c>
      <c r="W180" s="359" t="s">
        <v>363</v>
      </c>
      <c r="X180" s="359" t="s">
        <v>363</v>
      </c>
      <c r="Y180" s="42">
        <v>8</v>
      </c>
      <c r="Z180" s="359" t="s">
        <v>1508</v>
      </c>
      <c r="AA180" s="359">
        <v>49</v>
      </c>
      <c r="AB180" s="42">
        <v>17117120</v>
      </c>
      <c r="AC180" s="42">
        <v>0</v>
      </c>
      <c r="AD180" s="42">
        <v>10633555</v>
      </c>
      <c r="AE180" s="42">
        <v>6483565</v>
      </c>
      <c r="AF180" s="359" t="s">
        <v>3643</v>
      </c>
      <c r="AG180" s="359">
        <v>52010705</v>
      </c>
      <c r="AH180" s="359">
        <v>10633555</v>
      </c>
      <c r="AI180" s="359">
        <v>17117120</v>
      </c>
    </row>
    <row r="181" spans="1:35" s="368" customFormat="1" ht="45.75" customHeight="1" x14ac:dyDescent="0.25">
      <c r="A181" s="359">
        <v>114</v>
      </c>
      <c r="B181" s="380">
        <v>80111600</v>
      </c>
      <c r="C181" s="359" t="s">
        <v>3440</v>
      </c>
      <c r="D181" s="359" t="s">
        <v>3615</v>
      </c>
      <c r="E181" s="361" t="s">
        <v>3466</v>
      </c>
      <c r="F181" s="361">
        <v>2024003050072</v>
      </c>
      <c r="G181" s="362" t="s">
        <v>618</v>
      </c>
      <c r="H181" s="362" t="s">
        <v>3464</v>
      </c>
      <c r="I181" s="110">
        <v>17117120</v>
      </c>
      <c r="J181" s="363" t="s">
        <v>629</v>
      </c>
      <c r="K181" s="359" t="s">
        <v>3581</v>
      </c>
      <c r="L181" s="363" t="s">
        <v>447</v>
      </c>
      <c r="M181" s="373" t="s">
        <v>448</v>
      </c>
      <c r="N181" s="364" t="s">
        <v>619</v>
      </c>
      <c r="O181" s="363">
        <v>78</v>
      </c>
      <c r="P181" s="359" t="s">
        <v>2859</v>
      </c>
      <c r="Q181" s="359" t="s">
        <v>3465</v>
      </c>
      <c r="R181" s="359" t="s">
        <v>3601</v>
      </c>
      <c r="S181" s="366">
        <v>8</v>
      </c>
      <c r="T181" s="367" t="s">
        <v>361</v>
      </c>
      <c r="U181" s="116">
        <v>45</v>
      </c>
      <c r="V181" s="359" t="s">
        <v>362</v>
      </c>
      <c r="W181" s="359" t="s">
        <v>363</v>
      </c>
      <c r="X181" s="359" t="s">
        <v>363</v>
      </c>
      <c r="Y181" s="42">
        <v>8</v>
      </c>
      <c r="Z181" s="359" t="s">
        <v>1508</v>
      </c>
      <c r="AA181" s="359">
        <v>49</v>
      </c>
      <c r="AB181" s="42">
        <v>17117120</v>
      </c>
      <c r="AC181" s="42">
        <v>0</v>
      </c>
      <c r="AD181" s="42">
        <v>10633554</v>
      </c>
      <c r="AE181" s="42">
        <v>6483566</v>
      </c>
      <c r="AF181" s="359" t="s">
        <v>3644</v>
      </c>
      <c r="AG181" s="359">
        <v>52010704</v>
      </c>
      <c r="AH181" s="359">
        <v>10633554</v>
      </c>
      <c r="AI181" s="359">
        <v>17117120</v>
      </c>
    </row>
    <row r="182" spans="1:35" s="368" customFormat="1" ht="45.75" customHeight="1" x14ac:dyDescent="0.25">
      <c r="A182" s="359">
        <v>114</v>
      </c>
      <c r="B182" s="380">
        <v>80111600</v>
      </c>
      <c r="C182" s="359" t="s">
        <v>3440</v>
      </c>
      <c r="D182" s="359" t="s">
        <v>3615</v>
      </c>
      <c r="E182" s="361" t="s">
        <v>3463</v>
      </c>
      <c r="F182" s="361">
        <v>2024003050073</v>
      </c>
      <c r="G182" s="362" t="s">
        <v>620</v>
      </c>
      <c r="H182" s="362" t="s">
        <v>3461</v>
      </c>
      <c r="I182" s="110">
        <v>17117120</v>
      </c>
      <c r="J182" s="363" t="s">
        <v>629</v>
      </c>
      <c r="K182" s="359" t="s">
        <v>3581</v>
      </c>
      <c r="L182" s="363" t="s">
        <v>447</v>
      </c>
      <c r="M182" s="373" t="s">
        <v>448</v>
      </c>
      <c r="N182" s="364" t="s">
        <v>621</v>
      </c>
      <c r="O182" s="363">
        <v>81</v>
      </c>
      <c r="P182" s="359" t="s">
        <v>2868</v>
      </c>
      <c r="Q182" s="359" t="s">
        <v>3462</v>
      </c>
      <c r="R182" s="359" t="s">
        <v>3601</v>
      </c>
      <c r="S182" s="366">
        <v>8</v>
      </c>
      <c r="T182" s="367" t="s">
        <v>361</v>
      </c>
      <c r="U182" s="116">
        <v>45</v>
      </c>
      <c r="V182" s="359" t="s">
        <v>362</v>
      </c>
      <c r="W182" s="359" t="s">
        <v>363</v>
      </c>
      <c r="X182" s="359" t="s">
        <v>363</v>
      </c>
      <c r="Y182" s="42">
        <v>8</v>
      </c>
      <c r="Z182" s="359" t="s">
        <v>1508</v>
      </c>
      <c r="AA182" s="359">
        <v>49</v>
      </c>
      <c r="AB182" s="42">
        <v>17117120</v>
      </c>
      <c r="AC182" s="42">
        <v>0</v>
      </c>
      <c r="AD182" s="42">
        <v>10633554</v>
      </c>
      <c r="AE182" s="42">
        <v>6483566</v>
      </c>
      <c r="AF182" s="359" t="s">
        <v>3645</v>
      </c>
      <c r="AG182" s="359">
        <v>52010703</v>
      </c>
      <c r="AH182" s="359">
        <v>10633554</v>
      </c>
      <c r="AI182" s="359">
        <v>17117120</v>
      </c>
    </row>
    <row r="183" spans="1:35" s="368" customFormat="1" ht="45.75" customHeight="1" x14ac:dyDescent="0.25">
      <c r="A183" s="359">
        <v>114</v>
      </c>
      <c r="B183" s="380">
        <v>80111600</v>
      </c>
      <c r="C183" s="359" t="s">
        <v>3440</v>
      </c>
      <c r="D183" s="359" t="s">
        <v>3615</v>
      </c>
      <c r="E183" s="361" t="s">
        <v>3460</v>
      </c>
      <c r="F183" s="361">
        <v>2024003050074</v>
      </c>
      <c r="G183" s="362" t="s">
        <v>622</v>
      </c>
      <c r="H183" s="362" t="s">
        <v>3458</v>
      </c>
      <c r="I183" s="110">
        <v>17117120</v>
      </c>
      <c r="J183" s="363" t="s">
        <v>629</v>
      </c>
      <c r="K183" s="359" t="s">
        <v>3581</v>
      </c>
      <c r="L183" s="363" t="s">
        <v>447</v>
      </c>
      <c r="M183" s="373" t="s">
        <v>448</v>
      </c>
      <c r="N183" s="364" t="s">
        <v>623</v>
      </c>
      <c r="O183" s="363">
        <v>85</v>
      </c>
      <c r="P183" s="359" t="s">
        <v>2911</v>
      </c>
      <c r="Q183" s="359" t="s">
        <v>3459</v>
      </c>
      <c r="R183" s="359" t="s">
        <v>3579</v>
      </c>
      <c r="S183" s="366">
        <v>8</v>
      </c>
      <c r="T183" s="367" t="s">
        <v>361</v>
      </c>
      <c r="U183" s="116">
        <v>45</v>
      </c>
      <c r="V183" s="359" t="s">
        <v>362</v>
      </c>
      <c r="W183" s="359" t="s">
        <v>363</v>
      </c>
      <c r="X183" s="359" t="s">
        <v>363</v>
      </c>
      <c r="Y183" s="42">
        <v>8</v>
      </c>
      <c r="Z183" s="359" t="s">
        <v>1508</v>
      </c>
      <c r="AA183" s="359">
        <v>49</v>
      </c>
      <c r="AB183" s="42">
        <v>17117120</v>
      </c>
      <c r="AC183" s="42">
        <v>0</v>
      </c>
      <c r="AD183" s="42">
        <v>10633554</v>
      </c>
      <c r="AE183" s="42">
        <v>6483566</v>
      </c>
      <c r="AF183" s="359" t="s">
        <v>3646</v>
      </c>
      <c r="AG183" s="359">
        <v>52010701</v>
      </c>
      <c r="AH183" s="359">
        <v>10633554</v>
      </c>
      <c r="AI183" s="359">
        <v>17117120</v>
      </c>
    </row>
    <row r="184" spans="1:35" s="368" customFormat="1" ht="45.75" customHeight="1" x14ac:dyDescent="0.25">
      <c r="A184" s="359">
        <v>115</v>
      </c>
      <c r="B184" s="360">
        <v>80111600</v>
      </c>
      <c r="C184" s="359" t="s">
        <v>3440</v>
      </c>
      <c r="D184" s="359" t="s">
        <v>3615</v>
      </c>
      <c r="E184" s="361" t="s">
        <v>3498</v>
      </c>
      <c r="F184" s="361">
        <v>2024003050101</v>
      </c>
      <c r="G184" s="362" t="s">
        <v>613</v>
      </c>
      <c r="H184" s="362" t="s">
        <v>3496</v>
      </c>
      <c r="I184" s="110">
        <v>1773154</v>
      </c>
      <c r="J184" s="363" t="s">
        <v>630</v>
      </c>
      <c r="K184" s="359" t="s">
        <v>3577</v>
      </c>
      <c r="L184" s="363" t="s">
        <v>447</v>
      </c>
      <c r="M184" s="373" t="s">
        <v>448</v>
      </c>
      <c r="N184" s="364" t="s">
        <v>615</v>
      </c>
      <c r="O184" s="363">
        <v>70</v>
      </c>
      <c r="P184" s="365" t="s">
        <v>2820</v>
      </c>
      <c r="Q184" s="359" t="s">
        <v>3497</v>
      </c>
      <c r="R184" s="359" t="s">
        <v>3601</v>
      </c>
      <c r="S184" s="366">
        <v>11.5</v>
      </c>
      <c r="T184" s="367" t="s">
        <v>361</v>
      </c>
      <c r="U184" s="116" t="s">
        <v>14</v>
      </c>
      <c r="V184" s="359" t="s">
        <v>362</v>
      </c>
      <c r="W184" s="359" t="s">
        <v>363</v>
      </c>
      <c r="X184" s="359" t="s">
        <v>363</v>
      </c>
      <c r="Y184" s="42" t="s">
        <v>14</v>
      </c>
      <c r="Z184" s="359" t="s">
        <v>14</v>
      </c>
      <c r="AA184" s="359" t="s">
        <v>14</v>
      </c>
      <c r="AB184" s="42">
        <v>0</v>
      </c>
      <c r="AC184" s="42">
        <v>1773154</v>
      </c>
      <c r="AD184" s="42">
        <v>0</v>
      </c>
      <c r="AE184" s="42">
        <v>0</v>
      </c>
      <c r="AF184" s="359" t="s">
        <v>615</v>
      </c>
      <c r="AG184" s="359">
        <v>52010702</v>
      </c>
      <c r="AH184" s="359" t="s">
        <v>14</v>
      </c>
      <c r="AI184" s="359" t="s">
        <v>14</v>
      </c>
    </row>
    <row r="185" spans="1:35" s="368" customFormat="1" ht="45.75" customHeight="1" x14ac:dyDescent="0.25">
      <c r="A185" s="359">
        <v>115</v>
      </c>
      <c r="B185" s="360">
        <v>80111600</v>
      </c>
      <c r="C185" s="359" t="s">
        <v>3440</v>
      </c>
      <c r="D185" s="359" t="s">
        <v>3615</v>
      </c>
      <c r="E185" s="361" t="s">
        <v>3495</v>
      </c>
      <c r="F185" s="361">
        <v>2024003050100</v>
      </c>
      <c r="G185" s="362" t="s">
        <v>616</v>
      </c>
      <c r="H185" s="362" t="s">
        <v>3493</v>
      </c>
      <c r="I185" s="110">
        <v>1773154</v>
      </c>
      <c r="J185" s="363" t="s">
        <v>630</v>
      </c>
      <c r="K185" s="359" t="s">
        <v>3577</v>
      </c>
      <c r="L185" s="363" t="s">
        <v>447</v>
      </c>
      <c r="M185" s="373" t="s">
        <v>448</v>
      </c>
      <c r="N185" s="364" t="s">
        <v>617</v>
      </c>
      <c r="O185" s="363">
        <v>74</v>
      </c>
      <c r="P185" s="365" t="s">
        <v>2855</v>
      </c>
      <c r="Q185" s="359" t="s">
        <v>3494</v>
      </c>
      <c r="R185" s="359" t="s">
        <v>3579</v>
      </c>
      <c r="S185" s="366">
        <v>11.5</v>
      </c>
      <c r="T185" s="367" t="s">
        <v>361</v>
      </c>
      <c r="U185" s="116" t="s">
        <v>14</v>
      </c>
      <c r="V185" s="359" t="s">
        <v>362</v>
      </c>
      <c r="W185" s="359" t="s">
        <v>363</v>
      </c>
      <c r="X185" s="359" t="s">
        <v>363</v>
      </c>
      <c r="Y185" s="42" t="s">
        <v>14</v>
      </c>
      <c r="Z185" s="359" t="s">
        <v>14</v>
      </c>
      <c r="AA185" s="359" t="s">
        <v>14</v>
      </c>
      <c r="AB185" s="42">
        <v>0</v>
      </c>
      <c r="AC185" s="42">
        <v>1773154</v>
      </c>
      <c r="AD185" s="42">
        <v>0</v>
      </c>
      <c r="AE185" s="42">
        <v>0</v>
      </c>
      <c r="AF185" s="359" t="s">
        <v>617</v>
      </c>
      <c r="AG185" s="359">
        <v>52010705</v>
      </c>
      <c r="AH185" s="359" t="s">
        <v>14</v>
      </c>
      <c r="AI185" s="359" t="s">
        <v>14</v>
      </c>
    </row>
    <row r="186" spans="1:35" s="368" customFormat="1" ht="45.75" customHeight="1" x14ac:dyDescent="0.25">
      <c r="A186" s="359">
        <v>115</v>
      </c>
      <c r="B186" s="360">
        <v>80111600</v>
      </c>
      <c r="C186" s="359" t="s">
        <v>3440</v>
      </c>
      <c r="D186" s="359" t="s">
        <v>3615</v>
      </c>
      <c r="E186" s="361" t="s">
        <v>3466</v>
      </c>
      <c r="F186" s="361">
        <v>2024003050072</v>
      </c>
      <c r="G186" s="362" t="s">
        <v>618</v>
      </c>
      <c r="H186" s="362" t="s">
        <v>3464</v>
      </c>
      <c r="I186" s="110">
        <v>1773143</v>
      </c>
      <c r="J186" s="363" t="s">
        <v>630</v>
      </c>
      <c r="K186" s="359" t="s">
        <v>3577</v>
      </c>
      <c r="L186" s="363" t="s">
        <v>447</v>
      </c>
      <c r="M186" s="373" t="s">
        <v>448</v>
      </c>
      <c r="N186" s="364" t="s">
        <v>619</v>
      </c>
      <c r="O186" s="363">
        <v>78</v>
      </c>
      <c r="P186" s="365" t="s">
        <v>2859</v>
      </c>
      <c r="Q186" s="359" t="s">
        <v>3465</v>
      </c>
      <c r="R186" s="359" t="s">
        <v>3601</v>
      </c>
      <c r="S186" s="366">
        <v>11.5</v>
      </c>
      <c r="T186" s="367" t="s">
        <v>361</v>
      </c>
      <c r="U186" s="116" t="s">
        <v>14</v>
      </c>
      <c r="V186" s="359" t="s">
        <v>362</v>
      </c>
      <c r="W186" s="359" t="s">
        <v>363</v>
      </c>
      <c r="X186" s="359" t="s">
        <v>363</v>
      </c>
      <c r="Y186" s="42" t="s">
        <v>14</v>
      </c>
      <c r="Z186" s="359" t="s">
        <v>14</v>
      </c>
      <c r="AA186" s="359" t="s">
        <v>14</v>
      </c>
      <c r="AB186" s="42">
        <v>0</v>
      </c>
      <c r="AC186" s="42">
        <v>1773143</v>
      </c>
      <c r="AD186" s="42">
        <v>0</v>
      </c>
      <c r="AE186" s="42">
        <v>0</v>
      </c>
      <c r="AF186" s="359" t="s">
        <v>619</v>
      </c>
      <c r="AG186" s="359">
        <v>52010704</v>
      </c>
      <c r="AH186" s="359" t="s">
        <v>14</v>
      </c>
      <c r="AI186" s="359" t="s">
        <v>14</v>
      </c>
    </row>
    <row r="187" spans="1:35" s="368" customFormat="1" ht="45.75" customHeight="1" x14ac:dyDescent="0.25">
      <c r="A187" s="359">
        <v>115</v>
      </c>
      <c r="B187" s="360">
        <v>80111600</v>
      </c>
      <c r="C187" s="359" t="s">
        <v>3440</v>
      </c>
      <c r="D187" s="359" t="s">
        <v>3615</v>
      </c>
      <c r="E187" s="361" t="s">
        <v>3463</v>
      </c>
      <c r="F187" s="361">
        <v>2024003050073</v>
      </c>
      <c r="G187" s="362" t="s">
        <v>620</v>
      </c>
      <c r="H187" s="362" t="s">
        <v>3461</v>
      </c>
      <c r="I187" s="110">
        <v>1773154</v>
      </c>
      <c r="J187" s="363" t="s">
        <v>630</v>
      </c>
      <c r="K187" s="359" t="s">
        <v>3577</v>
      </c>
      <c r="L187" s="363" t="s">
        <v>447</v>
      </c>
      <c r="M187" s="373" t="s">
        <v>448</v>
      </c>
      <c r="N187" s="364" t="s">
        <v>621</v>
      </c>
      <c r="O187" s="363">
        <v>81</v>
      </c>
      <c r="P187" s="365" t="s">
        <v>2868</v>
      </c>
      <c r="Q187" s="359" t="s">
        <v>3462</v>
      </c>
      <c r="R187" s="359" t="s">
        <v>3601</v>
      </c>
      <c r="S187" s="366">
        <v>11.5</v>
      </c>
      <c r="T187" s="367" t="s">
        <v>361</v>
      </c>
      <c r="U187" s="116" t="s">
        <v>14</v>
      </c>
      <c r="V187" s="359" t="s">
        <v>362</v>
      </c>
      <c r="W187" s="359" t="s">
        <v>363</v>
      </c>
      <c r="X187" s="359" t="s">
        <v>363</v>
      </c>
      <c r="Y187" s="42" t="s">
        <v>14</v>
      </c>
      <c r="Z187" s="359" t="s">
        <v>14</v>
      </c>
      <c r="AA187" s="359" t="s">
        <v>14</v>
      </c>
      <c r="AB187" s="42">
        <v>0</v>
      </c>
      <c r="AC187" s="42">
        <v>1773154</v>
      </c>
      <c r="AD187" s="42">
        <v>0</v>
      </c>
      <c r="AE187" s="42">
        <v>0</v>
      </c>
      <c r="AF187" s="359" t="s">
        <v>621</v>
      </c>
      <c r="AG187" s="359">
        <v>52010703</v>
      </c>
      <c r="AH187" s="359" t="s">
        <v>14</v>
      </c>
      <c r="AI187" s="359" t="s">
        <v>14</v>
      </c>
    </row>
    <row r="188" spans="1:35" s="368" customFormat="1" ht="45.75" customHeight="1" x14ac:dyDescent="0.25">
      <c r="A188" s="359">
        <v>115</v>
      </c>
      <c r="B188" s="360">
        <v>80111600</v>
      </c>
      <c r="C188" s="359" t="s">
        <v>3440</v>
      </c>
      <c r="D188" s="359" t="s">
        <v>3615</v>
      </c>
      <c r="E188" s="361" t="s">
        <v>3460</v>
      </c>
      <c r="F188" s="361">
        <v>2024003050074</v>
      </c>
      <c r="G188" s="362" t="s">
        <v>622</v>
      </c>
      <c r="H188" s="362" t="s">
        <v>3458</v>
      </c>
      <c r="I188" s="110">
        <v>1773154</v>
      </c>
      <c r="J188" s="363" t="s">
        <v>630</v>
      </c>
      <c r="K188" s="359" t="s">
        <v>3577</v>
      </c>
      <c r="L188" s="359" t="s">
        <v>447</v>
      </c>
      <c r="M188" s="373" t="s">
        <v>448</v>
      </c>
      <c r="N188" s="364" t="s">
        <v>623</v>
      </c>
      <c r="O188" s="363">
        <v>85</v>
      </c>
      <c r="P188" s="365" t="s">
        <v>2911</v>
      </c>
      <c r="Q188" s="359" t="s">
        <v>3459</v>
      </c>
      <c r="R188" s="359" t="s">
        <v>3579</v>
      </c>
      <c r="S188" s="366">
        <v>11.5</v>
      </c>
      <c r="T188" s="367" t="s">
        <v>361</v>
      </c>
      <c r="U188" s="116" t="s">
        <v>14</v>
      </c>
      <c r="V188" s="359" t="s">
        <v>362</v>
      </c>
      <c r="W188" s="359" t="s">
        <v>363</v>
      </c>
      <c r="X188" s="359" t="s">
        <v>363</v>
      </c>
      <c r="Y188" s="42" t="s">
        <v>14</v>
      </c>
      <c r="Z188" s="359" t="s">
        <v>14</v>
      </c>
      <c r="AA188" s="359" t="s">
        <v>14</v>
      </c>
      <c r="AB188" s="42">
        <v>0</v>
      </c>
      <c r="AC188" s="42">
        <v>1773154</v>
      </c>
      <c r="AD188" s="42">
        <v>0</v>
      </c>
      <c r="AE188" s="42">
        <v>0</v>
      </c>
      <c r="AF188" s="359" t="s">
        <v>623</v>
      </c>
      <c r="AG188" s="359">
        <v>52010701</v>
      </c>
      <c r="AH188" s="359" t="s">
        <v>14</v>
      </c>
      <c r="AI188" s="359" t="s">
        <v>14</v>
      </c>
    </row>
    <row r="189" spans="1:35" s="368" customFormat="1" ht="45.75" customHeight="1" x14ac:dyDescent="0.25">
      <c r="A189" s="359">
        <v>116</v>
      </c>
      <c r="B189" s="360">
        <v>80111600</v>
      </c>
      <c r="C189" s="359" t="s">
        <v>3440</v>
      </c>
      <c r="D189" s="359" t="s">
        <v>3615</v>
      </c>
      <c r="E189" s="361" t="s">
        <v>3498</v>
      </c>
      <c r="F189" s="361">
        <v>2024003050101</v>
      </c>
      <c r="G189" s="362" t="s">
        <v>613</v>
      </c>
      <c r="H189" s="362" t="s">
        <v>3496</v>
      </c>
      <c r="I189" s="110">
        <v>15317120</v>
      </c>
      <c r="J189" s="363" t="s">
        <v>629</v>
      </c>
      <c r="K189" s="359" t="s">
        <v>3581</v>
      </c>
      <c r="L189" s="359" t="s">
        <v>447</v>
      </c>
      <c r="M189" s="373" t="s">
        <v>448</v>
      </c>
      <c r="N189" s="364" t="s">
        <v>615</v>
      </c>
      <c r="O189" s="363">
        <v>70</v>
      </c>
      <c r="P189" s="365" t="s">
        <v>2820</v>
      </c>
      <c r="Q189" s="359" t="s">
        <v>3497</v>
      </c>
      <c r="R189" s="359" t="s">
        <v>3601</v>
      </c>
      <c r="S189" s="366">
        <v>8</v>
      </c>
      <c r="T189" s="367" t="s">
        <v>361</v>
      </c>
      <c r="U189" s="116">
        <v>299</v>
      </c>
      <c r="V189" s="359" t="s">
        <v>362</v>
      </c>
      <c r="W189" s="359" t="s">
        <v>363</v>
      </c>
      <c r="X189" s="359" t="s">
        <v>363</v>
      </c>
      <c r="Y189" s="42">
        <v>246</v>
      </c>
      <c r="Z189" s="359" t="s">
        <v>1929</v>
      </c>
      <c r="AA189" s="359">
        <v>439</v>
      </c>
      <c r="AB189" s="42">
        <v>15317120</v>
      </c>
      <c r="AC189" s="42">
        <v>0</v>
      </c>
      <c r="AD189" s="42">
        <v>15317120</v>
      </c>
      <c r="AE189" s="42">
        <v>0</v>
      </c>
      <c r="AF189" s="359" t="s">
        <v>3647</v>
      </c>
      <c r="AG189" s="359">
        <v>52010702</v>
      </c>
      <c r="AH189" s="359">
        <v>15317120</v>
      </c>
      <c r="AI189" s="359">
        <v>15317120</v>
      </c>
    </row>
    <row r="190" spans="1:35" s="368" customFormat="1" ht="45.75" customHeight="1" x14ac:dyDescent="0.25">
      <c r="A190" s="359">
        <v>116</v>
      </c>
      <c r="B190" s="360">
        <v>80111600</v>
      </c>
      <c r="C190" s="359" t="s">
        <v>3440</v>
      </c>
      <c r="D190" s="359" t="s">
        <v>3615</v>
      </c>
      <c r="E190" s="361" t="s">
        <v>3495</v>
      </c>
      <c r="F190" s="361">
        <v>2024003050100</v>
      </c>
      <c r="G190" s="362" t="s">
        <v>616</v>
      </c>
      <c r="H190" s="362" t="s">
        <v>3493</v>
      </c>
      <c r="I190" s="110">
        <v>15317120</v>
      </c>
      <c r="J190" s="363" t="s">
        <v>629</v>
      </c>
      <c r="K190" s="359" t="s">
        <v>3581</v>
      </c>
      <c r="L190" s="359" t="s">
        <v>447</v>
      </c>
      <c r="M190" s="373" t="s">
        <v>448</v>
      </c>
      <c r="N190" s="364" t="s">
        <v>617</v>
      </c>
      <c r="O190" s="363">
        <v>74</v>
      </c>
      <c r="P190" s="365" t="s">
        <v>2855</v>
      </c>
      <c r="Q190" s="359" t="s">
        <v>3494</v>
      </c>
      <c r="R190" s="359" t="s">
        <v>3579</v>
      </c>
      <c r="S190" s="366">
        <v>8</v>
      </c>
      <c r="T190" s="367" t="s">
        <v>361</v>
      </c>
      <c r="U190" s="116">
        <v>299</v>
      </c>
      <c r="V190" s="359" t="s">
        <v>362</v>
      </c>
      <c r="W190" s="359" t="s">
        <v>363</v>
      </c>
      <c r="X190" s="359" t="s">
        <v>363</v>
      </c>
      <c r="Y190" s="42">
        <v>246</v>
      </c>
      <c r="Z190" s="359" t="s">
        <v>1929</v>
      </c>
      <c r="AA190" s="359">
        <v>439</v>
      </c>
      <c r="AB190" s="42">
        <v>15317120</v>
      </c>
      <c r="AC190" s="42">
        <v>0</v>
      </c>
      <c r="AD190" s="42">
        <v>12764266</v>
      </c>
      <c r="AE190" s="42">
        <v>2552854</v>
      </c>
      <c r="AF190" s="359" t="s">
        <v>3648</v>
      </c>
      <c r="AG190" s="359">
        <v>52010705</v>
      </c>
      <c r="AH190" s="359">
        <v>12764266</v>
      </c>
      <c r="AI190" s="359">
        <v>15317120</v>
      </c>
    </row>
    <row r="191" spans="1:35" s="368" customFormat="1" ht="45.75" customHeight="1" x14ac:dyDescent="0.25">
      <c r="A191" s="359">
        <v>116</v>
      </c>
      <c r="B191" s="360">
        <v>80111600</v>
      </c>
      <c r="C191" s="359" t="s">
        <v>3440</v>
      </c>
      <c r="D191" s="359" t="s">
        <v>3615</v>
      </c>
      <c r="E191" s="361" t="s">
        <v>3466</v>
      </c>
      <c r="F191" s="361">
        <v>2024003050072</v>
      </c>
      <c r="G191" s="362" t="s">
        <v>618</v>
      </c>
      <c r="H191" s="362" t="s">
        <v>3464</v>
      </c>
      <c r="I191" s="110">
        <v>15317120</v>
      </c>
      <c r="J191" s="363" t="s">
        <v>629</v>
      </c>
      <c r="K191" s="359" t="s">
        <v>3581</v>
      </c>
      <c r="L191" s="359" t="s">
        <v>447</v>
      </c>
      <c r="M191" s="373" t="s">
        <v>448</v>
      </c>
      <c r="N191" s="364" t="s">
        <v>619</v>
      </c>
      <c r="O191" s="363">
        <v>78</v>
      </c>
      <c r="P191" s="365" t="s">
        <v>2859</v>
      </c>
      <c r="Q191" s="359" t="s">
        <v>3465</v>
      </c>
      <c r="R191" s="359" t="s">
        <v>3601</v>
      </c>
      <c r="S191" s="366">
        <v>8</v>
      </c>
      <c r="T191" s="367" t="s">
        <v>361</v>
      </c>
      <c r="U191" s="116">
        <v>299</v>
      </c>
      <c r="V191" s="359" t="s">
        <v>362</v>
      </c>
      <c r="W191" s="359" t="s">
        <v>363</v>
      </c>
      <c r="X191" s="359" t="s">
        <v>363</v>
      </c>
      <c r="Y191" s="42">
        <v>246</v>
      </c>
      <c r="Z191" s="359" t="s">
        <v>1929</v>
      </c>
      <c r="AA191" s="359">
        <v>439</v>
      </c>
      <c r="AB191" s="42">
        <v>15317120</v>
      </c>
      <c r="AC191" s="42">
        <v>0</v>
      </c>
      <c r="AD191" s="42">
        <v>9573200</v>
      </c>
      <c r="AE191" s="42">
        <v>5743920</v>
      </c>
      <c r="AF191" s="359" t="s">
        <v>3649</v>
      </c>
      <c r="AG191" s="359">
        <v>52010704</v>
      </c>
      <c r="AH191" s="359">
        <v>9573200</v>
      </c>
      <c r="AI191" s="359">
        <v>15317120</v>
      </c>
    </row>
    <row r="192" spans="1:35" s="368" customFormat="1" ht="45.75" customHeight="1" x14ac:dyDescent="0.25">
      <c r="A192" s="359">
        <v>116</v>
      </c>
      <c r="B192" s="360">
        <v>80111600</v>
      </c>
      <c r="C192" s="359" t="s">
        <v>3440</v>
      </c>
      <c r="D192" s="359" t="s">
        <v>3615</v>
      </c>
      <c r="E192" s="361" t="s">
        <v>3463</v>
      </c>
      <c r="F192" s="361">
        <v>2024003050073</v>
      </c>
      <c r="G192" s="362" t="s">
        <v>620</v>
      </c>
      <c r="H192" s="362" t="s">
        <v>3461</v>
      </c>
      <c r="I192" s="110">
        <v>15317120</v>
      </c>
      <c r="J192" s="363" t="s">
        <v>629</v>
      </c>
      <c r="K192" s="359" t="s">
        <v>3581</v>
      </c>
      <c r="L192" s="359" t="s">
        <v>447</v>
      </c>
      <c r="M192" s="373" t="s">
        <v>448</v>
      </c>
      <c r="N192" s="364" t="s">
        <v>621</v>
      </c>
      <c r="O192" s="363">
        <v>81</v>
      </c>
      <c r="P192" s="365" t="s">
        <v>2868</v>
      </c>
      <c r="Q192" s="359" t="s">
        <v>3462</v>
      </c>
      <c r="R192" s="359" t="s">
        <v>3601</v>
      </c>
      <c r="S192" s="366">
        <v>8</v>
      </c>
      <c r="T192" s="367" t="s">
        <v>361</v>
      </c>
      <c r="U192" s="116">
        <v>299</v>
      </c>
      <c r="V192" s="359" t="s">
        <v>362</v>
      </c>
      <c r="W192" s="359" t="s">
        <v>363</v>
      </c>
      <c r="X192" s="359" t="s">
        <v>363</v>
      </c>
      <c r="Y192" s="42">
        <v>246</v>
      </c>
      <c r="Z192" s="359" t="s">
        <v>1929</v>
      </c>
      <c r="AA192" s="359">
        <v>439</v>
      </c>
      <c r="AB192" s="42">
        <v>15317120</v>
      </c>
      <c r="AC192" s="42">
        <v>0</v>
      </c>
      <c r="AD192" s="42">
        <v>0</v>
      </c>
      <c r="AE192" s="42">
        <v>15317120</v>
      </c>
      <c r="AF192" s="359" t="s">
        <v>3650</v>
      </c>
      <c r="AG192" s="359">
        <v>52010703</v>
      </c>
      <c r="AH192" s="359">
        <v>0</v>
      </c>
      <c r="AI192" s="359">
        <v>15317120</v>
      </c>
    </row>
    <row r="193" spans="1:35" s="368" customFormat="1" ht="45.75" customHeight="1" x14ac:dyDescent="0.25">
      <c r="A193" s="359">
        <v>116</v>
      </c>
      <c r="B193" s="360">
        <v>80111600</v>
      </c>
      <c r="C193" s="359" t="s">
        <v>3440</v>
      </c>
      <c r="D193" s="359" t="s">
        <v>3615</v>
      </c>
      <c r="E193" s="361" t="s">
        <v>3460</v>
      </c>
      <c r="F193" s="361">
        <v>2024003050074</v>
      </c>
      <c r="G193" s="362" t="s">
        <v>622</v>
      </c>
      <c r="H193" s="362" t="s">
        <v>3458</v>
      </c>
      <c r="I193" s="110">
        <v>15317120</v>
      </c>
      <c r="J193" s="363" t="s">
        <v>629</v>
      </c>
      <c r="K193" s="359" t="s">
        <v>3581</v>
      </c>
      <c r="L193" s="359" t="s">
        <v>447</v>
      </c>
      <c r="M193" s="373" t="s">
        <v>448</v>
      </c>
      <c r="N193" s="364" t="s">
        <v>623</v>
      </c>
      <c r="O193" s="363">
        <v>85</v>
      </c>
      <c r="P193" s="365" t="s">
        <v>2911</v>
      </c>
      <c r="Q193" s="359" t="s">
        <v>3459</v>
      </c>
      <c r="R193" s="359" t="s">
        <v>3579</v>
      </c>
      <c r="S193" s="366">
        <v>8</v>
      </c>
      <c r="T193" s="367" t="s">
        <v>361</v>
      </c>
      <c r="U193" s="116">
        <v>299</v>
      </c>
      <c r="V193" s="359" t="s">
        <v>362</v>
      </c>
      <c r="W193" s="359" t="s">
        <v>363</v>
      </c>
      <c r="X193" s="359" t="s">
        <v>363</v>
      </c>
      <c r="Y193" s="42">
        <v>246</v>
      </c>
      <c r="Z193" s="359" t="s">
        <v>1929</v>
      </c>
      <c r="AA193" s="359">
        <v>439</v>
      </c>
      <c r="AB193" s="42">
        <v>15317120</v>
      </c>
      <c r="AC193" s="42">
        <v>0</v>
      </c>
      <c r="AD193" s="42">
        <v>0</v>
      </c>
      <c r="AE193" s="42">
        <v>15317120</v>
      </c>
      <c r="AF193" s="359" t="s">
        <v>3651</v>
      </c>
      <c r="AG193" s="359">
        <v>52010701</v>
      </c>
      <c r="AH193" s="359">
        <v>0</v>
      </c>
      <c r="AI193" s="359">
        <v>15317120</v>
      </c>
    </row>
    <row r="194" spans="1:35" s="368" customFormat="1" ht="45.75" customHeight="1" x14ac:dyDescent="0.25">
      <c r="A194" s="359">
        <v>117</v>
      </c>
      <c r="B194" s="360">
        <v>80141607</v>
      </c>
      <c r="C194" s="359" t="s">
        <v>3440</v>
      </c>
      <c r="D194" s="359" t="s">
        <v>3615</v>
      </c>
      <c r="E194" s="361" t="s">
        <v>3498</v>
      </c>
      <c r="F194" s="361">
        <v>2024003050101</v>
      </c>
      <c r="G194" s="362" t="s">
        <v>631</v>
      </c>
      <c r="H194" s="362" t="s">
        <v>3496</v>
      </c>
      <c r="I194" s="110">
        <v>0</v>
      </c>
      <c r="J194" s="363" t="s">
        <v>356</v>
      </c>
      <c r="K194" s="359" t="s">
        <v>3577</v>
      </c>
      <c r="L194" s="363" t="s">
        <v>447</v>
      </c>
      <c r="M194" s="363" t="s">
        <v>481</v>
      </c>
      <c r="N194" s="364" t="s">
        <v>632</v>
      </c>
      <c r="O194" s="363">
        <v>73</v>
      </c>
      <c r="P194" s="365" t="s">
        <v>2844</v>
      </c>
      <c r="Q194" s="359" t="s">
        <v>3497</v>
      </c>
      <c r="R194" s="359" t="s">
        <v>3652</v>
      </c>
      <c r="S194" s="366" t="s">
        <v>356</v>
      </c>
      <c r="T194" s="379" t="s">
        <v>356</v>
      </c>
      <c r="U194" s="116" t="s">
        <v>14</v>
      </c>
      <c r="V194" s="359" t="s">
        <v>362</v>
      </c>
      <c r="W194" s="359" t="s">
        <v>356</v>
      </c>
      <c r="X194" s="359" t="s">
        <v>356</v>
      </c>
      <c r="Y194" s="42" t="s">
        <v>14</v>
      </c>
      <c r="Z194" s="359" t="s">
        <v>14</v>
      </c>
      <c r="AA194" s="359" t="s">
        <v>14</v>
      </c>
      <c r="AB194" s="42">
        <v>0</v>
      </c>
      <c r="AC194" s="42">
        <v>0</v>
      </c>
      <c r="AD194" s="42">
        <v>0</v>
      </c>
      <c r="AE194" s="42">
        <v>0</v>
      </c>
      <c r="AF194" s="359" t="s">
        <v>632</v>
      </c>
      <c r="AG194" s="359">
        <v>52010702</v>
      </c>
      <c r="AH194" s="359" t="s">
        <v>14</v>
      </c>
      <c r="AI194" s="359" t="s">
        <v>14</v>
      </c>
    </row>
    <row r="195" spans="1:35" s="368" customFormat="1" ht="45.75" customHeight="1" x14ac:dyDescent="0.25">
      <c r="A195" s="359">
        <v>118</v>
      </c>
      <c r="B195" s="360">
        <v>80141607</v>
      </c>
      <c r="C195" s="359" t="s">
        <v>3440</v>
      </c>
      <c r="D195" s="359" t="s">
        <v>3615</v>
      </c>
      <c r="E195" s="361" t="s">
        <v>3498</v>
      </c>
      <c r="F195" s="361">
        <v>2024003050101</v>
      </c>
      <c r="G195" s="362" t="s">
        <v>634</v>
      </c>
      <c r="H195" s="362" t="s">
        <v>3496</v>
      </c>
      <c r="I195" s="110">
        <v>8556729</v>
      </c>
      <c r="J195" s="363" t="s">
        <v>638</v>
      </c>
      <c r="K195" s="359" t="s">
        <v>3577</v>
      </c>
      <c r="L195" s="363" t="s">
        <v>447</v>
      </c>
      <c r="M195" s="363" t="s">
        <v>481</v>
      </c>
      <c r="N195" s="364" t="s">
        <v>632</v>
      </c>
      <c r="O195" s="363">
        <v>73</v>
      </c>
      <c r="P195" s="365" t="s">
        <v>2844</v>
      </c>
      <c r="Q195" s="359" t="s">
        <v>3497</v>
      </c>
      <c r="R195" s="359" t="s">
        <v>3652</v>
      </c>
      <c r="S195" s="366">
        <v>6</v>
      </c>
      <c r="T195" s="367" t="s">
        <v>361</v>
      </c>
      <c r="U195" s="116" t="s">
        <v>14</v>
      </c>
      <c r="V195" s="359" t="s">
        <v>362</v>
      </c>
      <c r="W195" s="359" t="s">
        <v>367</v>
      </c>
      <c r="X195" s="359" t="s">
        <v>367</v>
      </c>
      <c r="Y195" s="42" t="s">
        <v>14</v>
      </c>
      <c r="Z195" s="359" t="s">
        <v>14</v>
      </c>
      <c r="AA195" s="359" t="s">
        <v>14</v>
      </c>
      <c r="AB195" s="42">
        <v>0</v>
      </c>
      <c r="AC195" s="42">
        <v>8556729</v>
      </c>
      <c r="AD195" s="42">
        <v>0</v>
      </c>
      <c r="AE195" s="42">
        <v>0</v>
      </c>
      <c r="AF195" s="359" t="s">
        <v>632</v>
      </c>
      <c r="AG195" s="359">
        <v>52010702</v>
      </c>
      <c r="AH195" s="359" t="s">
        <v>14</v>
      </c>
      <c r="AI195" s="359" t="s">
        <v>14</v>
      </c>
    </row>
    <row r="196" spans="1:35" s="368" customFormat="1" ht="45.75" customHeight="1" x14ac:dyDescent="0.25">
      <c r="A196" s="359">
        <v>119</v>
      </c>
      <c r="B196" s="360">
        <v>80141607</v>
      </c>
      <c r="C196" s="359" t="s">
        <v>3440</v>
      </c>
      <c r="D196" s="359" t="s">
        <v>3615</v>
      </c>
      <c r="E196" s="361" t="s">
        <v>3498</v>
      </c>
      <c r="F196" s="361">
        <v>2024003050101</v>
      </c>
      <c r="G196" s="362" t="s">
        <v>639</v>
      </c>
      <c r="H196" s="362" t="s">
        <v>3496</v>
      </c>
      <c r="I196" s="110">
        <v>0</v>
      </c>
      <c r="J196" s="363" t="s">
        <v>356</v>
      </c>
      <c r="K196" s="359" t="s">
        <v>3577</v>
      </c>
      <c r="L196" s="363" t="s">
        <v>447</v>
      </c>
      <c r="M196" s="363" t="s">
        <v>481</v>
      </c>
      <c r="N196" s="364" t="s">
        <v>632</v>
      </c>
      <c r="O196" s="363">
        <v>73</v>
      </c>
      <c r="P196" s="365" t="s">
        <v>2844</v>
      </c>
      <c r="Q196" s="359" t="s">
        <v>3497</v>
      </c>
      <c r="R196" s="359" t="s">
        <v>3652</v>
      </c>
      <c r="S196" s="366" t="s">
        <v>356</v>
      </c>
      <c r="T196" s="379" t="s">
        <v>356</v>
      </c>
      <c r="U196" s="116" t="s">
        <v>14</v>
      </c>
      <c r="V196" s="359" t="s">
        <v>362</v>
      </c>
      <c r="W196" s="359" t="s">
        <v>356</v>
      </c>
      <c r="X196" s="359" t="s">
        <v>356</v>
      </c>
      <c r="Y196" s="42" t="s">
        <v>14</v>
      </c>
      <c r="Z196" s="359" t="s">
        <v>14</v>
      </c>
      <c r="AA196" s="359" t="s">
        <v>14</v>
      </c>
      <c r="AB196" s="42">
        <v>0</v>
      </c>
      <c r="AC196" s="42">
        <v>0</v>
      </c>
      <c r="AD196" s="42">
        <v>0</v>
      </c>
      <c r="AE196" s="42">
        <v>0</v>
      </c>
      <c r="AF196" s="359" t="s">
        <v>632</v>
      </c>
      <c r="AG196" s="359">
        <v>52010702</v>
      </c>
      <c r="AH196" s="359" t="s">
        <v>14</v>
      </c>
      <c r="AI196" s="359" t="s">
        <v>14</v>
      </c>
    </row>
    <row r="197" spans="1:35" s="368" customFormat="1" ht="45.75" customHeight="1" x14ac:dyDescent="0.25">
      <c r="A197" s="359">
        <v>120</v>
      </c>
      <c r="B197" s="360">
        <v>80141607</v>
      </c>
      <c r="C197" s="359" t="s">
        <v>3440</v>
      </c>
      <c r="D197" s="359" t="s">
        <v>3615</v>
      </c>
      <c r="E197" s="361" t="s">
        <v>3498</v>
      </c>
      <c r="F197" s="361">
        <v>2024003050101</v>
      </c>
      <c r="G197" s="362" t="s">
        <v>640</v>
      </c>
      <c r="H197" s="362" t="s">
        <v>3496</v>
      </c>
      <c r="I197" s="110">
        <v>0</v>
      </c>
      <c r="J197" s="363" t="s">
        <v>356</v>
      </c>
      <c r="K197" s="359" t="s">
        <v>3577</v>
      </c>
      <c r="L197" s="363" t="s">
        <v>447</v>
      </c>
      <c r="M197" s="363" t="s">
        <v>481</v>
      </c>
      <c r="N197" s="364" t="s">
        <v>632</v>
      </c>
      <c r="O197" s="363">
        <v>73</v>
      </c>
      <c r="P197" s="365" t="s">
        <v>2844</v>
      </c>
      <c r="Q197" s="359" t="s">
        <v>3497</v>
      </c>
      <c r="R197" s="359" t="s">
        <v>3652</v>
      </c>
      <c r="S197" s="366" t="s">
        <v>356</v>
      </c>
      <c r="T197" s="379" t="s">
        <v>356</v>
      </c>
      <c r="U197" s="116" t="s">
        <v>14</v>
      </c>
      <c r="V197" s="359" t="s">
        <v>362</v>
      </c>
      <c r="W197" s="359" t="s">
        <v>356</v>
      </c>
      <c r="X197" s="359" t="s">
        <v>356</v>
      </c>
      <c r="Y197" s="42" t="s">
        <v>14</v>
      </c>
      <c r="Z197" s="359" t="s">
        <v>14</v>
      </c>
      <c r="AA197" s="359" t="s">
        <v>14</v>
      </c>
      <c r="AB197" s="42">
        <v>0</v>
      </c>
      <c r="AC197" s="42">
        <v>0</v>
      </c>
      <c r="AD197" s="42">
        <v>0</v>
      </c>
      <c r="AE197" s="42">
        <v>0</v>
      </c>
      <c r="AF197" s="359" t="s">
        <v>632</v>
      </c>
      <c r="AG197" s="359">
        <v>52010702</v>
      </c>
      <c r="AH197" s="359" t="s">
        <v>14</v>
      </c>
      <c r="AI197" s="359" t="s">
        <v>14</v>
      </c>
    </row>
    <row r="198" spans="1:35" s="368" customFormat="1" ht="45.75" customHeight="1" x14ac:dyDescent="0.25">
      <c r="A198" s="359">
        <v>121</v>
      </c>
      <c r="B198" s="360">
        <v>80111600</v>
      </c>
      <c r="C198" s="359" t="s">
        <v>3440</v>
      </c>
      <c r="D198" s="359" t="s">
        <v>3615</v>
      </c>
      <c r="E198" s="361" t="s">
        <v>3498</v>
      </c>
      <c r="F198" s="361">
        <v>2024003050101</v>
      </c>
      <c r="G198" s="362" t="s">
        <v>641</v>
      </c>
      <c r="H198" s="362" t="s">
        <v>3496</v>
      </c>
      <c r="I198" s="110">
        <v>83968000</v>
      </c>
      <c r="J198" s="363" t="s">
        <v>642</v>
      </c>
      <c r="K198" s="359" t="s">
        <v>3581</v>
      </c>
      <c r="L198" s="363" t="s">
        <v>447</v>
      </c>
      <c r="M198" s="373" t="s">
        <v>448</v>
      </c>
      <c r="N198" s="364" t="s">
        <v>632</v>
      </c>
      <c r="O198" s="363">
        <v>73</v>
      </c>
      <c r="P198" s="365" t="s">
        <v>2844</v>
      </c>
      <c r="Q198" s="359" t="s">
        <v>3497</v>
      </c>
      <c r="R198" s="359" t="s">
        <v>3652</v>
      </c>
      <c r="S198" s="366">
        <v>10</v>
      </c>
      <c r="T198" s="367" t="s">
        <v>361</v>
      </c>
      <c r="U198" s="116">
        <v>312</v>
      </c>
      <c r="V198" s="359" t="s">
        <v>362</v>
      </c>
      <c r="W198" s="359" t="s">
        <v>483</v>
      </c>
      <c r="X198" s="359" t="s">
        <v>483</v>
      </c>
      <c r="Y198" s="42">
        <v>247</v>
      </c>
      <c r="Z198" s="359" t="s">
        <v>1931</v>
      </c>
      <c r="AA198" s="359">
        <v>430</v>
      </c>
      <c r="AB198" s="42">
        <v>83968000</v>
      </c>
      <c r="AC198" s="42">
        <v>0</v>
      </c>
      <c r="AD198" s="42">
        <v>36445690</v>
      </c>
      <c r="AE198" s="42">
        <v>47522310</v>
      </c>
      <c r="AF198" s="359" t="s">
        <v>3653</v>
      </c>
      <c r="AG198" s="359">
        <v>52010702</v>
      </c>
      <c r="AH198" s="359">
        <v>36445690</v>
      </c>
      <c r="AI198" s="359">
        <v>83968000</v>
      </c>
    </row>
    <row r="199" spans="1:35" s="368" customFormat="1" ht="45.75" customHeight="1" x14ac:dyDescent="0.25">
      <c r="A199" s="359">
        <v>122</v>
      </c>
      <c r="B199" s="360">
        <v>80111600</v>
      </c>
      <c r="C199" s="359" t="s">
        <v>3440</v>
      </c>
      <c r="D199" s="359" t="s">
        <v>3615</v>
      </c>
      <c r="E199" s="361" t="s">
        <v>3498</v>
      </c>
      <c r="F199" s="361">
        <v>2024003050101</v>
      </c>
      <c r="G199" s="362" t="s">
        <v>641</v>
      </c>
      <c r="H199" s="362" t="s">
        <v>3496</v>
      </c>
      <c r="I199" s="110">
        <v>0</v>
      </c>
      <c r="J199" s="363" t="s">
        <v>356</v>
      </c>
      <c r="K199" s="359" t="s">
        <v>3577</v>
      </c>
      <c r="L199" s="363" t="s">
        <v>447</v>
      </c>
      <c r="M199" s="373" t="s">
        <v>448</v>
      </c>
      <c r="N199" s="364" t="s">
        <v>632</v>
      </c>
      <c r="O199" s="363">
        <v>73</v>
      </c>
      <c r="P199" s="365" t="s">
        <v>2844</v>
      </c>
      <c r="Q199" s="359" t="s">
        <v>3497</v>
      </c>
      <c r="R199" s="359" t="s">
        <v>3652</v>
      </c>
      <c r="S199" s="366">
        <v>10</v>
      </c>
      <c r="T199" s="367" t="s">
        <v>361</v>
      </c>
      <c r="U199" s="116" t="s">
        <v>14</v>
      </c>
      <c r="V199" s="359" t="s">
        <v>362</v>
      </c>
      <c r="W199" s="359" t="s">
        <v>483</v>
      </c>
      <c r="X199" s="359" t="s">
        <v>483</v>
      </c>
      <c r="Y199" s="42" t="s">
        <v>14</v>
      </c>
      <c r="Z199" s="359" t="s">
        <v>14</v>
      </c>
      <c r="AA199" s="359" t="s">
        <v>14</v>
      </c>
      <c r="AB199" s="42">
        <v>0</v>
      </c>
      <c r="AC199" s="42">
        <v>0</v>
      </c>
      <c r="AD199" s="42">
        <v>0</v>
      </c>
      <c r="AE199" s="42">
        <v>0</v>
      </c>
      <c r="AF199" s="359" t="s">
        <v>632</v>
      </c>
      <c r="AG199" s="359">
        <v>52010702</v>
      </c>
      <c r="AH199" s="359" t="s">
        <v>14</v>
      </c>
      <c r="AI199" s="359" t="s">
        <v>14</v>
      </c>
    </row>
    <row r="200" spans="1:35" s="368" customFormat="1" ht="45.75" customHeight="1" x14ac:dyDescent="0.25">
      <c r="A200" s="359">
        <v>123</v>
      </c>
      <c r="B200" s="360">
        <v>80111600</v>
      </c>
      <c r="C200" s="359" t="s">
        <v>3440</v>
      </c>
      <c r="D200" s="359" t="s">
        <v>3615</v>
      </c>
      <c r="E200" s="361" t="s">
        <v>3498</v>
      </c>
      <c r="F200" s="361">
        <v>2024003050101</v>
      </c>
      <c r="G200" s="362" t="s">
        <v>643</v>
      </c>
      <c r="H200" s="362" t="s">
        <v>3496</v>
      </c>
      <c r="I200" s="110">
        <v>0</v>
      </c>
      <c r="J200" s="363" t="s">
        <v>356</v>
      </c>
      <c r="K200" s="359" t="s">
        <v>3577</v>
      </c>
      <c r="L200" s="363" t="s">
        <v>447</v>
      </c>
      <c r="M200" s="373" t="s">
        <v>448</v>
      </c>
      <c r="N200" s="364" t="s">
        <v>632</v>
      </c>
      <c r="O200" s="363">
        <v>73</v>
      </c>
      <c r="P200" s="365" t="s">
        <v>2844</v>
      </c>
      <c r="Q200" s="359" t="s">
        <v>3497</v>
      </c>
      <c r="R200" s="359" t="s">
        <v>3652</v>
      </c>
      <c r="S200" s="366">
        <v>10</v>
      </c>
      <c r="T200" s="367" t="s">
        <v>361</v>
      </c>
      <c r="U200" s="116" t="s">
        <v>14</v>
      </c>
      <c r="V200" s="359" t="s">
        <v>362</v>
      </c>
      <c r="W200" s="359" t="s">
        <v>483</v>
      </c>
      <c r="X200" s="359" t="s">
        <v>483</v>
      </c>
      <c r="Y200" s="42" t="s">
        <v>14</v>
      </c>
      <c r="Z200" s="359" t="s">
        <v>14</v>
      </c>
      <c r="AA200" s="359" t="s">
        <v>14</v>
      </c>
      <c r="AB200" s="42">
        <v>0</v>
      </c>
      <c r="AC200" s="42">
        <v>0</v>
      </c>
      <c r="AD200" s="42">
        <v>0</v>
      </c>
      <c r="AE200" s="42">
        <v>0</v>
      </c>
      <c r="AF200" s="359" t="s">
        <v>632</v>
      </c>
      <c r="AG200" s="359">
        <v>52010702</v>
      </c>
      <c r="AH200" s="359" t="s">
        <v>14</v>
      </c>
      <c r="AI200" s="359" t="s">
        <v>14</v>
      </c>
    </row>
    <row r="201" spans="1:35" s="368" customFormat="1" ht="45.75" customHeight="1" x14ac:dyDescent="0.25">
      <c r="A201" s="359">
        <v>124</v>
      </c>
      <c r="B201" s="360">
        <v>80111600</v>
      </c>
      <c r="C201" s="359" t="s">
        <v>3440</v>
      </c>
      <c r="D201" s="359" t="s">
        <v>3615</v>
      </c>
      <c r="E201" s="361" t="s">
        <v>3498</v>
      </c>
      <c r="F201" s="361">
        <v>2024003050101</v>
      </c>
      <c r="G201" s="362" t="s">
        <v>643</v>
      </c>
      <c r="H201" s="362" t="s">
        <v>3496</v>
      </c>
      <c r="I201" s="110">
        <v>0</v>
      </c>
      <c r="J201" s="363" t="s">
        <v>356</v>
      </c>
      <c r="K201" s="359" t="s">
        <v>3577</v>
      </c>
      <c r="L201" s="363" t="s">
        <v>447</v>
      </c>
      <c r="M201" s="373" t="s">
        <v>448</v>
      </c>
      <c r="N201" s="364" t="s">
        <v>632</v>
      </c>
      <c r="O201" s="363">
        <v>73</v>
      </c>
      <c r="P201" s="365" t="s">
        <v>2844</v>
      </c>
      <c r="Q201" s="359" t="s">
        <v>3497</v>
      </c>
      <c r="R201" s="359" t="s">
        <v>3652</v>
      </c>
      <c r="S201" s="366">
        <v>10</v>
      </c>
      <c r="T201" s="367" t="s">
        <v>361</v>
      </c>
      <c r="U201" s="116" t="s">
        <v>14</v>
      </c>
      <c r="V201" s="359" t="s">
        <v>362</v>
      </c>
      <c r="W201" s="359" t="s">
        <v>483</v>
      </c>
      <c r="X201" s="359" t="s">
        <v>483</v>
      </c>
      <c r="Y201" s="42" t="s">
        <v>14</v>
      </c>
      <c r="Z201" s="359" t="s">
        <v>14</v>
      </c>
      <c r="AA201" s="359" t="s">
        <v>14</v>
      </c>
      <c r="AB201" s="42">
        <v>0</v>
      </c>
      <c r="AC201" s="42">
        <v>0</v>
      </c>
      <c r="AD201" s="42">
        <v>0</v>
      </c>
      <c r="AE201" s="42">
        <v>0</v>
      </c>
      <c r="AF201" s="359" t="s">
        <v>632</v>
      </c>
      <c r="AG201" s="359">
        <v>52010702</v>
      </c>
      <c r="AH201" s="359" t="s">
        <v>14</v>
      </c>
      <c r="AI201" s="359" t="s">
        <v>14</v>
      </c>
    </row>
    <row r="202" spans="1:35" s="368" customFormat="1" ht="45.75" customHeight="1" x14ac:dyDescent="0.25">
      <c r="A202" s="359">
        <v>125</v>
      </c>
      <c r="B202" s="360">
        <v>80111600</v>
      </c>
      <c r="C202" s="359" t="s">
        <v>3440</v>
      </c>
      <c r="D202" s="359" t="s">
        <v>3615</v>
      </c>
      <c r="E202" s="361" t="s">
        <v>3498</v>
      </c>
      <c r="F202" s="361">
        <v>2024003050101</v>
      </c>
      <c r="G202" s="362" t="s">
        <v>641</v>
      </c>
      <c r="H202" s="362" t="s">
        <v>3496</v>
      </c>
      <c r="I202" s="110">
        <v>0</v>
      </c>
      <c r="J202" s="363" t="s">
        <v>356</v>
      </c>
      <c r="K202" s="359" t="s">
        <v>3577</v>
      </c>
      <c r="L202" s="363" t="s">
        <v>356</v>
      </c>
      <c r="M202" s="363" t="s">
        <v>356</v>
      </c>
      <c r="N202" s="364" t="s">
        <v>632</v>
      </c>
      <c r="O202" s="363">
        <v>73</v>
      </c>
      <c r="P202" s="365" t="s">
        <v>2844</v>
      </c>
      <c r="Q202" s="359" t="s">
        <v>3497</v>
      </c>
      <c r="R202" s="359" t="s">
        <v>3652</v>
      </c>
      <c r="S202" s="366">
        <v>11</v>
      </c>
      <c r="T202" s="367" t="s">
        <v>361</v>
      </c>
      <c r="U202" s="116" t="s">
        <v>14</v>
      </c>
      <c r="V202" s="359" t="s">
        <v>362</v>
      </c>
      <c r="W202" s="359" t="s">
        <v>488</v>
      </c>
      <c r="X202" s="359" t="s">
        <v>488</v>
      </c>
      <c r="Y202" s="42" t="s">
        <v>14</v>
      </c>
      <c r="Z202" s="359" t="s">
        <v>14</v>
      </c>
      <c r="AA202" s="359" t="s">
        <v>14</v>
      </c>
      <c r="AB202" s="42">
        <v>0</v>
      </c>
      <c r="AC202" s="42">
        <v>0</v>
      </c>
      <c r="AD202" s="42">
        <v>0</v>
      </c>
      <c r="AE202" s="42">
        <v>0</v>
      </c>
      <c r="AF202" s="359" t="s">
        <v>632</v>
      </c>
      <c r="AG202" s="359">
        <v>52010702</v>
      </c>
      <c r="AH202" s="359" t="s">
        <v>14</v>
      </c>
      <c r="AI202" s="359" t="s">
        <v>14</v>
      </c>
    </row>
    <row r="203" spans="1:35" s="368" customFormat="1" ht="45.75" customHeight="1" x14ac:dyDescent="0.25">
      <c r="A203" s="359">
        <v>125</v>
      </c>
      <c r="B203" s="360">
        <v>80111600</v>
      </c>
      <c r="C203" s="359" t="s">
        <v>3440</v>
      </c>
      <c r="D203" s="359" t="s">
        <v>3615</v>
      </c>
      <c r="E203" s="361" t="s">
        <v>3498</v>
      </c>
      <c r="F203" s="361">
        <v>2024003050101</v>
      </c>
      <c r="G203" s="362" t="s">
        <v>641</v>
      </c>
      <c r="H203" s="362" t="s">
        <v>3496</v>
      </c>
      <c r="I203" s="110">
        <v>0</v>
      </c>
      <c r="J203" s="363" t="s">
        <v>356</v>
      </c>
      <c r="K203" s="359" t="s">
        <v>3577</v>
      </c>
      <c r="L203" s="363" t="s">
        <v>447</v>
      </c>
      <c r="M203" s="373" t="s">
        <v>448</v>
      </c>
      <c r="N203" s="364" t="s">
        <v>644</v>
      </c>
      <c r="O203" s="363">
        <v>71</v>
      </c>
      <c r="P203" s="365" t="s">
        <v>2831</v>
      </c>
      <c r="Q203" s="359" t="s">
        <v>3497</v>
      </c>
      <c r="R203" s="359" t="s">
        <v>3601</v>
      </c>
      <c r="S203" s="366" t="s">
        <v>356</v>
      </c>
      <c r="T203" s="367" t="s">
        <v>356</v>
      </c>
      <c r="U203" s="116" t="s">
        <v>14</v>
      </c>
      <c r="V203" s="359" t="s">
        <v>362</v>
      </c>
      <c r="W203" s="359" t="s">
        <v>356</v>
      </c>
      <c r="X203" s="359" t="s">
        <v>356</v>
      </c>
      <c r="Y203" s="42" t="s">
        <v>14</v>
      </c>
      <c r="Z203" s="359" t="s">
        <v>14</v>
      </c>
      <c r="AA203" s="359" t="s">
        <v>14</v>
      </c>
      <c r="AB203" s="42">
        <v>0</v>
      </c>
      <c r="AC203" s="42">
        <v>0</v>
      </c>
      <c r="AD203" s="42">
        <v>0</v>
      </c>
      <c r="AE203" s="42">
        <v>0</v>
      </c>
      <c r="AF203" s="359" t="s">
        <v>644</v>
      </c>
      <c r="AG203" s="359">
        <v>52010702</v>
      </c>
      <c r="AH203" s="359" t="s">
        <v>14</v>
      </c>
      <c r="AI203" s="359" t="s">
        <v>14</v>
      </c>
    </row>
    <row r="204" spans="1:35" s="368" customFormat="1" ht="45.75" customHeight="1" x14ac:dyDescent="0.25">
      <c r="A204" s="359">
        <v>126</v>
      </c>
      <c r="B204" s="360">
        <v>80111600</v>
      </c>
      <c r="C204" s="359" t="s">
        <v>3440</v>
      </c>
      <c r="D204" s="359" t="s">
        <v>3615</v>
      </c>
      <c r="E204" s="361" t="s">
        <v>3498</v>
      </c>
      <c r="F204" s="361">
        <v>2024003050101</v>
      </c>
      <c r="G204" s="362" t="s">
        <v>645</v>
      </c>
      <c r="H204" s="362" t="s">
        <v>3496</v>
      </c>
      <c r="I204" s="110">
        <v>0</v>
      </c>
      <c r="J204" s="363" t="s">
        <v>356</v>
      </c>
      <c r="K204" s="359" t="s">
        <v>3577</v>
      </c>
      <c r="L204" s="363" t="s">
        <v>447</v>
      </c>
      <c r="M204" s="373" t="s">
        <v>448</v>
      </c>
      <c r="N204" s="364" t="s">
        <v>644</v>
      </c>
      <c r="O204" s="363">
        <v>71</v>
      </c>
      <c r="P204" s="365" t="s">
        <v>2831</v>
      </c>
      <c r="Q204" s="359" t="s">
        <v>3497</v>
      </c>
      <c r="R204" s="359" t="s">
        <v>3601</v>
      </c>
      <c r="S204" s="366" t="s">
        <v>356</v>
      </c>
      <c r="T204" s="367" t="s">
        <v>356</v>
      </c>
      <c r="U204" s="116" t="s">
        <v>14</v>
      </c>
      <c r="V204" s="359" t="s">
        <v>362</v>
      </c>
      <c r="W204" s="359" t="s">
        <v>356</v>
      </c>
      <c r="X204" s="359" t="s">
        <v>356</v>
      </c>
      <c r="Y204" s="42" t="s">
        <v>14</v>
      </c>
      <c r="Z204" s="359" t="s">
        <v>14</v>
      </c>
      <c r="AA204" s="359" t="s">
        <v>14</v>
      </c>
      <c r="AB204" s="42">
        <v>0</v>
      </c>
      <c r="AC204" s="42">
        <v>0</v>
      </c>
      <c r="AD204" s="42">
        <v>0</v>
      </c>
      <c r="AE204" s="42">
        <v>0</v>
      </c>
      <c r="AF204" s="359" t="s">
        <v>644</v>
      </c>
      <c r="AG204" s="359">
        <v>52010702</v>
      </c>
      <c r="AH204" s="359" t="s">
        <v>14</v>
      </c>
      <c r="AI204" s="359" t="s">
        <v>14</v>
      </c>
    </row>
    <row r="205" spans="1:35" s="368" customFormat="1" ht="45.75" customHeight="1" x14ac:dyDescent="0.25">
      <c r="A205" s="359">
        <v>127</v>
      </c>
      <c r="B205" s="360">
        <v>80111600</v>
      </c>
      <c r="C205" s="359" t="s">
        <v>3440</v>
      </c>
      <c r="D205" s="359" t="s">
        <v>3615</v>
      </c>
      <c r="E205" s="361" t="s">
        <v>3498</v>
      </c>
      <c r="F205" s="361">
        <v>2024003050101</v>
      </c>
      <c r="G205" s="362" t="s">
        <v>645</v>
      </c>
      <c r="H205" s="362" t="s">
        <v>3496</v>
      </c>
      <c r="I205" s="110">
        <v>0</v>
      </c>
      <c r="J205" s="363" t="s">
        <v>356</v>
      </c>
      <c r="K205" s="359" t="s">
        <v>3577</v>
      </c>
      <c r="L205" s="363" t="s">
        <v>447</v>
      </c>
      <c r="M205" s="373" t="s">
        <v>448</v>
      </c>
      <c r="N205" s="364" t="s">
        <v>644</v>
      </c>
      <c r="O205" s="363">
        <v>71</v>
      </c>
      <c r="P205" s="365" t="s">
        <v>2831</v>
      </c>
      <c r="Q205" s="359" t="s">
        <v>3497</v>
      </c>
      <c r="R205" s="359" t="s">
        <v>3601</v>
      </c>
      <c r="S205" s="366" t="s">
        <v>356</v>
      </c>
      <c r="T205" s="367" t="s">
        <v>356</v>
      </c>
      <c r="U205" s="116" t="s">
        <v>14</v>
      </c>
      <c r="V205" s="359" t="s">
        <v>362</v>
      </c>
      <c r="W205" s="359" t="s">
        <v>356</v>
      </c>
      <c r="X205" s="359" t="s">
        <v>356</v>
      </c>
      <c r="Y205" s="42" t="s">
        <v>14</v>
      </c>
      <c r="Z205" s="359" t="s">
        <v>14</v>
      </c>
      <c r="AA205" s="359" t="s">
        <v>14</v>
      </c>
      <c r="AB205" s="42">
        <v>0</v>
      </c>
      <c r="AC205" s="42">
        <v>0</v>
      </c>
      <c r="AD205" s="42">
        <v>0</v>
      </c>
      <c r="AE205" s="42">
        <v>0</v>
      </c>
      <c r="AF205" s="359" t="s">
        <v>644</v>
      </c>
      <c r="AG205" s="359">
        <v>52010702</v>
      </c>
      <c r="AH205" s="359" t="s">
        <v>14</v>
      </c>
      <c r="AI205" s="359" t="s">
        <v>14</v>
      </c>
    </row>
    <row r="206" spans="1:35" s="368" customFormat="1" ht="45.75" customHeight="1" x14ac:dyDescent="0.25">
      <c r="A206" s="366">
        <v>128</v>
      </c>
      <c r="B206" s="360">
        <v>80111600</v>
      </c>
      <c r="C206" s="366" t="s">
        <v>3440</v>
      </c>
      <c r="D206" s="366" t="s">
        <v>3615</v>
      </c>
      <c r="E206" s="371" t="s">
        <v>3498</v>
      </c>
      <c r="F206" s="371">
        <v>2024003050101</v>
      </c>
      <c r="G206" s="372" t="s">
        <v>645</v>
      </c>
      <c r="H206" s="372" t="s">
        <v>3496</v>
      </c>
      <c r="I206" s="132">
        <v>44190000</v>
      </c>
      <c r="J206" s="373" t="s">
        <v>646</v>
      </c>
      <c r="K206" s="366" t="s">
        <v>3581</v>
      </c>
      <c r="L206" s="373" t="s">
        <v>447</v>
      </c>
      <c r="M206" s="373" t="s">
        <v>448</v>
      </c>
      <c r="N206" s="374" t="s">
        <v>644</v>
      </c>
      <c r="O206" s="373">
        <v>71</v>
      </c>
      <c r="P206" s="373" t="s">
        <v>2831</v>
      </c>
      <c r="Q206" s="366" t="s">
        <v>3497</v>
      </c>
      <c r="R206" s="359" t="s">
        <v>3601</v>
      </c>
      <c r="S206" s="366">
        <v>10</v>
      </c>
      <c r="T206" s="367" t="s">
        <v>361</v>
      </c>
      <c r="U206" s="133">
        <v>354</v>
      </c>
      <c r="V206" s="366" t="s">
        <v>362</v>
      </c>
      <c r="W206" s="366" t="s">
        <v>488</v>
      </c>
      <c r="X206" s="366" t="s">
        <v>488</v>
      </c>
      <c r="Y206" s="134">
        <v>268</v>
      </c>
      <c r="Z206" s="366" t="s">
        <v>1984</v>
      </c>
      <c r="AA206" s="366">
        <v>448</v>
      </c>
      <c r="AB206" s="134">
        <v>44190000</v>
      </c>
      <c r="AC206" s="134">
        <v>0</v>
      </c>
      <c r="AD206" s="134">
        <v>18606416</v>
      </c>
      <c r="AE206" s="134">
        <v>25583584</v>
      </c>
      <c r="AF206" s="366" t="s">
        <v>3654</v>
      </c>
      <c r="AG206" s="366">
        <v>52010702</v>
      </c>
      <c r="AH206" s="366">
        <v>18606416</v>
      </c>
      <c r="AI206" s="366">
        <v>44190000</v>
      </c>
    </row>
    <row r="207" spans="1:35" s="368" customFormat="1" ht="45.75" customHeight="1" x14ac:dyDescent="0.25">
      <c r="A207" s="359">
        <v>129</v>
      </c>
      <c r="B207" s="360">
        <v>80111600</v>
      </c>
      <c r="C207" s="359" t="s">
        <v>3440</v>
      </c>
      <c r="D207" s="359" t="s">
        <v>3615</v>
      </c>
      <c r="E207" s="361" t="s">
        <v>3498</v>
      </c>
      <c r="F207" s="361">
        <v>2024003050101</v>
      </c>
      <c r="G207" s="362" t="s">
        <v>645</v>
      </c>
      <c r="H207" s="362" t="s">
        <v>3496</v>
      </c>
      <c r="I207" s="110">
        <v>0</v>
      </c>
      <c r="J207" s="363" t="s">
        <v>356</v>
      </c>
      <c r="K207" s="359" t="s">
        <v>3577</v>
      </c>
      <c r="L207" s="363" t="s">
        <v>356</v>
      </c>
      <c r="M207" s="363" t="s">
        <v>356</v>
      </c>
      <c r="N207" s="364" t="s">
        <v>644</v>
      </c>
      <c r="O207" s="363">
        <v>71</v>
      </c>
      <c r="P207" s="365" t="s">
        <v>2831</v>
      </c>
      <c r="Q207" s="359" t="s">
        <v>3497</v>
      </c>
      <c r="R207" s="359" t="s">
        <v>3601</v>
      </c>
      <c r="S207" s="366">
        <v>11</v>
      </c>
      <c r="T207" s="367" t="s">
        <v>361</v>
      </c>
      <c r="U207" s="116" t="s">
        <v>14</v>
      </c>
      <c r="V207" s="359" t="s">
        <v>362</v>
      </c>
      <c r="W207" s="359" t="s">
        <v>488</v>
      </c>
      <c r="X207" s="359" t="s">
        <v>488</v>
      </c>
      <c r="Y207" s="42" t="s">
        <v>14</v>
      </c>
      <c r="Z207" s="359" t="s">
        <v>14</v>
      </c>
      <c r="AA207" s="359" t="s">
        <v>14</v>
      </c>
      <c r="AB207" s="42">
        <v>0</v>
      </c>
      <c r="AC207" s="42">
        <v>0</v>
      </c>
      <c r="AD207" s="42">
        <v>0</v>
      </c>
      <c r="AE207" s="42">
        <v>0</v>
      </c>
      <c r="AF207" s="359" t="s">
        <v>644</v>
      </c>
      <c r="AG207" s="359">
        <v>52010702</v>
      </c>
      <c r="AH207" s="359" t="s">
        <v>14</v>
      </c>
      <c r="AI207" s="359" t="s">
        <v>14</v>
      </c>
    </row>
    <row r="208" spans="1:35" s="368" customFormat="1" ht="45.75" customHeight="1" x14ac:dyDescent="0.25">
      <c r="A208" s="359">
        <v>130</v>
      </c>
      <c r="B208" s="360">
        <v>80111600</v>
      </c>
      <c r="C208" s="359" t="s">
        <v>3440</v>
      </c>
      <c r="D208" s="359" t="s">
        <v>3615</v>
      </c>
      <c r="E208" s="361" t="s">
        <v>3498</v>
      </c>
      <c r="F208" s="361">
        <v>2024003050101</v>
      </c>
      <c r="G208" s="362" t="s">
        <v>641</v>
      </c>
      <c r="H208" s="362" t="s">
        <v>3496</v>
      </c>
      <c r="I208" s="110">
        <v>0</v>
      </c>
      <c r="J208" s="363" t="s">
        <v>356</v>
      </c>
      <c r="K208" s="359" t="s">
        <v>3577</v>
      </c>
      <c r="L208" s="363" t="s">
        <v>447</v>
      </c>
      <c r="M208" s="373" t="s">
        <v>448</v>
      </c>
      <c r="N208" s="364" t="s">
        <v>644</v>
      </c>
      <c r="O208" s="363">
        <v>71</v>
      </c>
      <c r="P208" s="365" t="s">
        <v>2831</v>
      </c>
      <c r="Q208" s="359" t="s">
        <v>3497</v>
      </c>
      <c r="R208" s="359" t="s">
        <v>3601</v>
      </c>
      <c r="S208" s="366" t="s">
        <v>356</v>
      </c>
      <c r="T208" s="367" t="s">
        <v>356</v>
      </c>
      <c r="U208" s="116" t="s">
        <v>14</v>
      </c>
      <c r="V208" s="359" t="s">
        <v>362</v>
      </c>
      <c r="W208" s="359" t="s">
        <v>356</v>
      </c>
      <c r="X208" s="359" t="s">
        <v>356</v>
      </c>
      <c r="Y208" s="42" t="s">
        <v>14</v>
      </c>
      <c r="Z208" s="359" t="s">
        <v>14</v>
      </c>
      <c r="AA208" s="359" t="s">
        <v>14</v>
      </c>
      <c r="AB208" s="42">
        <v>0</v>
      </c>
      <c r="AC208" s="42">
        <v>0</v>
      </c>
      <c r="AD208" s="42">
        <v>0</v>
      </c>
      <c r="AE208" s="42">
        <v>0</v>
      </c>
      <c r="AF208" s="359" t="s">
        <v>644</v>
      </c>
      <c r="AG208" s="359">
        <v>52010702</v>
      </c>
      <c r="AH208" s="359" t="s">
        <v>14</v>
      </c>
      <c r="AI208" s="359" t="s">
        <v>14</v>
      </c>
    </row>
    <row r="209" spans="1:35" s="368" customFormat="1" ht="45.75" customHeight="1" x14ac:dyDescent="0.25">
      <c r="A209" s="359">
        <v>131</v>
      </c>
      <c r="B209" s="360">
        <v>80111600</v>
      </c>
      <c r="C209" s="359" t="s">
        <v>3440</v>
      </c>
      <c r="D209" s="359" t="s">
        <v>3615</v>
      </c>
      <c r="E209" s="361" t="s">
        <v>3498</v>
      </c>
      <c r="F209" s="361">
        <v>2024003050101</v>
      </c>
      <c r="G209" s="362" t="s">
        <v>641</v>
      </c>
      <c r="H209" s="362" t="s">
        <v>3496</v>
      </c>
      <c r="I209" s="110">
        <v>0</v>
      </c>
      <c r="J209" s="363" t="s">
        <v>356</v>
      </c>
      <c r="K209" s="359" t="s">
        <v>3577</v>
      </c>
      <c r="L209" s="363" t="s">
        <v>447</v>
      </c>
      <c r="M209" s="373" t="s">
        <v>448</v>
      </c>
      <c r="N209" s="364" t="s">
        <v>644</v>
      </c>
      <c r="O209" s="363">
        <v>71</v>
      </c>
      <c r="P209" s="365" t="s">
        <v>2831</v>
      </c>
      <c r="Q209" s="359" t="s">
        <v>3497</v>
      </c>
      <c r="R209" s="359" t="s">
        <v>3601</v>
      </c>
      <c r="S209" s="366">
        <v>11</v>
      </c>
      <c r="T209" s="367" t="s">
        <v>361</v>
      </c>
      <c r="U209" s="116" t="s">
        <v>14</v>
      </c>
      <c r="V209" s="359" t="s">
        <v>362</v>
      </c>
      <c r="W209" s="359" t="s">
        <v>488</v>
      </c>
      <c r="X209" s="359" t="s">
        <v>488</v>
      </c>
      <c r="Y209" s="42" t="s">
        <v>14</v>
      </c>
      <c r="Z209" s="359" t="s">
        <v>14</v>
      </c>
      <c r="AA209" s="359" t="s">
        <v>14</v>
      </c>
      <c r="AB209" s="42">
        <v>0</v>
      </c>
      <c r="AC209" s="42">
        <v>0</v>
      </c>
      <c r="AD209" s="42">
        <v>0</v>
      </c>
      <c r="AE209" s="42">
        <v>0</v>
      </c>
      <c r="AF209" s="359" t="s">
        <v>644</v>
      </c>
      <c r="AG209" s="359">
        <v>52010702</v>
      </c>
      <c r="AH209" s="359" t="s">
        <v>14</v>
      </c>
      <c r="AI209" s="359" t="s">
        <v>14</v>
      </c>
    </row>
    <row r="210" spans="1:35" s="368" customFormat="1" ht="45.75" customHeight="1" x14ac:dyDescent="0.25">
      <c r="A210" s="359">
        <v>132</v>
      </c>
      <c r="B210" s="360">
        <v>80141607</v>
      </c>
      <c r="C210" s="359" t="s">
        <v>3440</v>
      </c>
      <c r="D210" s="359" t="s">
        <v>3615</v>
      </c>
      <c r="E210" s="361" t="s">
        <v>3498</v>
      </c>
      <c r="F210" s="361">
        <v>2024003050101</v>
      </c>
      <c r="G210" s="362" t="s">
        <v>647</v>
      </c>
      <c r="H210" s="362" t="s">
        <v>3496</v>
      </c>
      <c r="I210" s="110">
        <v>764804736</v>
      </c>
      <c r="J210" s="363" t="s">
        <v>648</v>
      </c>
      <c r="K210" s="359" t="s">
        <v>3577</v>
      </c>
      <c r="L210" s="363" t="s">
        <v>447</v>
      </c>
      <c r="M210" s="373" t="s">
        <v>448</v>
      </c>
      <c r="N210" s="364" t="s">
        <v>644</v>
      </c>
      <c r="O210" s="363">
        <v>71</v>
      </c>
      <c r="P210" s="365" t="s">
        <v>2831</v>
      </c>
      <c r="Q210" s="359" t="s">
        <v>3497</v>
      </c>
      <c r="R210" s="359" t="s">
        <v>3601</v>
      </c>
      <c r="S210" s="366">
        <v>7</v>
      </c>
      <c r="T210" s="367" t="s">
        <v>361</v>
      </c>
      <c r="U210" s="116" t="s">
        <v>14</v>
      </c>
      <c r="V210" s="359" t="s">
        <v>362</v>
      </c>
      <c r="W210" s="359" t="s">
        <v>649</v>
      </c>
      <c r="X210" s="359" t="s">
        <v>649</v>
      </c>
      <c r="Y210" s="42" t="s">
        <v>14</v>
      </c>
      <c r="Z210" s="359" t="s">
        <v>14</v>
      </c>
      <c r="AA210" s="359" t="s">
        <v>14</v>
      </c>
      <c r="AB210" s="42">
        <v>0</v>
      </c>
      <c r="AC210" s="42">
        <v>764804736</v>
      </c>
      <c r="AD210" s="42">
        <v>0</v>
      </c>
      <c r="AE210" s="42">
        <v>0</v>
      </c>
      <c r="AF210" s="359" t="s">
        <v>644</v>
      </c>
      <c r="AG210" s="359">
        <v>52010702</v>
      </c>
      <c r="AH210" s="359" t="s">
        <v>14</v>
      </c>
      <c r="AI210" s="359" t="s">
        <v>14</v>
      </c>
    </row>
    <row r="211" spans="1:35" s="368" customFormat="1" ht="45.75" customHeight="1" x14ac:dyDescent="0.25">
      <c r="A211" s="359">
        <v>133</v>
      </c>
      <c r="B211" s="360">
        <v>93141506</v>
      </c>
      <c r="C211" s="359" t="s">
        <v>3440</v>
      </c>
      <c r="D211" s="359" t="s">
        <v>3615</v>
      </c>
      <c r="E211" s="361" t="s">
        <v>3495</v>
      </c>
      <c r="F211" s="361">
        <v>2024003050100</v>
      </c>
      <c r="G211" s="362" t="s">
        <v>650</v>
      </c>
      <c r="H211" s="362" t="s">
        <v>3493</v>
      </c>
      <c r="I211" s="110">
        <v>7716388018</v>
      </c>
      <c r="J211" s="363" t="s">
        <v>651</v>
      </c>
      <c r="K211" s="359" t="s">
        <v>3577</v>
      </c>
      <c r="L211" s="363" t="s">
        <v>359</v>
      </c>
      <c r="M211" s="363" t="s">
        <v>359</v>
      </c>
      <c r="N211" s="364" t="s">
        <v>652</v>
      </c>
      <c r="O211" s="363">
        <v>76</v>
      </c>
      <c r="P211" s="365" t="s">
        <v>2858</v>
      </c>
      <c r="Q211" s="359" t="s">
        <v>3494</v>
      </c>
      <c r="R211" s="359" t="s">
        <v>3655</v>
      </c>
      <c r="S211" s="366">
        <v>11</v>
      </c>
      <c r="T211" s="367" t="s">
        <v>361</v>
      </c>
      <c r="U211" s="116" t="s">
        <v>14</v>
      </c>
      <c r="V211" s="359" t="s">
        <v>362</v>
      </c>
      <c r="W211" s="359" t="s">
        <v>488</v>
      </c>
      <c r="X211" s="359" t="s">
        <v>488</v>
      </c>
      <c r="Y211" s="42" t="s">
        <v>14</v>
      </c>
      <c r="Z211" s="359" t="s">
        <v>14</v>
      </c>
      <c r="AA211" s="359" t="s">
        <v>14</v>
      </c>
      <c r="AB211" s="42">
        <v>0</v>
      </c>
      <c r="AC211" s="42">
        <v>7716388018</v>
      </c>
      <c r="AD211" s="42">
        <v>0</v>
      </c>
      <c r="AE211" s="42">
        <v>0</v>
      </c>
      <c r="AF211" s="359" t="s">
        <v>652</v>
      </c>
      <c r="AG211" s="359">
        <v>52010705</v>
      </c>
      <c r="AH211" s="359" t="s">
        <v>14</v>
      </c>
      <c r="AI211" s="359" t="s">
        <v>14</v>
      </c>
    </row>
    <row r="212" spans="1:35" s="368" customFormat="1" ht="45.75" customHeight="1" x14ac:dyDescent="0.25">
      <c r="A212" s="359">
        <v>134</v>
      </c>
      <c r="B212" s="360">
        <v>80111600</v>
      </c>
      <c r="C212" s="359" t="s">
        <v>3440</v>
      </c>
      <c r="D212" s="359" t="s">
        <v>3615</v>
      </c>
      <c r="E212" s="361" t="s">
        <v>3495</v>
      </c>
      <c r="F212" s="361">
        <v>2024003050100</v>
      </c>
      <c r="G212" s="362" t="s">
        <v>616</v>
      </c>
      <c r="H212" s="362" t="s">
        <v>3493</v>
      </c>
      <c r="I212" s="110">
        <v>1997890</v>
      </c>
      <c r="J212" s="363" t="s">
        <v>653</v>
      </c>
      <c r="K212" s="359" t="s">
        <v>3577</v>
      </c>
      <c r="L212" s="363" t="s">
        <v>447</v>
      </c>
      <c r="M212" s="373" t="s">
        <v>448</v>
      </c>
      <c r="N212" s="364" t="s">
        <v>654</v>
      </c>
      <c r="O212" s="363">
        <v>75</v>
      </c>
      <c r="P212" s="365" t="s">
        <v>2857</v>
      </c>
      <c r="Q212" s="359" t="s">
        <v>3494</v>
      </c>
      <c r="R212" s="359" t="s">
        <v>3579</v>
      </c>
      <c r="S212" s="366">
        <v>10</v>
      </c>
      <c r="T212" s="367" t="s">
        <v>361</v>
      </c>
      <c r="U212" s="116" t="s">
        <v>14</v>
      </c>
      <c r="V212" s="359" t="s">
        <v>362</v>
      </c>
      <c r="W212" s="359" t="s">
        <v>483</v>
      </c>
      <c r="X212" s="359" t="s">
        <v>483</v>
      </c>
      <c r="Y212" s="42" t="s">
        <v>14</v>
      </c>
      <c r="Z212" s="359" t="s">
        <v>14</v>
      </c>
      <c r="AA212" s="359" t="s">
        <v>14</v>
      </c>
      <c r="AB212" s="42">
        <v>0</v>
      </c>
      <c r="AC212" s="42">
        <v>1997890</v>
      </c>
      <c r="AD212" s="42">
        <v>0</v>
      </c>
      <c r="AE212" s="42">
        <v>0</v>
      </c>
      <c r="AF212" s="359" t="s">
        <v>654</v>
      </c>
      <c r="AG212" s="359">
        <v>52010705</v>
      </c>
      <c r="AH212" s="359" t="s">
        <v>14</v>
      </c>
      <c r="AI212" s="359" t="s">
        <v>14</v>
      </c>
    </row>
    <row r="213" spans="1:35" s="368" customFormat="1" ht="45.75" customHeight="1" x14ac:dyDescent="0.25">
      <c r="A213" s="359">
        <v>136</v>
      </c>
      <c r="B213" s="360">
        <v>80111600</v>
      </c>
      <c r="C213" s="359" t="s">
        <v>3440</v>
      </c>
      <c r="D213" s="359" t="s">
        <v>3615</v>
      </c>
      <c r="E213" s="361" t="s">
        <v>3466</v>
      </c>
      <c r="F213" s="361">
        <v>2024003050072</v>
      </c>
      <c r="G213" s="362" t="s">
        <v>655</v>
      </c>
      <c r="H213" s="362" t="s">
        <v>3464</v>
      </c>
      <c r="I213" s="110">
        <v>0</v>
      </c>
      <c r="J213" s="363" t="s">
        <v>356</v>
      </c>
      <c r="K213" s="359" t="s">
        <v>3577</v>
      </c>
      <c r="L213" s="363" t="s">
        <v>447</v>
      </c>
      <c r="M213" s="373" t="s">
        <v>448</v>
      </c>
      <c r="N213" s="364" t="s">
        <v>656</v>
      </c>
      <c r="O213" s="363">
        <v>79</v>
      </c>
      <c r="P213" s="365" t="s">
        <v>2861</v>
      </c>
      <c r="Q213" s="359" t="s">
        <v>3465</v>
      </c>
      <c r="R213" s="359" t="s">
        <v>3601</v>
      </c>
      <c r="S213" s="366">
        <v>10</v>
      </c>
      <c r="T213" s="367" t="s">
        <v>361</v>
      </c>
      <c r="U213" s="116" t="s">
        <v>14</v>
      </c>
      <c r="V213" s="359" t="s">
        <v>362</v>
      </c>
      <c r="W213" s="359" t="s">
        <v>483</v>
      </c>
      <c r="X213" s="359" t="s">
        <v>483</v>
      </c>
      <c r="Y213" s="42" t="s">
        <v>14</v>
      </c>
      <c r="Z213" s="359" t="s">
        <v>14</v>
      </c>
      <c r="AA213" s="359" t="s">
        <v>14</v>
      </c>
      <c r="AB213" s="42">
        <v>0</v>
      </c>
      <c r="AC213" s="42">
        <v>0</v>
      </c>
      <c r="AD213" s="42">
        <v>0</v>
      </c>
      <c r="AE213" s="42">
        <v>0</v>
      </c>
      <c r="AF213" s="359" t="s">
        <v>656</v>
      </c>
      <c r="AG213" s="359">
        <v>52010704</v>
      </c>
      <c r="AH213" s="359" t="s">
        <v>14</v>
      </c>
      <c r="AI213" s="359" t="s">
        <v>14</v>
      </c>
    </row>
    <row r="214" spans="1:35" s="368" customFormat="1" ht="45.75" customHeight="1" x14ac:dyDescent="0.25">
      <c r="A214" s="359">
        <v>137</v>
      </c>
      <c r="B214" s="360">
        <v>80111600</v>
      </c>
      <c r="C214" s="359" t="s">
        <v>3440</v>
      </c>
      <c r="D214" s="359" t="s">
        <v>3615</v>
      </c>
      <c r="E214" s="361" t="s">
        <v>3466</v>
      </c>
      <c r="F214" s="361">
        <v>2024003050072</v>
      </c>
      <c r="G214" s="362" t="s">
        <v>655</v>
      </c>
      <c r="H214" s="362" t="s">
        <v>3464</v>
      </c>
      <c r="I214" s="110">
        <v>0</v>
      </c>
      <c r="J214" s="363" t="s">
        <v>356</v>
      </c>
      <c r="K214" s="359" t="s">
        <v>3577</v>
      </c>
      <c r="L214" s="363" t="s">
        <v>447</v>
      </c>
      <c r="M214" s="373" t="s">
        <v>448</v>
      </c>
      <c r="N214" s="364" t="s">
        <v>656</v>
      </c>
      <c r="O214" s="363">
        <v>79</v>
      </c>
      <c r="P214" s="365" t="s">
        <v>2861</v>
      </c>
      <c r="Q214" s="359" t="s">
        <v>3465</v>
      </c>
      <c r="R214" s="359" t="s">
        <v>3601</v>
      </c>
      <c r="S214" s="366">
        <v>10</v>
      </c>
      <c r="T214" s="367" t="s">
        <v>361</v>
      </c>
      <c r="U214" s="116" t="s">
        <v>14</v>
      </c>
      <c r="V214" s="359" t="s">
        <v>362</v>
      </c>
      <c r="W214" s="359" t="s">
        <v>483</v>
      </c>
      <c r="X214" s="359" t="s">
        <v>483</v>
      </c>
      <c r="Y214" s="42" t="s">
        <v>14</v>
      </c>
      <c r="Z214" s="359" t="s">
        <v>14</v>
      </c>
      <c r="AA214" s="359" t="s">
        <v>14</v>
      </c>
      <c r="AB214" s="42">
        <v>0</v>
      </c>
      <c r="AC214" s="42">
        <v>0</v>
      </c>
      <c r="AD214" s="42">
        <v>0</v>
      </c>
      <c r="AE214" s="42">
        <v>0</v>
      </c>
      <c r="AF214" s="359" t="s">
        <v>656</v>
      </c>
      <c r="AG214" s="359">
        <v>52010704</v>
      </c>
      <c r="AH214" s="359" t="s">
        <v>14</v>
      </c>
      <c r="AI214" s="359" t="s">
        <v>14</v>
      </c>
    </row>
    <row r="215" spans="1:35" s="368" customFormat="1" ht="45.75" customHeight="1" x14ac:dyDescent="0.25">
      <c r="A215" s="359">
        <v>138</v>
      </c>
      <c r="B215" s="360">
        <v>80111600</v>
      </c>
      <c r="C215" s="359" t="s">
        <v>3440</v>
      </c>
      <c r="D215" s="359" t="s">
        <v>3615</v>
      </c>
      <c r="E215" s="361" t="s">
        <v>3466</v>
      </c>
      <c r="F215" s="361">
        <v>2024003050072</v>
      </c>
      <c r="G215" s="362" t="s">
        <v>655</v>
      </c>
      <c r="H215" s="362" t="s">
        <v>3464</v>
      </c>
      <c r="I215" s="110">
        <v>85843000</v>
      </c>
      <c r="J215" s="363" t="s">
        <v>657</v>
      </c>
      <c r="K215" s="359" t="s">
        <v>3581</v>
      </c>
      <c r="L215" s="363" t="s">
        <v>447</v>
      </c>
      <c r="M215" s="373" t="s">
        <v>448</v>
      </c>
      <c r="N215" s="364" t="s">
        <v>656</v>
      </c>
      <c r="O215" s="363">
        <v>79</v>
      </c>
      <c r="P215" s="365" t="s">
        <v>2861</v>
      </c>
      <c r="Q215" s="359" t="s">
        <v>3465</v>
      </c>
      <c r="R215" s="359" t="s">
        <v>3601</v>
      </c>
      <c r="S215" s="366">
        <v>10</v>
      </c>
      <c r="T215" s="367" t="s">
        <v>361</v>
      </c>
      <c r="U215" s="116">
        <v>310</v>
      </c>
      <c r="V215" s="359" t="s">
        <v>362</v>
      </c>
      <c r="W215" s="359" t="s">
        <v>483</v>
      </c>
      <c r="X215" s="359" t="s">
        <v>483</v>
      </c>
      <c r="Y215" s="42">
        <v>250</v>
      </c>
      <c r="Z215" s="359" t="s">
        <v>1937</v>
      </c>
      <c r="AA215" s="359">
        <v>435</v>
      </c>
      <c r="AB215" s="42">
        <v>85843000</v>
      </c>
      <c r="AC215" s="42">
        <v>0</v>
      </c>
      <c r="AD215" s="42">
        <v>32159615</v>
      </c>
      <c r="AE215" s="42">
        <v>53683385</v>
      </c>
      <c r="AF215" s="359" t="s">
        <v>3656</v>
      </c>
      <c r="AG215" s="359">
        <v>52010704</v>
      </c>
      <c r="AH215" s="359">
        <v>32159615</v>
      </c>
      <c r="AI215" s="359">
        <v>85843000</v>
      </c>
    </row>
    <row r="216" spans="1:35" s="368" customFormat="1" ht="45.75" customHeight="1" x14ac:dyDescent="0.25">
      <c r="A216" s="359">
        <v>139</v>
      </c>
      <c r="B216" s="360">
        <v>86111602</v>
      </c>
      <c r="C216" s="359" t="s">
        <v>3440</v>
      </c>
      <c r="D216" s="359" t="s">
        <v>3615</v>
      </c>
      <c r="E216" s="361" t="s">
        <v>3466</v>
      </c>
      <c r="F216" s="361">
        <v>2024003050072</v>
      </c>
      <c r="G216" s="362" t="s">
        <v>658</v>
      </c>
      <c r="H216" s="362" t="s">
        <v>3464</v>
      </c>
      <c r="I216" s="110">
        <v>282704548</v>
      </c>
      <c r="J216" s="363" t="s">
        <v>661</v>
      </c>
      <c r="K216" s="359" t="s">
        <v>3577</v>
      </c>
      <c r="L216" s="363" t="s">
        <v>447</v>
      </c>
      <c r="M216" s="363" t="s">
        <v>471</v>
      </c>
      <c r="N216" s="364" t="s">
        <v>656</v>
      </c>
      <c r="O216" s="363">
        <v>79</v>
      </c>
      <c r="P216" s="365" t="s">
        <v>2861</v>
      </c>
      <c r="Q216" s="359" t="s">
        <v>3465</v>
      </c>
      <c r="R216" s="359" t="s">
        <v>3601</v>
      </c>
      <c r="S216" s="366">
        <v>6</v>
      </c>
      <c r="T216" s="367" t="s">
        <v>361</v>
      </c>
      <c r="U216" s="116" t="s">
        <v>14</v>
      </c>
      <c r="V216" s="359" t="s">
        <v>362</v>
      </c>
      <c r="W216" s="359" t="s">
        <v>463</v>
      </c>
      <c r="X216" s="359" t="s">
        <v>463</v>
      </c>
      <c r="Y216" s="42" t="s">
        <v>14</v>
      </c>
      <c r="Z216" s="359" t="s">
        <v>14</v>
      </c>
      <c r="AA216" s="359" t="s">
        <v>14</v>
      </c>
      <c r="AB216" s="42">
        <v>0</v>
      </c>
      <c r="AC216" s="42">
        <v>282704548</v>
      </c>
      <c r="AD216" s="42">
        <v>0</v>
      </c>
      <c r="AE216" s="42">
        <v>0</v>
      </c>
      <c r="AF216" s="359" t="s">
        <v>656</v>
      </c>
      <c r="AG216" s="359">
        <v>52010704</v>
      </c>
      <c r="AH216" s="359" t="s">
        <v>14</v>
      </c>
      <c r="AI216" s="359" t="s">
        <v>14</v>
      </c>
    </row>
    <row r="217" spans="1:35" s="368" customFormat="1" ht="45.75" customHeight="1" x14ac:dyDescent="0.25">
      <c r="A217" s="359">
        <v>141</v>
      </c>
      <c r="B217" s="360">
        <v>80141607</v>
      </c>
      <c r="C217" s="359" t="s">
        <v>3440</v>
      </c>
      <c r="D217" s="359" t="s">
        <v>3615</v>
      </c>
      <c r="E217" s="361" t="s">
        <v>3463</v>
      </c>
      <c r="F217" s="361">
        <v>2024003050073</v>
      </c>
      <c r="G217" s="362" t="s">
        <v>662</v>
      </c>
      <c r="H217" s="362" t="s">
        <v>3461</v>
      </c>
      <c r="I217" s="110">
        <v>0</v>
      </c>
      <c r="J217" s="363" t="s">
        <v>663</v>
      </c>
      <c r="K217" s="359" t="s">
        <v>3577</v>
      </c>
      <c r="L217" s="363" t="s">
        <v>447</v>
      </c>
      <c r="M217" s="363" t="s">
        <v>580</v>
      </c>
      <c r="N217" s="364" t="s">
        <v>664</v>
      </c>
      <c r="O217" s="363">
        <v>82</v>
      </c>
      <c r="P217" s="365" t="s">
        <v>2870</v>
      </c>
      <c r="Q217" s="359" t="s">
        <v>3462</v>
      </c>
      <c r="R217" s="359" t="s">
        <v>3601</v>
      </c>
      <c r="S217" s="366">
        <v>10</v>
      </c>
      <c r="T217" s="386" t="s">
        <v>361</v>
      </c>
      <c r="U217" s="116" t="s">
        <v>14</v>
      </c>
      <c r="V217" s="359" t="s">
        <v>362</v>
      </c>
      <c r="W217" s="359" t="s">
        <v>463</v>
      </c>
      <c r="X217" s="359" t="s">
        <v>463</v>
      </c>
      <c r="Y217" s="42" t="s">
        <v>14</v>
      </c>
      <c r="Z217" s="359" t="s">
        <v>14</v>
      </c>
      <c r="AA217" s="359" t="s">
        <v>14</v>
      </c>
      <c r="AB217" s="42">
        <v>0</v>
      </c>
      <c r="AC217" s="42">
        <v>0</v>
      </c>
      <c r="AD217" s="42">
        <v>0</v>
      </c>
      <c r="AE217" s="42">
        <v>0</v>
      </c>
      <c r="AF217" s="359" t="s">
        <v>664</v>
      </c>
      <c r="AG217" s="359">
        <v>52010703</v>
      </c>
      <c r="AH217" s="359" t="s">
        <v>14</v>
      </c>
      <c r="AI217" s="359" t="s">
        <v>14</v>
      </c>
    </row>
    <row r="218" spans="1:35" s="368" customFormat="1" ht="45.75" customHeight="1" x14ac:dyDescent="0.25">
      <c r="A218" s="359">
        <v>142</v>
      </c>
      <c r="B218" s="360" t="s">
        <v>356</v>
      </c>
      <c r="C218" s="359" t="s">
        <v>3440</v>
      </c>
      <c r="D218" s="359" t="s">
        <v>3615</v>
      </c>
      <c r="E218" s="361" t="s">
        <v>3463</v>
      </c>
      <c r="F218" s="361">
        <v>2024003050073</v>
      </c>
      <c r="G218" s="362" t="s">
        <v>665</v>
      </c>
      <c r="H218" s="362" t="s">
        <v>3461</v>
      </c>
      <c r="I218" s="110">
        <v>0</v>
      </c>
      <c r="J218" s="363" t="s">
        <v>356</v>
      </c>
      <c r="K218" s="359" t="s">
        <v>3577</v>
      </c>
      <c r="L218" s="363" t="s">
        <v>356</v>
      </c>
      <c r="M218" s="363" t="s">
        <v>356</v>
      </c>
      <c r="N218" s="364" t="s">
        <v>664</v>
      </c>
      <c r="O218" s="363">
        <v>82</v>
      </c>
      <c r="P218" s="365" t="s">
        <v>2870</v>
      </c>
      <c r="Q218" s="359" t="s">
        <v>3462</v>
      </c>
      <c r="R218" s="359" t="s">
        <v>3601</v>
      </c>
      <c r="S218" s="366" t="s">
        <v>356</v>
      </c>
      <c r="T218" s="386" t="s">
        <v>356</v>
      </c>
      <c r="U218" s="116" t="s">
        <v>14</v>
      </c>
      <c r="V218" s="359" t="s">
        <v>362</v>
      </c>
      <c r="W218" s="366" t="s">
        <v>356</v>
      </c>
      <c r="X218" s="375" t="s">
        <v>356</v>
      </c>
      <c r="Y218" s="42" t="s">
        <v>14</v>
      </c>
      <c r="Z218" s="359" t="s">
        <v>14</v>
      </c>
      <c r="AA218" s="359" t="s">
        <v>14</v>
      </c>
      <c r="AB218" s="42">
        <v>0</v>
      </c>
      <c r="AC218" s="42">
        <v>0</v>
      </c>
      <c r="AD218" s="42">
        <v>0</v>
      </c>
      <c r="AE218" s="42">
        <v>0</v>
      </c>
      <c r="AF218" s="359" t="s">
        <v>664</v>
      </c>
      <c r="AG218" s="359">
        <v>52010703</v>
      </c>
      <c r="AH218" s="359" t="s">
        <v>14</v>
      </c>
      <c r="AI218" s="359" t="s">
        <v>14</v>
      </c>
    </row>
    <row r="219" spans="1:35" s="368" customFormat="1" ht="45.75" customHeight="1" x14ac:dyDescent="0.25">
      <c r="A219" s="359">
        <v>143</v>
      </c>
      <c r="B219" s="360" t="s">
        <v>356</v>
      </c>
      <c r="C219" s="359" t="s">
        <v>3440</v>
      </c>
      <c r="D219" s="359" t="s">
        <v>3615</v>
      </c>
      <c r="E219" s="361" t="s">
        <v>3463</v>
      </c>
      <c r="F219" s="361">
        <v>2024003050073</v>
      </c>
      <c r="G219" s="362" t="s">
        <v>666</v>
      </c>
      <c r="H219" s="362" t="s">
        <v>3461</v>
      </c>
      <c r="I219" s="110">
        <v>0</v>
      </c>
      <c r="J219" s="363" t="s">
        <v>356</v>
      </c>
      <c r="K219" s="359" t="s">
        <v>3577</v>
      </c>
      <c r="L219" s="363" t="s">
        <v>356</v>
      </c>
      <c r="M219" s="363" t="s">
        <v>356</v>
      </c>
      <c r="N219" s="364" t="s">
        <v>664</v>
      </c>
      <c r="O219" s="363">
        <v>82</v>
      </c>
      <c r="P219" s="365" t="s">
        <v>2870</v>
      </c>
      <c r="Q219" s="359" t="s">
        <v>3462</v>
      </c>
      <c r="R219" s="359" t="s">
        <v>3601</v>
      </c>
      <c r="S219" s="366" t="s">
        <v>356</v>
      </c>
      <c r="T219" s="386" t="s">
        <v>356</v>
      </c>
      <c r="U219" s="116" t="s">
        <v>14</v>
      </c>
      <c r="V219" s="359" t="s">
        <v>362</v>
      </c>
      <c r="W219" s="366" t="s">
        <v>356</v>
      </c>
      <c r="X219" s="375" t="s">
        <v>356</v>
      </c>
      <c r="Y219" s="42" t="s">
        <v>14</v>
      </c>
      <c r="Z219" s="359" t="s">
        <v>14</v>
      </c>
      <c r="AA219" s="359" t="s">
        <v>14</v>
      </c>
      <c r="AB219" s="42">
        <v>0</v>
      </c>
      <c r="AC219" s="42">
        <v>0</v>
      </c>
      <c r="AD219" s="42">
        <v>0</v>
      </c>
      <c r="AE219" s="42">
        <v>0</v>
      </c>
      <c r="AF219" s="359" t="s">
        <v>664</v>
      </c>
      <c r="AG219" s="359">
        <v>52010703</v>
      </c>
      <c r="AH219" s="359" t="s">
        <v>14</v>
      </c>
      <c r="AI219" s="359" t="s">
        <v>14</v>
      </c>
    </row>
    <row r="220" spans="1:35" s="368" customFormat="1" ht="45.75" customHeight="1" x14ac:dyDescent="0.25">
      <c r="A220" s="359">
        <v>144</v>
      </c>
      <c r="B220" s="360">
        <v>80111600</v>
      </c>
      <c r="C220" s="359" t="s">
        <v>3440</v>
      </c>
      <c r="D220" s="359" t="s">
        <v>3615</v>
      </c>
      <c r="E220" s="361" t="s">
        <v>3498</v>
      </c>
      <c r="F220" s="361">
        <v>2024003050101</v>
      </c>
      <c r="G220" s="362" t="s">
        <v>613</v>
      </c>
      <c r="H220" s="362" t="s">
        <v>3496</v>
      </c>
      <c r="I220" s="110">
        <v>25565400</v>
      </c>
      <c r="J220" s="363" t="s">
        <v>667</v>
      </c>
      <c r="K220" s="359" t="s">
        <v>3581</v>
      </c>
      <c r="L220" s="363" t="s">
        <v>447</v>
      </c>
      <c r="M220" s="373" t="s">
        <v>448</v>
      </c>
      <c r="N220" s="364" t="s">
        <v>644</v>
      </c>
      <c r="O220" s="363">
        <v>71</v>
      </c>
      <c r="P220" s="365" t="s">
        <v>2831</v>
      </c>
      <c r="Q220" s="359" t="s">
        <v>3497</v>
      </c>
      <c r="R220" s="359" t="s">
        <v>3601</v>
      </c>
      <c r="S220" s="366">
        <v>10</v>
      </c>
      <c r="T220" s="386" t="s">
        <v>361</v>
      </c>
      <c r="U220" s="116">
        <v>311</v>
      </c>
      <c r="V220" s="359" t="s">
        <v>362</v>
      </c>
      <c r="W220" s="359" t="s">
        <v>488</v>
      </c>
      <c r="X220" s="359" t="s">
        <v>488</v>
      </c>
      <c r="Y220" s="42">
        <v>260</v>
      </c>
      <c r="Z220" s="359" t="s">
        <v>1965</v>
      </c>
      <c r="AA220" s="359">
        <v>444</v>
      </c>
      <c r="AB220" s="42">
        <v>25565400</v>
      </c>
      <c r="AC220" s="42">
        <v>0</v>
      </c>
      <c r="AD220" s="42">
        <v>21813202</v>
      </c>
      <c r="AE220" s="42">
        <v>3752198</v>
      </c>
      <c r="AF220" s="359" t="s">
        <v>3657</v>
      </c>
      <c r="AG220" s="359">
        <v>52010702</v>
      </c>
      <c r="AH220" s="359">
        <v>21813202</v>
      </c>
      <c r="AI220" s="359">
        <v>25565400</v>
      </c>
    </row>
    <row r="221" spans="1:35" s="368" customFormat="1" ht="45.75" customHeight="1" x14ac:dyDescent="0.25">
      <c r="A221" s="359">
        <v>144</v>
      </c>
      <c r="B221" s="360">
        <v>80111600</v>
      </c>
      <c r="C221" s="359" t="s">
        <v>3440</v>
      </c>
      <c r="D221" s="359" t="s">
        <v>3615</v>
      </c>
      <c r="E221" s="361" t="s">
        <v>3463</v>
      </c>
      <c r="F221" s="361">
        <v>2024003050073</v>
      </c>
      <c r="G221" s="362" t="s">
        <v>666</v>
      </c>
      <c r="H221" s="362" t="s">
        <v>3461</v>
      </c>
      <c r="I221" s="110">
        <v>59652599.999999993</v>
      </c>
      <c r="J221" s="363" t="s">
        <v>667</v>
      </c>
      <c r="K221" s="359" t="s">
        <v>3581</v>
      </c>
      <c r="L221" s="363" t="s">
        <v>447</v>
      </c>
      <c r="M221" s="373" t="s">
        <v>448</v>
      </c>
      <c r="N221" s="364" t="s">
        <v>664</v>
      </c>
      <c r="O221" s="363">
        <v>82</v>
      </c>
      <c r="P221" s="365" t="s">
        <v>2870</v>
      </c>
      <c r="Q221" s="359" t="s">
        <v>3462</v>
      </c>
      <c r="R221" s="359" t="s">
        <v>3601</v>
      </c>
      <c r="S221" s="366">
        <v>10</v>
      </c>
      <c r="T221" s="386" t="s">
        <v>361</v>
      </c>
      <c r="U221" s="116">
        <v>311</v>
      </c>
      <c r="V221" s="359" t="s">
        <v>362</v>
      </c>
      <c r="W221" s="359" t="s">
        <v>488</v>
      </c>
      <c r="X221" s="359" t="s">
        <v>488</v>
      </c>
      <c r="Y221" s="42">
        <v>260</v>
      </c>
      <c r="Z221" s="359" t="s">
        <v>1965</v>
      </c>
      <c r="AA221" s="359">
        <v>444</v>
      </c>
      <c r="AB221" s="42">
        <v>59652600</v>
      </c>
      <c r="AC221" s="42">
        <v>-7.4505805969238281E-9</v>
      </c>
      <c r="AD221" s="42">
        <v>11612467</v>
      </c>
      <c r="AE221" s="42">
        <v>48040133</v>
      </c>
      <c r="AF221" s="359" t="s">
        <v>3658</v>
      </c>
      <c r="AG221" s="359">
        <v>52010703</v>
      </c>
      <c r="AH221" s="359">
        <v>11612467</v>
      </c>
      <c r="AI221" s="359">
        <v>59652600</v>
      </c>
    </row>
    <row r="222" spans="1:35" s="368" customFormat="1" ht="45.75" customHeight="1" x14ac:dyDescent="0.25">
      <c r="A222" s="359">
        <v>145</v>
      </c>
      <c r="B222" s="360">
        <v>80111600</v>
      </c>
      <c r="C222" s="359" t="s">
        <v>3440</v>
      </c>
      <c r="D222" s="359" t="s">
        <v>3615</v>
      </c>
      <c r="E222" s="361" t="s">
        <v>3463</v>
      </c>
      <c r="F222" s="361">
        <v>2024003050073</v>
      </c>
      <c r="G222" s="362" t="s">
        <v>666</v>
      </c>
      <c r="H222" s="362" t="s">
        <v>3461</v>
      </c>
      <c r="I222" s="110">
        <v>37009892</v>
      </c>
      <c r="J222" s="363" t="s">
        <v>669</v>
      </c>
      <c r="K222" s="359" t="s">
        <v>3581</v>
      </c>
      <c r="L222" s="363" t="s">
        <v>447</v>
      </c>
      <c r="M222" s="373" t="s">
        <v>448</v>
      </c>
      <c r="N222" s="364" t="s">
        <v>664</v>
      </c>
      <c r="O222" s="363">
        <v>82</v>
      </c>
      <c r="P222" s="365" t="s">
        <v>2870</v>
      </c>
      <c r="Q222" s="359" t="s">
        <v>3462</v>
      </c>
      <c r="R222" s="359" t="s">
        <v>3601</v>
      </c>
      <c r="S222" s="366">
        <v>10</v>
      </c>
      <c r="T222" s="386" t="s">
        <v>361</v>
      </c>
      <c r="U222" s="116">
        <v>307</v>
      </c>
      <c r="V222" s="359" t="s">
        <v>362</v>
      </c>
      <c r="W222" s="359" t="s">
        <v>488</v>
      </c>
      <c r="X222" s="359" t="s">
        <v>488</v>
      </c>
      <c r="Y222" s="42">
        <v>239</v>
      </c>
      <c r="Z222" s="359" t="s">
        <v>1900</v>
      </c>
      <c r="AA222" s="359">
        <v>414</v>
      </c>
      <c r="AB222" s="42">
        <v>105732000</v>
      </c>
      <c r="AC222" s="42">
        <v>-68722108</v>
      </c>
      <c r="AD222" s="42">
        <v>37009892</v>
      </c>
      <c r="AE222" s="42">
        <v>68722108</v>
      </c>
      <c r="AF222" s="359" t="s">
        <v>3659</v>
      </c>
      <c r="AG222" s="359">
        <v>52010703</v>
      </c>
      <c r="AH222" s="359">
        <v>37009892</v>
      </c>
      <c r="AI222" s="359">
        <v>105732000</v>
      </c>
    </row>
    <row r="223" spans="1:35" s="368" customFormat="1" ht="45.75" customHeight="1" x14ac:dyDescent="0.25">
      <c r="A223" s="359">
        <v>146</v>
      </c>
      <c r="B223" s="360">
        <v>80111600</v>
      </c>
      <c r="C223" s="359" t="s">
        <v>3440</v>
      </c>
      <c r="D223" s="359" t="s">
        <v>3615</v>
      </c>
      <c r="E223" s="361" t="s">
        <v>3463</v>
      </c>
      <c r="F223" s="361">
        <v>2024003050073</v>
      </c>
      <c r="G223" s="362" t="s">
        <v>666</v>
      </c>
      <c r="H223" s="362" t="s">
        <v>3461</v>
      </c>
      <c r="I223" s="110">
        <v>114482000</v>
      </c>
      <c r="J223" s="363" t="s">
        <v>670</v>
      </c>
      <c r="K223" s="359" t="s">
        <v>3581</v>
      </c>
      <c r="L223" s="363" t="s">
        <v>447</v>
      </c>
      <c r="M223" s="373" t="s">
        <v>448</v>
      </c>
      <c r="N223" s="364" t="s">
        <v>664</v>
      </c>
      <c r="O223" s="363">
        <v>82</v>
      </c>
      <c r="P223" s="365" t="s">
        <v>2870</v>
      </c>
      <c r="Q223" s="359" t="s">
        <v>3462</v>
      </c>
      <c r="R223" s="359" t="s">
        <v>3601</v>
      </c>
      <c r="S223" s="366">
        <v>10</v>
      </c>
      <c r="T223" s="386" t="s">
        <v>361</v>
      </c>
      <c r="U223" s="116">
        <v>309</v>
      </c>
      <c r="V223" s="359" t="s">
        <v>362</v>
      </c>
      <c r="W223" s="359" t="s">
        <v>488</v>
      </c>
      <c r="X223" s="359" t="s">
        <v>488</v>
      </c>
      <c r="Y223" s="42">
        <v>262</v>
      </c>
      <c r="Z223" s="359" t="s">
        <v>1970</v>
      </c>
      <c r="AA223" s="359">
        <v>799</v>
      </c>
      <c r="AB223" s="42">
        <v>114482000</v>
      </c>
      <c r="AC223" s="42">
        <v>0</v>
      </c>
      <c r="AD223" s="42">
        <v>46609945</v>
      </c>
      <c r="AE223" s="42">
        <v>67872055</v>
      </c>
      <c r="AF223" s="359" t="s">
        <v>3660</v>
      </c>
      <c r="AG223" s="359">
        <v>52010703</v>
      </c>
      <c r="AH223" s="359">
        <v>46609945</v>
      </c>
      <c r="AI223" s="359">
        <v>114482000</v>
      </c>
    </row>
    <row r="224" spans="1:35" s="368" customFormat="1" ht="45.75" customHeight="1" x14ac:dyDescent="0.25">
      <c r="A224" s="359">
        <v>147</v>
      </c>
      <c r="B224" s="360">
        <v>80111600</v>
      </c>
      <c r="C224" s="359" t="s">
        <v>3440</v>
      </c>
      <c r="D224" s="359" t="s">
        <v>3615</v>
      </c>
      <c r="E224" s="361" t="s">
        <v>3463</v>
      </c>
      <c r="F224" s="361">
        <v>2024003050073</v>
      </c>
      <c r="G224" s="362" t="s">
        <v>666</v>
      </c>
      <c r="H224" s="362" t="s">
        <v>3461</v>
      </c>
      <c r="I224" s="110">
        <v>87218000</v>
      </c>
      <c r="J224" s="363" t="s">
        <v>671</v>
      </c>
      <c r="K224" s="359" t="s">
        <v>3581</v>
      </c>
      <c r="L224" s="363" t="s">
        <v>447</v>
      </c>
      <c r="M224" s="373" t="s">
        <v>448</v>
      </c>
      <c r="N224" s="364" t="s">
        <v>664</v>
      </c>
      <c r="O224" s="363">
        <v>82</v>
      </c>
      <c r="P224" s="365" t="s">
        <v>2870</v>
      </c>
      <c r="Q224" s="359" t="s">
        <v>3462</v>
      </c>
      <c r="R224" s="359" t="s">
        <v>3601</v>
      </c>
      <c r="S224" s="366">
        <v>10</v>
      </c>
      <c r="T224" s="386" t="s">
        <v>361</v>
      </c>
      <c r="U224" s="116">
        <v>308</v>
      </c>
      <c r="V224" s="359" t="s">
        <v>362</v>
      </c>
      <c r="W224" s="359" t="s">
        <v>488</v>
      </c>
      <c r="X224" s="359" t="s">
        <v>488</v>
      </c>
      <c r="Y224" s="42">
        <v>242</v>
      </c>
      <c r="Z224" s="359" t="s">
        <v>1916</v>
      </c>
      <c r="AA224" s="359">
        <v>393</v>
      </c>
      <c r="AB224" s="42">
        <v>87218000</v>
      </c>
      <c r="AC224" s="42">
        <v>0</v>
      </c>
      <c r="AD224" s="42">
        <v>35972434</v>
      </c>
      <c r="AE224" s="42">
        <v>51245566</v>
      </c>
      <c r="AF224" s="359" t="s">
        <v>3661</v>
      </c>
      <c r="AG224" s="359">
        <v>52010703</v>
      </c>
      <c r="AH224" s="359">
        <v>35972434</v>
      </c>
      <c r="AI224" s="359">
        <v>87218000</v>
      </c>
    </row>
    <row r="225" spans="1:35" s="368" customFormat="1" ht="45.75" customHeight="1" x14ac:dyDescent="0.25">
      <c r="A225" s="359">
        <v>148</v>
      </c>
      <c r="B225" s="360">
        <v>80111600</v>
      </c>
      <c r="C225" s="359" t="s">
        <v>3440</v>
      </c>
      <c r="D225" s="359" t="s">
        <v>3615</v>
      </c>
      <c r="E225" s="361" t="s">
        <v>3463</v>
      </c>
      <c r="F225" s="361">
        <v>2024003050073</v>
      </c>
      <c r="G225" s="362" t="s">
        <v>666</v>
      </c>
      <c r="H225" s="362" t="s">
        <v>3461</v>
      </c>
      <c r="I225" s="110">
        <v>0</v>
      </c>
      <c r="J225" s="363" t="s">
        <v>356</v>
      </c>
      <c r="K225" s="359" t="s">
        <v>3577</v>
      </c>
      <c r="L225" s="363" t="s">
        <v>447</v>
      </c>
      <c r="M225" s="373" t="s">
        <v>448</v>
      </c>
      <c r="N225" s="364" t="s">
        <v>664</v>
      </c>
      <c r="O225" s="363">
        <v>82</v>
      </c>
      <c r="P225" s="365" t="s">
        <v>2870</v>
      </c>
      <c r="Q225" s="359" t="s">
        <v>3462</v>
      </c>
      <c r="R225" s="359" t="s">
        <v>3601</v>
      </c>
      <c r="S225" s="366">
        <v>11</v>
      </c>
      <c r="T225" s="386" t="s">
        <v>361</v>
      </c>
      <c r="U225" s="116" t="s">
        <v>14</v>
      </c>
      <c r="V225" s="359" t="s">
        <v>362</v>
      </c>
      <c r="W225" s="359" t="s">
        <v>488</v>
      </c>
      <c r="X225" s="359" t="s">
        <v>488</v>
      </c>
      <c r="Y225" s="42" t="s">
        <v>14</v>
      </c>
      <c r="Z225" s="359" t="s">
        <v>14</v>
      </c>
      <c r="AA225" s="359" t="s">
        <v>14</v>
      </c>
      <c r="AB225" s="42">
        <v>0</v>
      </c>
      <c r="AC225" s="42">
        <v>0</v>
      </c>
      <c r="AD225" s="42">
        <v>0</v>
      </c>
      <c r="AE225" s="42">
        <v>0</v>
      </c>
      <c r="AF225" s="359" t="s">
        <v>664</v>
      </c>
      <c r="AG225" s="359">
        <v>52010703</v>
      </c>
      <c r="AH225" s="359" t="s">
        <v>14</v>
      </c>
      <c r="AI225" s="359" t="s">
        <v>14</v>
      </c>
    </row>
    <row r="226" spans="1:35" s="368" customFormat="1" ht="45.75" customHeight="1" x14ac:dyDescent="0.25">
      <c r="A226" s="359">
        <v>149</v>
      </c>
      <c r="B226" s="360">
        <v>80111600</v>
      </c>
      <c r="C226" s="359" t="s">
        <v>3440</v>
      </c>
      <c r="D226" s="359" t="s">
        <v>3615</v>
      </c>
      <c r="E226" s="361" t="s">
        <v>3463</v>
      </c>
      <c r="F226" s="361">
        <v>2024003050073</v>
      </c>
      <c r="G226" s="362" t="s">
        <v>666</v>
      </c>
      <c r="H226" s="362" t="s">
        <v>3461</v>
      </c>
      <c r="I226" s="110">
        <v>0</v>
      </c>
      <c r="J226" s="363" t="s">
        <v>356</v>
      </c>
      <c r="K226" s="359" t="s">
        <v>3577</v>
      </c>
      <c r="L226" s="363" t="s">
        <v>447</v>
      </c>
      <c r="M226" s="373" t="s">
        <v>448</v>
      </c>
      <c r="N226" s="364" t="s">
        <v>664</v>
      </c>
      <c r="O226" s="363">
        <v>82</v>
      </c>
      <c r="P226" s="365" t="s">
        <v>2870</v>
      </c>
      <c r="Q226" s="359" t="s">
        <v>3462</v>
      </c>
      <c r="R226" s="359" t="s">
        <v>3601</v>
      </c>
      <c r="S226" s="366">
        <v>11</v>
      </c>
      <c r="T226" s="386" t="s">
        <v>361</v>
      </c>
      <c r="U226" s="116" t="s">
        <v>14</v>
      </c>
      <c r="V226" s="359" t="s">
        <v>362</v>
      </c>
      <c r="W226" s="359" t="s">
        <v>488</v>
      </c>
      <c r="X226" s="359" t="s">
        <v>488</v>
      </c>
      <c r="Y226" s="42" t="s">
        <v>14</v>
      </c>
      <c r="Z226" s="359" t="s">
        <v>14</v>
      </c>
      <c r="AA226" s="359" t="s">
        <v>14</v>
      </c>
      <c r="AB226" s="42">
        <v>0</v>
      </c>
      <c r="AC226" s="42">
        <v>0</v>
      </c>
      <c r="AD226" s="42">
        <v>0</v>
      </c>
      <c r="AE226" s="42">
        <v>0</v>
      </c>
      <c r="AF226" s="359" t="s">
        <v>664</v>
      </c>
      <c r="AG226" s="359">
        <v>52010703</v>
      </c>
      <c r="AH226" s="359" t="s">
        <v>14</v>
      </c>
      <c r="AI226" s="359" t="s">
        <v>14</v>
      </c>
    </row>
    <row r="227" spans="1:35" s="368" customFormat="1" ht="45.75" customHeight="1" x14ac:dyDescent="0.25">
      <c r="A227" s="359">
        <v>150</v>
      </c>
      <c r="B227" s="360">
        <v>80111600</v>
      </c>
      <c r="C227" s="359" t="s">
        <v>3440</v>
      </c>
      <c r="D227" s="359" t="s">
        <v>3615</v>
      </c>
      <c r="E227" s="361" t="s">
        <v>3463</v>
      </c>
      <c r="F227" s="361">
        <v>2024003050073</v>
      </c>
      <c r="G227" s="362" t="s">
        <v>666</v>
      </c>
      <c r="H227" s="362" t="s">
        <v>3461</v>
      </c>
      <c r="I227" s="110">
        <v>0</v>
      </c>
      <c r="J227" s="363" t="s">
        <v>356</v>
      </c>
      <c r="K227" s="359" t="s">
        <v>3577</v>
      </c>
      <c r="L227" s="363" t="s">
        <v>447</v>
      </c>
      <c r="M227" s="373" t="s">
        <v>448</v>
      </c>
      <c r="N227" s="364" t="s">
        <v>664</v>
      </c>
      <c r="O227" s="363">
        <v>82</v>
      </c>
      <c r="P227" s="365" t="s">
        <v>2870</v>
      </c>
      <c r="Q227" s="359" t="s">
        <v>3462</v>
      </c>
      <c r="R227" s="359" t="s">
        <v>3601</v>
      </c>
      <c r="S227" s="366">
        <v>11</v>
      </c>
      <c r="T227" s="386" t="s">
        <v>361</v>
      </c>
      <c r="U227" s="116" t="s">
        <v>14</v>
      </c>
      <c r="V227" s="359" t="s">
        <v>362</v>
      </c>
      <c r="W227" s="359" t="s">
        <v>488</v>
      </c>
      <c r="X227" s="359" t="s">
        <v>488</v>
      </c>
      <c r="Y227" s="42" t="s">
        <v>14</v>
      </c>
      <c r="Z227" s="359" t="s">
        <v>14</v>
      </c>
      <c r="AA227" s="359" t="s">
        <v>14</v>
      </c>
      <c r="AB227" s="42">
        <v>0</v>
      </c>
      <c r="AC227" s="42">
        <v>0</v>
      </c>
      <c r="AD227" s="42">
        <v>0</v>
      </c>
      <c r="AE227" s="42">
        <v>0</v>
      </c>
      <c r="AF227" s="359" t="s">
        <v>664</v>
      </c>
      <c r="AG227" s="359">
        <v>52010703</v>
      </c>
      <c r="AH227" s="359" t="s">
        <v>14</v>
      </c>
      <c r="AI227" s="359" t="s">
        <v>14</v>
      </c>
    </row>
    <row r="228" spans="1:35" s="368" customFormat="1" ht="45.75" customHeight="1" x14ac:dyDescent="0.25">
      <c r="A228" s="359">
        <v>151</v>
      </c>
      <c r="B228" s="360">
        <v>80111600</v>
      </c>
      <c r="C228" s="359" t="s">
        <v>3440</v>
      </c>
      <c r="D228" s="359" t="s">
        <v>3615</v>
      </c>
      <c r="E228" s="361" t="s">
        <v>3463</v>
      </c>
      <c r="F228" s="361">
        <v>2024003050073</v>
      </c>
      <c r="G228" s="362" t="s">
        <v>666</v>
      </c>
      <c r="H228" s="362" t="s">
        <v>3461</v>
      </c>
      <c r="I228" s="110">
        <v>0</v>
      </c>
      <c r="J228" s="363" t="s">
        <v>356</v>
      </c>
      <c r="K228" s="359" t="s">
        <v>3577</v>
      </c>
      <c r="L228" s="363" t="s">
        <v>447</v>
      </c>
      <c r="M228" s="373" t="s">
        <v>448</v>
      </c>
      <c r="N228" s="364" t="s">
        <v>664</v>
      </c>
      <c r="O228" s="363">
        <v>82</v>
      </c>
      <c r="P228" s="365" t="s">
        <v>2870</v>
      </c>
      <c r="Q228" s="359" t="s">
        <v>3462</v>
      </c>
      <c r="R228" s="359" t="s">
        <v>3601</v>
      </c>
      <c r="S228" s="366">
        <v>11</v>
      </c>
      <c r="T228" s="386" t="s">
        <v>361</v>
      </c>
      <c r="U228" s="116" t="s">
        <v>14</v>
      </c>
      <c r="V228" s="359" t="s">
        <v>362</v>
      </c>
      <c r="W228" s="359" t="s">
        <v>488</v>
      </c>
      <c r="X228" s="359" t="s">
        <v>488</v>
      </c>
      <c r="Y228" s="42" t="s">
        <v>14</v>
      </c>
      <c r="Z228" s="359" t="s">
        <v>14</v>
      </c>
      <c r="AA228" s="359" t="s">
        <v>14</v>
      </c>
      <c r="AB228" s="42">
        <v>0</v>
      </c>
      <c r="AC228" s="42">
        <v>0</v>
      </c>
      <c r="AD228" s="42">
        <v>0</v>
      </c>
      <c r="AE228" s="42">
        <v>0</v>
      </c>
      <c r="AF228" s="359" t="s">
        <v>664</v>
      </c>
      <c r="AG228" s="359">
        <v>52010703</v>
      </c>
      <c r="AH228" s="359" t="s">
        <v>14</v>
      </c>
      <c r="AI228" s="359" t="s">
        <v>14</v>
      </c>
    </row>
    <row r="229" spans="1:35" s="368" customFormat="1" ht="45.75" customHeight="1" x14ac:dyDescent="0.25">
      <c r="A229" s="359">
        <v>152</v>
      </c>
      <c r="B229" s="360">
        <v>80111600</v>
      </c>
      <c r="C229" s="359" t="s">
        <v>3440</v>
      </c>
      <c r="D229" s="359" t="s">
        <v>3615</v>
      </c>
      <c r="E229" s="361" t="s">
        <v>3463</v>
      </c>
      <c r="F229" s="361">
        <v>2024003050073</v>
      </c>
      <c r="G229" s="362" t="s">
        <v>666</v>
      </c>
      <c r="H229" s="362" t="s">
        <v>3461</v>
      </c>
      <c r="I229" s="110">
        <v>0</v>
      </c>
      <c r="J229" s="363" t="s">
        <v>356</v>
      </c>
      <c r="K229" s="359" t="s">
        <v>3577</v>
      </c>
      <c r="L229" s="363" t="s">
        <v>447</v>
      </c>
      <c r="M229" s="373" t="s">
        <v>448</v>
      </c>
      <c r="N229" s="364" t="s">
        <v>664</v>
      </c>
      <c r="O229" s="363">
        <v>82</v>
      </c>
      <c r="P229" s="365" t="s">
        <v>2870</v>
      </c>
      <c r="Q229" s="359" t="s">
        <v>3462</v>
      </c>
      <c r="R229" s="359" t="s">
        <v>3601</v>
      </c>
      <c r="S229" s="366">
        <v>11</v>
      </c>
      <c r="T229" s="386" t="s">
        <v>361</v>
      </c>
      <c r="U229" s="116" t="s">
        <v>14</v>
      </c>
      <c r="V229" s="359" t="s">
        <v>362</v>
      </c>
      <c r="W229" s="359" t="s">
        <v>488</v>
      </c>
      <c r="X229" s="359" t="s">
        <v>488</v>
      </c>
      <c r="Y229" s="42" t="s">
        <v>14</v>
      </c>
      <c r="Z229" s="359" t="s">
        <v>14</v>
      </c>
      <c r="AA229" s="359" t="s">
        <v>14</v>
      </c>
      <c r="AB229" s="42">
        <v>0</v>
      </c>
      <c r="AC229" s="42">
        <v>0</v>
      </c>
      <c r="AD229" s="42">
        <v>0</v>
      </c>
      <c r="AE229" s="42">
        <v>0</v>
      </c>
      <c r="AF229" s="359" t="s">
        <v>664</v>
      </c>
      <c r="AG229" s="359">
        <v>52010703</v>
      </c>
      <c r="AH229" s="359" t="s">
        <v>14</v>
      </c>
      <c r="AI229" s="359" t="s">
        <v>14</v>
      </c>
    </row>
    <row r="230" spans="1:35" s="368" customFormat="1" ht="45.75" customHeight="1" x14ac:dyDescent="0.25">
      <c r="A230" s="359">
        <v>153</v>
      </c>
      <c r="B230" s="360" t="s">
        <v>356</v>
      </c>
      <c r="C230" s="359" t="s">
        <v>3440</v>
      </c>
      <c r="D230" s="359" t="s">
        <v>3615</v>
      </c>
      <c r="E230" s="361" t="s">
        <v>3463</v>
      </c>
      <c r="F230" s="361">
        <v>2024003050073</v>
      </c>
      <c r="G230" s="362" t="s">
        <v>666</v>
      </c>
      <c r="H230" s="362" t="s">
        <v>3461</v>
      </c>
      <c r="I230" s="110">
        <v>0</v>
      </c>
      <c r="J230" s="363" t="s">
        <v>356</v>
      </c>
      <c r="K230" s="359" t="s">
        <v>3577</v>
      </c>
      <c r="L230" s="363" t="s">
        <v>447</v>
      </c>
      <c r="M230" s="373" t="s">
        <v>448</v>
      </c>
      <c r="N230" s="364" t="s">
        <v>664</v>
      </c>
      <c r="O230" s="363">
        <v>82</v>
      </c>
      <c r="P230" s="365" t="s">
        <v>2870</v>
      </c>
      <c r="Q230" s="359" t="s">
        <v>3462</v>
      </c>
      <c r="R230" s="359" t="s">
        <v>3601</v>
      </c>
      <c r="S230" s="366" t="s">
        <v>356</v>
      </c>
      <c r="T230" s="386" t="s">
        <v>356</v>
      </c>
      <c r="U230" s="116" t="s">
        <v>14</v>
      </c>
      <c r="V230" s="359" t="s">
        <v>362</v>
      </c>
      <c r="W230" s="359" t="s">
        <v>356</v>
      </c>
      <c r="X230" s="359" t="s">
        <v>356</v>
      </c>
      <c r="Y230" s="42" t="s">
        <v>14</v>
      </c>
      <c r="Z230" s="359" t="s">
        <v>14</v>
      </c>
      <c r="AA230" s="359" t="s">
        <v>14</v>
      </c>
      <c r="AB230" s="42">
        <v>0</v>
      </c>
      <c r="AC230" s="42">
        <v>0</v>
      </c>
      <c r="AD230" s="42">
        <v>0</v>
      </c>
      <c r="AE230" s="42">
        <v>0</v>
      </c>
      <c r="AF230" s="359" t="s">
        <v>664</v>
      </c>
      <c r="AG230" s="359">
        <v>52010703</v>
      </c>
      <c r="AH230" s="359" t="s">
        <v>14</v>
      </c>
      <c r="AI230" s="359" t="s">
        <v>14</v>
      </c>
    </row>
    <row r="231" spans="1:35" s="368" customFormat="1" ht="45.75" customHeight="1" x14ac:dyDescent="0.25">
      <c r="A231" s="359">
        <v>154</v>
      </c>
      <c r="B231" s="360">
        <v>80111600</v>
      </c>
      <c r="C231" s="359" t="s">
        <v>3440</v>
      </c>
      <c r="D231" s="359" t="s">
        <v>3615</v>
      </c>
      <c r="E231" s="361" t="s">
        <v>3463</v>
      </c>
      <c r="F231" s="361">
        <v>2024003050073</v>
      </c>
      <c r="G231" s="362" t="s">
        <v>666</v>
      </c>
      <c r="H231" s="362" t="s">
        <v>3461</v>
      </c>
      <c r="I231" s="110">
        <v>83218000</v>
      </c>
      <c r="J231" s="363" t="s">
        <v>672</v>
      </c>
      <c r="K231" s="359" t="s">
        <v>3581</v>
      </c>
      <c r="L231" s="363" t="s">
        <v>447</v>
      </c>
      <c r="M231" s="373" t="s">
        <v>448</v>
      </c>
      <c r="N231" s="364" t="s">
        <v>664</v>
      </c>
      <c r="O231" s="363">
        <v>82</v>
      </c>
      <c r="P231" s="365" t="s">
        <v>2870</v>
      </c>
      <c r="Q231" s="359" t="s">
        <v>3462</v>
      </c>
      <c r="R231" s="359" t="s">
        <v>3601</v>
      </c>
      <c r="S231" s="366">
        <v>10</v>
      </c>
      <c r="T231" s="386" t="s">
        <v>361</v>
      </c>
      <c r="U231" s="116">
        <v>313</v>
      </c>
      <c r="V231" s="359" t="s">
        <v>362</v>
      </c>
      <c r="W231" s="359" t="s">
        <v>488</v>
      </c>
      <c r="X231" s="359" t="s">
        <v>488</v>
      </c>
      <c r="Y231" s="42">
        <v>325</v>
      </c>
      <c r="Z231" s="359" t="s">
        <v>2073</v>
      </c>
      <c r="AA231" s="359">
        <v>2861</v>
      </c>
      <c r="AB231" s="42">
        <v>83218000</v>
      </c>
      <c r="AC231" s="42">
        <v>0</v>
      </c>
      <c r="AD231" s="42">
        <v>29543328</v>
      </c>
      <c r="AE231" s="42">
        <v>53674672</v>
      </c>
      <c r="AF231" s="359" t="s">
        <v>3662</v>
      </c>
      <c r="AG231" s="359">
        <v>52010703</v>
      </c>
      <c r="AH231" s="359">
        <v>29543328</v>
      </c>
      <c r="AI231" s="359">
        <v>83218000</v>
      </c>
    </row>
    <row r="232" spans="1:35" s="368" customFormat="1" ht="45.75" customHeight="1" x14ac:dyDescent="0.25">
      <c r="A232" s="359">
        <v>155</v>
      </c>
      <c r="B232" s="360">
        <v>80111600</v>
      </c>
      <c r="C232" s="359" t="s">
        <v>3440</v>
      </c>
      <c r="D232" s="359" t="s">
        <v>3615</v>
      </c>
      <c r="E232" s="361" t="s">
        <v>3463</v>
      </c>
      <c r="F232" s="361">
        <v>2024003050073</v>
      </c>
      <c r="G232" s="362" t="s">
        <v>666</v>
      </c>
      <c r="H232" s="362" t="s">
        <v>3461</v>
      </c>
      <c r="I232" s="110">
        <v>79188933</v>
      </c>
      <c r="J232" s="363" t="s">
        <v>673</v>
      </c>
      <c r="K232" s="359" t="s">
        <v>3581</v>
      </c>
      <c r="L232" s="363" t="s">
        <v>447</v>
      </c>
      <c r="M232" s="373" t="s">
        <v>448</v>
      </c>
      <c r="N232" s="364" t="s">
        <v>664</v>
      </c>
      <c r="O232" s="363">
        <v>82</v>
      </c>
      <c r="P232" s="365" t="s">
        <v>2870</v>
      </c>
      <c r="Q232" s="359" t="s">
        <v>3462</v>
      </c>
      <c r="R232" s="359" t="s">
        <v>3601</v>
      </c>
      <c r="S232" s="366">
        <v>8.5</v>
      </c>
      <c r="T232" s="367" t="s">
        <v>361</v>
      </c>
      <c r="U232" s="116">
        <v>451</v>
      </c>
      <c r="V232" s="359" t="s">
        <v>362</v>
      </c>
      <c r="W232" s="359" t="s">
        <v>463</v>
      </c>
      <c r="X232" s="359" t="s">
        <v>463</v>
      </c>
      <c r="Y232" s="42">
        <v>362</v>
      </c>
      <c r="Z232" s="359" t="s">
        <v>2169</v>
      </c>
      <c r="AA232" s="359">
        <v>4191</v>
      </c>
      <c r="AB232" s="42">
        <v>79188933</v>
      </c>
      <c r="AC232" s="42">
        <v>0</v>
      </c>
      <c r="AD232" s="42">
        <v>22524994</v>
      </c>
      <c r="AE232" s="42">
        <v>56663939</v>
      </c>
      <c r="AF232" s="359" t="s">
        <v>3663</v>
      </c>
      <c r="AG232" s="359">
        <v>52010703</v>
      </c>
      <c r="AH232" s="359">
        <v>22524994</v>
      </c>
      <c r="AI232" s="359">
        <v>79188933</v>
      </c>
    </row>
    <row r="233" spans="1:35" s="368" customFormat="1" ht="45.75" customHeight="1" x14ac:dyDescent="0.25">
      <c r="A233" s="359">
        <v>156</v>
      </c>
      <c r="B233" s="360">
        <v>80141607</v>
      </c>
      <c r="C233" s="359" t="s">
        <v>3440</v>
      </c>
      <c r="D233" s="359" t="s">
        <v>3615</v>
      </c>
      <c r="E233" s="361" t="s">
        <v>3463</v>
      </c>
      <c r="F233" s="361">
        <v>2024003050073</v>
      </c>
      <c r="G233" s="362" t="s">
        <v>665</v>
      </c>
      <c r="H233" s="362" t="s">
        <v>3461</v>
      </c>
      <c r="I233" s="110">
        <v>0</v>
      </c>
      <c r="J233" s="363" t="s">
        <v>674</v>
      </c>
      <c r="K233" s="359" t="s">
        <v>3577</v>
      </c>
      <c r="L233" s="363" t="s">
        <v>447</v>
      </c>
      <c r="M233" s="363" t="s">
        <v>580</v>
      </c>
      <c r="N233" s="364" t="s">
        <v>675</v>
      </c>
      <c r="O233" s="363">
        <v>83</v>
      </c>
      <c r="P233" s="365" t="s">
        <v>2870</v>
      </c>
      <c r="Q233" s="359" t="s">
        <v>3462</v>
      </c>
      <c r="R233" s="359" t="s">
        <v>3652</v>
      </c>
      <c r="S233" s="366" t="s">
        <v>356</v>
      </c>
      <c r="T233" s="379" t="s">
        <v>356</v>
      </c>
      <c r="U233" s="116" t="s">
        <v>14</v>
      </c>
      <c r="V233" s="359" t="s">
        <v>362</v>
      </c>
      <c r="W233" s="359" t="s">
        <v>463</v>
      </c>
      <c r="X233" s="359" t="s">
        <v>463</v>
      </c>
      <c r="Y233" s="42" t="s">
        <v>14</v>
      </c>
      <c r="Z233" s="359" t="s">
        <v>14</v>
      </c>
      <c r="AA233" s="359" t="s">
        <v>14</v>
      </c>
      <c r="AB233" s="42">
        <v>0</v>
      </c>
      <c r="AC233" s="42">
        <v>0</v>
      </c>
      <c r="AD233" s="42">
        <v>0</v>
      </c>
      <c r="AE233" s="42">
        <v>0</v>
      </c>
      <c r="AF233" s="359" t="s">
        <v>675</v>
      </c>
      <c r="AG233" s="359">
        <v>52010703</v>
      </c>
      <c r="AH233" s="359" t="s">
        <v>14</v>
      </c>
      <c r="AI233" s="359" t="s">
        <v>14</v>
      </c>
    </row>
    <row r="234" spans="1:35" s="368" customFormat="1" ht="45.75" customHeight="1" x14ac:dyDescent="0.25">
      <c r="A234" s="359">
        <v>157</v>
      </c>
      <c r="B234" s="360">
        <v>80141607</v>
      </c>
      <c r="C234" s="359" t="s">
        <v>3440</v>
      </c>
      <c r="D234" s="359" t="s">
        <v>3615</v>
      </c>
      <c r="E234" s="361" t="s">
        <v>3463</v>
      </c>
      <c r="F234" s="361">
        <v>2024003050073</v>
      </c>
      <c r="G234" s="362" t="s">
        <v>676</v>
      </c>
      <c r="H234" s="362" t="s">
        <v>3461</v>
      </c>
      <c r="I234" s="110">
        <v>0</v>
      </c>
      <c r="J234" s="363" t="s">
        <v>677</v>
      </c>
      <c r="K234" s="359" t="s">
        <v>3577</v>
      </c>
      <c r="L234" s="363" t="s">
        <v>447</v>
      </c>
      <c r="M234" s="363" t="s">
        <v>580</v>
      </c>
      <c r="N234" s="364" t="s">
        <v>675</v>
      </c>
      <c r="O234" s="363">
        <v>83</v>
      </c>
      <c r="P234" s="365" t="s">
        <v>2870</v>
      </c>
      <c r="Q234" s="359" t="s">
        <v>3462</v>
      </c>
      <c r="R234" s="359" t="s">
        <v>3652</v>
      </c>
      <c r="S234" s="366">
        <v>7</v>
      </c>
      <c r="T234" s="367" t="s">
        <v>361</v>
      </c>
      <c r="U234" s="116" t="s">
        <v>14</v>
      </c>
      <c r="V234" s="359" t="s">
        <v>362</v>
      </c>
      <c r="W234" s="359" t="s">
        <v>365</v>
      </c>
      <c r="X234" s="359" t="s">
        <v>365</v>
      </c>
      <c r="Y234" s="42" t="s">
        <v>14</v>
      </c>
      <c r="Z234" s="359" t="s">
        <v>14</v>
      </c>
      <c r="AA234" s="359" t="s">
        <v>14</v>
      </c>
      <c r="AB234" s="42">
        <v>0</v>
      </c>
      <c r="AC234" s="42">
        <v>0</v>
      </c>
      <c r="AD234" s="42">
        <v>0</v>
      </c>
      <c r="AE234" s="42">
        <v>0</v>
      </c>
      <c r="AF234" s="359" t="s">
        <v>675</v>
      </c>
      <c r="AG234" s="359">
        <v>52010703</v>
      </c>
      <c r="AH234" s="359" t="s">
        <v>14</v>
      </c>
      <c r="AI234" s="359" t="s">
        <v>14</v>
      </c>
    </row>
    <row r="235" spans="1:35" s="368" customFormat="1" ht="45.75" customHeight="1" x14ac:dyDescent="0.25">
      <c r="A235" s="359">
        <v>158</v>
      </c>
      <c r="B235" s="360">
        <v>49221500</v>
      </c>
      <c r="C235" s="359" t="s">
        <v>3440</v>
      </c>
      <c r="D235" s="359" t="s">
        <v>3615</v>
      </c>
      <c r="E235" s="361" t="s">
        <v>3460</v>
      </c>
      <c r="F235" s="361">
        <v>2024003050074</v>
      </c>
      <c r="G235" s="362" t="s">
        <v>678</v>
      </c>
      <c r="H235" s="362" t="s">
        <v>3458</v>
      </c>
      <c r="I235" s="110">
        <v>0</v>
      </c>
      <c r="J235" s="363" t="s">
        <v>679</v>
      </c>
      <c r="K235" s="359" t="s">
        <v>3577</v>
      </c>
      <c r="L235" s="363" t="s">
        <v>460</v>
      </c>
      <c r="M235" s="363" t="s">
        <v>461</v>
      </c>
      <c r="N235" s="364" t="s">
        <v>680</v>
      </c>
      <c r="O235" s="363">
        <v>84</v>
      </c>
      <c r="P235" s="365" t="s">
        <v>2910</v>
      </c>
      <c r="Q235" s="359" t="s">
        <v>3459</v>
      </c>
      <c r="R235" s="359" t="s">
        <v>3579</v>
      </c>
      <c r="S235" s="366">
        <v>6</v>
      </c>
      <c r="T235" s="367" t="s">
        <v>361</v>
      </c>
      <c r="U235" s="116" t="s">
        <v>14</v>
      </c>
      <c r="V235" s="359" t="s">
        <v>362</v>
      </c>
      <c r="W235" s="359" t="s">
        <v>649</v>
      </c>
      <c r="X235" s="359" t="s">
        <v>649</v>
      </c>
      <c r="Y235" s="42" t="s">
        <v>14</v>
      </c>
      <c r="Z235" s="359" t="s">
        <v>14</v>
      </c>
      <c r="AA235" s="359" t="s">
        <v>14</v>
      </c>
      <c r="AB235" s="42">
        <v>0</v>
      </c>
      <c r="AC235" s="42">
        <v>0</v>
      </c>
      <c r="AD235" s="42">
        <v>0</v>
      </c>
      <c r="AE235" s="42">
        <v>0</v>
      </c>
      <c r="AF235" s="359" t="s">
        <v>680</v>
      </c>
      <c r="AG235" s="359">
        <v>52010701</v>
      </c>
      <c r="AH235" s="359" t="s">
        <v>14</v>
      </c>
      <c r="AI235" s="359" t="s">
        <v>14</v>
      </c>
    </row>
    <row r="236" spans="1:35" s="368" customFormat="1" ht="45.75" customHeight="1" x14ac:dyDescent="0.25">
      <c r="A236" s="359">
        <v>159</v>
      </c>
      <c r="B236" s="360">
        <v>49221500</v>
      </c>
      <c r="C236" s="359" t="s">
        <v>3440</v>
      </c>
      <c r="D236" s="359" t="s">
        <v>3615</v>
      </c>
      <c r="E236" s="361" t="s">
        <v>3460</v>
      </c>
      <c r="F236" s="361">
        <v>2024003050074</v>
      </c>
      <c r="G236" s="362" t="s">
        <v>681</v>
      </c>
      <c r="H236" s="362" t="s">
        <v>3458</v>
      </c>
      <c r="I236" s="110">
        <v>0</v>
      </c>
      <c r="J236" s="363" t="s">
        <v>682</v>
      </c>
      <c r="K236" s="359" t="s">
        <v>3577</v>
      </c>
      <c r="L236" s="363" t="s">
        <v>460</v>
      </c>
      <c r="M236" s="363" t="s">
        <v>461</v>
      </c>
      <c r="N236" s="364" t="s">
        <v>683</v>
      </c>
      <c r="O236" s="363">
        <v>86</v>
      </c>
      <c r="P236" s="365" t="s">
        <v>2910</v>
      </c>
      <c r="Q236" s="359" t="s">
        <v>3459</v>
      </c>
      <c r="R236" s="359" t="s">
        <v>3652</v>
      </c>
      <c r="S236" s="366">
        <v>6</v>
      </c>
      <c r="T236" s="367" t="s">
        <v>361</v>
      </c>
      <c r="U236" s="116" t="s">
        <v>14</v>
      </c>
      <c r="V236" s="359" t="s">
        <v>362</v>
      </c>
      <c r="W236" s="359" t="s">
        <v>365</v>
      </c>
      <c r="X236" s="359" t="s">
        <v>365</v>
      </c>
      <c r="Y236" s="42" t="s">
        <v>14</v>
      </c>
      <c r="Z236" s="359" t="s">
        <v>14</v>
      </c>
      <c r="AA236" s="359" t="s">
        <v>14</v>
      </c>
      <c r="AB236" s="42">
        <v>0</v>
      </c>
      <c r="AC236" s="42">
        <v>0</v>
      </c>
      <c r="AD236" s="42">
        <v>0</v>
      </c>
      <c r="AE236" s="42">
        <v>0</v>
      </c>
      <c r="AF236" s="359" t="s">
        <v>683</v>
      </c>
      <c r="AG236" s="359">
        <v>52010701</v>
      </c>
      <c r="AH236" s="359" t="s">
        <v>14</v>
      </c>
      <c r="AI236" s="359" t="s">
        <v>14</v>
      </c>
    </row>
    <row r="237" spans="1:35" s="368" customFormat="1" ht="45.75" customHeight="1" x14ac:dyDescent="0.25">
      <c r="A237" s="359">
        <v>160</v>
      </c>
      <c r="B237" s="360">
        <v>49221500</v>
      </c>
      <c r="C237" s="359" t="s">
        <v>3440</v>
      </c>
      <c r="D237" s="359" t="s">
        <v>3615</v>
      </c>
      <c r="E237" s="361" t="s">
        <v>3460</v>
      </c>
      <c r="F237" s="361">
        <v>2024003050074</v>
      </c>
      <c r="G237" s="362" t="s">
        <v>684</v>
      </c>
      <c r="H237" s="362" t="s">
        <v>3458</v>
      </c>
      <c r="I237" s="110">
        <v>0</v>
      </c>
      <c r="J237" s="363" t="s">
        <v>685</v>
      </c>
      <c r="K237" s="359" t="s">
        <v>3577</v>
      </c>
      <c r="L237" s="363" t="s">
        <v>460</v>
      </c>
      <c r="M237" s="363" t="s">
        <v>461</v>
      </c>
      <c r="N237" s="364" t="s">
        <v>683</v>
      </c>
      <c r="O237" s="363">
        <v>86</v>
      </c>
      <c r="P237" s="365" t="s">
        <v>2910</v>
      </c>
      <c r="Q237" s="359" t="s">
        <v>3459</v>
      </c>
      <c r="R237" s="359" t="s">
        <v>3652</v>
      </c>
      <c r="S237" s="366">
        <v>6</v>
      </c>
      <c r="T237" s="367" t="s">
        <v>361</v>
      </c>
      <c r="U237" s="116" t="s">
        <v>14</v>
      </c>
      <c r="V237" s="359" t="s">
        <v>362</v>
      </c>
      <c r="W237" s="359" t="s">
        <v>365</v>
      </c>
      <c r="X237" s="359" t="s">
        <v>365</v>
      </c>
      <c r="Y237" s="42" t="s">
        <v>14</v>
      </c>
      <c r="Z237" s="359" t="s">
        <v>14</v>
      </c>
      <c r="AA237" s="359" t="s">
        <v>14</v>
      </c>
      <c r="AB237" s="42">
        <v>0</v>
      </c>
      <c r="AC237" s="42">
        <v>0</v>
      </c>
      <c r="AD237" s="42">
        <v>0</v>
      </c>
      <c r="AE237" s="42">
        <v>0</v>
      </c>
      <c r="AF237" s="359" t="s">
        <v>683</v>
      </c>
      <c r="AG237" s="359">
        <v>52010701</v>
      </c>
      <c r="AH237" s="359" t="s">
        <v>14</v>
      </c>
      <c r="AI237" s="359" t="s">
        <v>14</v>
      </c>
    </row>
    <row r="238" spans="1:35" s="368" customFormat="1" ht="45.75" customHeight="1" x14ac:dyDescent="0.25">
      <c r="A238" s="359">
        <v>161</v>
      </c>
      <c r="B238" s="360">
        <v>95122306</v>
      </c>
      <c r="C238" s="359" t="s">
        <v>3440</v>
      </c>
      <c r="D238" s="359" t="s">
        <v>3615</v>
      </c>
      <c r="E238" s="361" t="s">
        <v>3460</v>
      </c>
      <c r="F238" s="361">
        <v>2024003050074</v>
      </c>
      <c r="G238" s="362" t="s">
        <v>686</v>
      </c>
      <c r="H238" s="362" t="s">
        <v>3458</v>
      </c>
      <c r="I238" s="110">
        <v>0</v>
      </c>
      <c r="J238" s="363" t="s">
        <v>687</v>
      </c>
      <c r="K238" s="359" t="s">
        <v>3577</v>
      </c>
      <c r="L238" s="363" t="s">
        <v>460</v>
      </c>
      <c r="M238" s="363" t="s">
        <v>461</v>
      </c>
      <c r="N238" s="364" t="s">
        <v>683</v>
      </c>
      <c r="O238" s="363">
        <v>86</v>
      </c>
      <c r="P238" s="365" t="s">
        <v>2910</v>
      </c>
      <c r="Q238" s="359" t="s">
        <v>3459</v>
      </c>
      <c r="R238" s="359" t="s">
        <v>3652</v>
      </c>
      <c r="S238" s="366">
        <v>6</v>
      </c>
      <c r="T238" s="367" t="s">
        <v>361</v>
      </c>
      <c r="U238" s="116" t="s">
        <v>14</v>
      </c>
      <c r="V238" s="359" t="s">
        <v>362</v>
      </c>
      <c r="W238" s="359" t="s">
        <v>365</v>
      </c>
      <c r="X238" s="359" t="s">
        <v>365</v>
      </c>
      <c r="Y238" s="42" t="s">
        <v>14</v>
      </c>
      <c r="Z238" s="359" t="s">
        <v>14</v>
      </c>
      <c r="AA238" s="359" t="s">
        <v>14</v>
      </c>
      <c r="AB238" s="42">
        <v>0</v>
      </c>
      <c r="AC238" s="42">
        <v>0</v>
      </c>
      <c r="AD238" s="42">
        <v>0</v>
      </c>
      <c r="AE238" s="42">
        <v>0</v>
      </c>
      <c r="AF238" s="359" t="s">
        <v>683</v>
      </c>
      <c r="AG238" s="359">
        <v>52010701</v>
      </c>
      <c r="AH238" s="359" t="s">
        <v>14</v>
      </c>
      <c r="AI238" s="359" t="s">
        <v>14</v>
      </c>
    </row>
    <row r="239" spans="1:35" s="368" customFormat="1" ht="45.75" customHeight="1" x14ac:dyDescent="0.25">
      <c r="A239" s="359">
        <v>162</v>
      </c>
      <c r="B239" s="360">
        <v>49221500</v>
      </c>
      <c r="C239" s="359" t="s">
        <v>3440</v>
      </c>
      <c r="D239" s="359" t="s">
        <v>3615</v>
      </c>
      <c r="E239" s="361" t="s">
        <v>3460</v>
      </c>
      <c r="F239" s="361">
        <v>2024003050074</v>
      </c>
      <c r="G239" s="362" t="s">
        <v>678</v>
      </c>
      <c r="H239" s="362" t="s">
        <v>3458</v>
      </c>
      <c r="I239" s="110">
        <v>0</v>
      </c>
      <c r="J239" s="363" t="s">
        <v>679</v>
      </c>
      <c r="K239" s="359" t="s">
        <v>3577</v>
      </c>
      <c r="L239" s="363" t="s">
        <v>460</v>
      </c>
      <c r="M239" s="363" t="s">
        <v>461</v>
      </c>
      <c r="N239" s="364" t="s">
        <v>683</v>
      </c>
      <c r="O239" s="363">
        <v>86</v>
      </c>
      <c r="P239" s="365" t="s">
        <v>2910</v>
      </c>
      <c r="Q239" s="359" t="s">
        <v>3459</v>
      </c>
      <c r="R239" s="359" t="s">
        <v>3652</v>
      </c>
      <c r="S239" s="366">
        <v>6</v>
      </c>
      <c r="T239" s="367" t="s">
        <v>361</v>
      </c>
      <c r="U239" s="116" t="s">
        <v>14</v>
      </c>
      <c r="V239" s="359" t="s">
        <v>362</v>
      </c>
      <c r="W239" s="359" t="s">
        <v>365</v>
      </c>
      <c r="X239" s="359" t="s">
        <v>365</v>
      </c>
      <c r="Y239" s="42" t="s">
        <v>14</v>
      </c>
      <c r="Z239" s="359" t="s">
        <v>14</v>
      </c>
      <c r="AA239" s="359" t="s">
        <v>14</v>
      </c>
      <c r="AB239" s="42">
        <v>0</v>
      </c>
      <c r="AC239" s="42">
        <v>0</v>
      </c>
      <c r="AD239" s="42">
        <v>0</v>
      </c>
      <c r="AE239" s="42">
        <v>0</v>
      </c>
      <c r="AF239" s="359" t="s">
        <v>683</v>
      </c>
      <c r="AG239" s="359">
        <v>52010701</v>
      </c>
      <c r="AH239" s="359" t="s">
        <v>14</v>
      </c>
      <c r="AI239" s="359" t="s">
        <v>14</v>
      </c>
    </row>
    <row r="240" spans="1:35" s="368" customFormat="1" ht="45.75" customHeight="1" x14ac:dyDescent="0.25">
      <c r="A240" s="359">
        <v>163</v>
      </c>
      <c r="B240" s="360">
        <v>49221500</v>
      </c>
      <c r="C240" s="359" t="s">
        <v>3440</v>
      </c>
      <c r="D240" s="359" t="s">
        <v>3615</v>
      </c>
      <c r="E240" s="361" t="s">
        <v>3460</v>
      </c>
      <c r="F240" s="361">
        <v>2024003050074</v>
      </c>
      <c r="G240" s="362" t="s">
        <v>678</v>
      </c>
      <c r="H240" s="362" t="s">
        <v>3458</v>
      </c>
      <c r="I240" s="110">
        <v>64553877</v>
      </c>
      <c r="J240" s="363" t="s">
        <v>679</v>
      </c>
      <c r="K240" s="359" t="s">
        <v>3577</v>
      </c>
      <c r="L240" s="363" t="s">
        <v>460</v>
      </c>
      <c r="M240" s="363" t="s">
        <v>461</v>
      </c>
      <c r="N240" s="364" t="s">
        <v>683</v>
      </c>
      <c r="O240" s="363">
        <v>86</v>
      </c>
      <c r="P240" s="365" t="s">
        <v>2910</v>
      </c>
      <c r="Q240" s="359" t="s">
        <v>3459</v>
      </c>
      <c r="R240" s="359" t="s">
        <v>3652</v>
      </c>
      <c r="S240" s="366">
        <v>6</v>
      </c>
      <c r="T240" s="367" t="s">
        <v>361</v>
      </c>
      <c r="U240" s="116" t="s">
        <v>14</v>
      </c>
      <c r="V240" s="359" t="s">
        <v>362</v>
      </c>
      <c r="W240" s="359" t="s">
        <v>365</v>
      </c>
      <c r="X240" s="359" t="s">
        <v>365</v>
      </c>
      <c r="Y240" s="42" t="s">
        <v>14</v>
      </c>
      <c r="Z240" s="359" t="s">
        <v>14</v>
      </c>
      <c r="AA240" s="359" t="s">
        <v>14</v>
      </c>
      <c r="AB240" s="42">
        <v>0</v>
      </c>
      <c r="AC240" s="42">
        <v>64553877</v>
      </c>
      <c r="AD240" s="42">
        <v>0</v>
      </c>
      <c r="AE240" s="42">
        <v>0</v>
      </c>
      <c r="AF240" s="359" t="s">
        <v>683</v>
      </c>
      <c r="AG240" s="359">
        <v>52010701</v>
      </c>
      <c r="AH240" s="359" t="s">
        <v>14</v>
      </c>
      <c r="AI240" s="359" t="s">
        <v>14</v>
      </c>
    </row>
    <row r="241" spans="1:35" s="368" customFormat="1" ht="45.75" customHeight="1" x14ac:dyDescent="0.25">
      <c r="A241" s="359">
        <v>164</v>
      </c>
      <c r="B241" s="360">
        <v>90141502</v>
      </c>
      <c r="C241" s="359" t="s">
        <v>3429</v>
      </c>
      <c r="D241" s="359" t="s">
        <v>3615</v>
      </c>
      <c r="E241" s="361" t="s">
        <v>3481</v>
      </c>
      <c r="F241" s="361">
        <v>2024003050102</v>
      </c>
      <c r="G241" s="362" t="s">
        <v>688</v>
      </c>
      <c r="H241" s="362" t="s">
        <v>3479</v>
      </c>
      <c r="I241" s="110">
        <v>500000000</v>
      </c>
      <c r="J241" s="363" t="s">
        <v>689</v>
      </c>
      <c r="K241" s="359" t="s">
        <v>3581</v>
      </c>
      <c r="L241" s="363" t="s">
        <v>447</v>
      </c>
      <c r="M241" s="363" t="s">
        <v>690</v>
      </c>
      <c r="N241" s="364" t="s">
        <v>691</v>
      </c>
      <c r="O241" s="363">
        <v>100</v>
      </c>
      <c r="P241" s="365" t="s">
        <v>2725</v>
      </c>
      <c r="Q241" s="359" t="s">
        <v>3480</v>
      </c>
      <c r="R241" s="359" t="s">
        <v>3652</v>
      </c>
      <c r="S241" s="366">
        <v>9</v>
      </c>
      <c r="T241" s="370" t="s">
        <v>361</v>
      </c>
      <c r="U241" s="116">
        <v>474</v>
      </c>
      <c r="V241" s="359" t="s">
        <v>362</v>
      </c>
      <c r="W241" s="359" t="s">
        <v>483</v>
      </c>
      <c r="X241" s="359" t="s">
        <v>483</v>
      </c>
      <c r="Y241" s="42">
        <v>379</v>
      </c>
      <c r="Z241" s="359" t="s">
        <v>2222</v>
      </c>
      <c r="AA241" s="359">
        <v>4504</v>
      </c>
      <c r="AB241" s="42">
        <v>500000000</v>
      </c>
      <c r="AC241" s="42">
        <v>0</v>
      </c>
      <c r="AD241" s="42">
        <v>0</v>
      </c>
      <c r="AE241" s="42">
        <v>500000000</v>
      </c>
      <c r="AF241" s="359" t="s">
        <v>3664</v>
      </c>
      <c r="AG241" s="359">
        <v>52010801</v>
      </c>
      <c r="AH241" s="359">
        <v>0</v>
      </c>
      <c r="AI241" s="359">
        <v>500000000</v>
      </c>
    </row>
    <row r="242" spans="1:35" s="368" customFormat="1" ht="45.75" customHeight="1" x14ac:dyDescent="0.25">
      <c r="A242" s="359">
        <v>164</v>
      </c>
      <c r="B242" s="360">
        <v>90141502</v>
      </c>
      <c r="C242" s="359" t="s">
        <v>3429</v>
      </c>
      <c r="D242" s="359" t="s">
        <v>3615</v>
      </c>
      <c r="E242" s="361" t="s">
        <v>3481</v>
      </c>
      <c r="F242" s="361">
        <v>2024003050102</v>
      </c>
      <c r="G242" s="362" t="s">
        <v>688</v>
      </c>
      <c r="H242" s="362" t="s">
        <v>3479</v>
      </c>
      <c r="I242" s="110">
        <v>500000000</v>
      </c>
      <c r="J242" s="363" t="s">
        <v>689</v>
      </c>
      <c r="K242" s="359" t="s">
        <v>3581</v>
      </c>
      <c r="L242" s="359" t="s">
        <v>447</v>
      </c>
      <c r="M242" s="359" t="s">
        <v>690</v>
      </c>
      <c r="N242" s="364" t="s">
        <v>692</v>
      </c>
      <c r="O242" s="363">
        <v>57</v>
      </c>
      <c r="P242" s="365" t="s">
        <v>2700</v>
      </c>
      <c r="Q242" s="359" t="s">
        <v>3480</v>
      </c>
      <c r="R242" s="359" t="s">
        <v>3601</v>
      </c>
      <c r="S242" s="366">
        <v>9</v>
      </c>
      <c r="T242" s="367" t="s">
        <v>361</v>
      </c>
      <c r="U242" s="116">
        <v>474</v>
      </c>
      <c r="V242" s="359" t="s">
        <v>362</v>
      </c>
      <c r="W242" s="359" t="s">
        <v>483</v>
      </c>
      <c r="X242" s="359" t="s">
        <v>483</v>
      </c>
      <c r="Y242" s="42">
        <v>379</v>
      </c>
      <c r="Z242" s="359" t="s">
        <v>2222</v>
      </c>
      <c r="AA242" s="359">
        <v>4504</v>
      </c>
      <c r="AB242" s="42">
        <v>500000000</v>
      </c>
      <c r="AC242" s="42">
        <v>0</v>
      </c>
      <c r="AD242" s="42">
        <v>400000000</v>
      </c>
      <c r="AE242" s="42">
        <v>100000000</v>
      </c>
      <c r="AF242" s="359" t="s">
        <v>3665</v>
      </c>
      <c r="AG242" s="359">
        <v>52010801</v>
      </c>
      <c r="AH242" s="359">
        <v>400000000</v>
      </c>
      <c r="AI242" s="359">
        <v>500000000</v>
      </c>
    </row>
    <row r="243" spans="1:35" s="368" customFormat="1" ht="45.75" customHeight="1" x14ac:dyDescent="0.25">
      <c r="A243" s="359">
        <v>165</v>
      </c>
      <c r="B243" s="360">
        <v>90141502</v>
      </c>
      <c r="C243" s="359" t="s">
        <v>3429</v>
      </c>
      <c r="D243" s="359" t="s">
        <v>3615</v>
      </c>
      <c r="E243" s="361" t="s">
        <v>3481</v>
      </c>
      <c r="F243" s="361">
        <v>2024003050102</v>
      </c>
      <c r="G243" s="362" t="s">
        <v>688</v>
      </c>
      <c r="H243" s="362" t="s">
        <v>3479</v>
      </c>
      <c r="I243" s="110">
        <v>125889526</v>
      </c>
      <c r="J243" s="363" t="s">
        <v>693</v>
      </c>
      <c r="K243" s="359" t="s">
        <v>3581</v>
      </c>
      <c r="L243" s="359" t="s">
        <v>447</v>
      </c>
      <c r="M243" s="359" t="s">
        <v>690</v>
      </c>
      <c r="N243" s="364" t="s">
        <v>691</v>
      </c>
      <c r="O243" s="363">
        <v>100</v>
      </c>
      <c r="P243" s="365" t="s">
        <v>2725</v>
      </c>
      <c r="Q243" s="359" t="s">
        <v>3480</v>
      </c>
      <c r="R243" s="359" t="s">
        <v>3652</v>
      </c>
      <c r="S243" s="366">
        <v>190</v>
      </c>
      <c r="T243" s="370" t="s">
        <v>561</v>
      </c>
      <c r="U243" s="116">
        <v>698</v>
      </c>
      <c r="V243" s="359" t="s">
        <v>362</v>
      </c>
      <c r="W243" s="359" t="s">
        <v>649</v>
      </c>
      <c r="X243" s="359" t="s">
        <v>649</v>
      </c>
      <c r="Y243" s="42">
        <v>516</v>
      </c>
      <c r="Z243" s="359" t="s">
        <v>2516</v>
      </c>
      <c r="AA243" s="359" t="s">
        <v>14</v>
      </c>
      <c r="AB243" s="42">
        <v>0</v>
      </c>
      <c r="AC243" s="42">
        <v>125889526</v>
      </c>
      <c r="AD243" s="42">
        <v>0</v>
      </c>
      <c r="AE243" s="42">
        <v>0</v>
      </c>
      <c r="AF243" s="359" t="s">
        <v>691</v>
      </c>
      <c r="AG243" s="359">
        <v>52010801</v>
      </c>
      <c r="AH243" s="359" t="s">
        <v>14</v>
      </c>
      <c r="AI243" s="359" t="s">
        <v>14</v>
      </c>
    </row>
    <row r="244" spans="1:35" s="368" customFormat="1" ht="45.75" customHeight="1" x14ac:dyDescent="0.25">
      <c r="A244" s="359">
        <v>165</v>
      </c>
      <c r="B244" s="360">
        <v>80111600</v>
      </c>
      <c r="C244" s="359" t="s">
        <v>3429</v>
      </c>
      <c r="D244" s="359" t="s">
        <v>3615</v>
      </c>
      <c r="E244" s="361" t="s">
        <v>3481</v>
      </c>
      <c r="F244" s="361">
        <v>2024003050102</v>
      </c>
      <c r="G244" s="362" t="s">
        <v>688</v>
      </c>
      <c r="H244" s="362" t="s">
        <v>3479</v>
      </c>
      <c r="I244" s="110">
        <v>60000000</v>
      </c>
      <c r="J244" s="363" t="s">
        <v>693</v>
      </c>
      <c r="K244" s="359" t="s">
        <v>3581</v>
      </c>
      <c r="L244" s="359" t="s">
        <v>447</v>
      </c>
      <c r="M244" s="359" t="s">
        <v>690</v>
      </c>
      <c r="N244" s="364" t="s">
        <v>692</v>
      </c>
      <c r="O244" s="363">
        <v>57</v>
      </c>
      <c r="P244" s="365" t="s">
        <v>2700</v>
      </c>
      <c r="Q244" s="359" t="s">
        <v>3480</v>
      </c>
      <c r="R244" s="359" t="s">
        <v>3601</v>
      </c>
      <c r="S244" s="366">
        <v>190</v>
      </c>
      <c r="T244" s="370" t="s">
        <v>561</v>
      </c>
      <c r="U244" s="116">
        <v>698</v>
      </c>
      <c r="V244" s="359" t="s">
        <v>362</v>
      </c>
      <c r="W244" s="359" t="s">
        <v>649</v>
      </c>
      <c r="X244" s="359" t="s">
        <v>649</v>
      </c>
      <c r="Y244" s="42">
        <v>516</v>
      </c>
      <c r="Z244" s="359" t="s">
        <v>2516</v>
      </c>
      <c r="AA244" s="359" t="s">
        <v>14</v>
      </c>
      <c r="AB244" s="42">
        <v>0</v>
      </c>
      <c r="AC244" s="42">
        <v>60000000</v>
      </c>
      <c r="AD244" s="42">
        <v>0</v>
      </c>
      <c r="AE244" s="42">
        <v>0</v>
      </c>
      <c r="AF244" s="359" t="s">
        <v>692</v>
      </c>
      <c r="AG244" s="359">
        <v>52010801</v>
      </c>
      <c r="AH244" s="359" t="s">
        <v>14</v>
      </c>
      <c r="AI244" s="359" t="s">
        <v>14</v>
      </c>
    </row>
    <row r="245" spans="1:35" s="368" customFormat="1" ht="45.75" customHeight="1" x14ac:dyDescent="0.25">
      <c r="A245" s="359">
        <v>165</v>
      </c>
      <c r="B245" s="360">
        <v>90141502</v>
      </c>
      <c r="C245" s="359" t="s">
        <v>3429</v>
      </c>
      <c r="D245" s="359" t="s">
        <v>3615</v>
      </c>
      <c r="E245" s="361" t="s">
        <v>3481</v>
      </c>
      <c r="F245" s="361">
        <v>2024003050102</v>
      </c>
      <c r="G245" s="362" t="s">
        <v>688</v>
      </c>
      <c r="H245" s="362" t="s">
        <v>3479</v>
      </c>
      <c r="I245" s="110">
        <v>74110474</v>
      </c>
      <c r="J245" s="363" t="s">
        <v>693</v>
      </c>
      <c r="K245" s="359" t="s">
        <v>3581</v>
      </c>
      <c r="L245" s="359" t="s">
        <v>447</v>
      </c>
      <c r="M245" s="363" t="s">
        <v>690</v>
      </c>
      <c r="N245" s="364" t="s">
        <v>694</v>
      </c>
      <c r="O245" s="363">
        <v>145</v>
      </c>
      <c r="P245" s="365" t="s">
        <v>2729</v>
      </c>
      <c r="Q245" s="359" t="s">
        <v>3480</v>
      </c>
      <c r="R245" s="359" t="s">
        <v>3606</v>
      </c>
      <c r="S245" s="366">
        <v>190</v>
      </c>
      <c r="T245" s="367" t="s">
        <v>561</v>
      </c>
      <c r="U245" s="116">
        <v>698</v>
      </c>
      <c r="V245" s="359" t="s">
        <v>362</v>
      </c>
      <c r="W245" s="359" t="s">
        <v>649</v>
      </c>
      <c r="X245" s="359" t="s">
        <v>649</v>
      </c>
      <c r="Y245" s="42">
        <v>516</v>
      </c>
      <c r="Z245" s="359" t="s">
        <v>2516</v>
      </c>
      <c r="AA245" s="359" t="s">
        <v>14</v>
      </c>
      <c r="AB245" s="42">
        <v>0</v>
      </c>
      <c r="AC245" s="42">
        <v>74110474</v>
      </c>
      <c r="AD245" s="42">
        <v>0</v>
      </c>
      <c r="AE245" s="42">
        <v>0</v>
      </c>
      <c r="AF245" s="359" t="s">
        <v>694</v>
      </c>
      <c r="AG245" s="359">
        <v>52010801</v>
      </c>
      <c r="AH245" s="359" t="s">
        <v>14</v>
      </c>
      <c r="AI245" s="359" t="s">
        <v>14</v>
      </c>
    </row>
    <row r="246" spans="1:35" s="368" customFormat="1" ht="45.75" customHeight="1" x14ac:dyDescent="0.25">
      <c r="A246" s="359">
        <v>166</v>
      </c>
      <c r="B246" s="360">
        <v>90141502</v>
      </c>
      <c r="C246" s="359" t="s">
        <v>3429</v>
      </c>
      <c r="D246" s="359" t="s">
        <v>3615</v>
      </c>
      <c r="E246" s="361" t="s">
        <v>3481</v>
      </c>
      <c r="F246" s="361">
        <v>2024003050102</v>
      </c>
      <c r="G246" s="362" t="s">
        <v>688</v>
      </c>
      <c r="H246" s="362" t="s">
        <v>3479</v>
      </c>
      <c r="I246" s="110">
        <v>20000000</v>
      </c>
      <c r="J246" s="363" t="s">
        <v>695</v>
      </c>
      <c r="K246" s="359" t="s">
        <v>3581</v>
      </c>
      <c r="L246" s="359" t="s">
        <v>447</v>
      </c>
      <c r="M246" s="359" t="s">
        <v>690</v>
      </c>
      <c r="N246" s="364" t="s">
        <v>692</v>
      </c>
      <c r="O246" s="363">
        <v>57</v>
      </c>
      <c r="P246" s="365" t="s">
        <v>2700</v>
      </c>
      <c r="Q246" s="359" t="s">
        <v>3480</v>
      </c>
      <c r="R246" s="359" t="s">
        <v>3601</v>
      </c>
      <c r="S246" s="366">
        <v>190</v>
      </c>
      <c r="T246" s="367" t="s">
        <v>561</v>
      </c>
      <c r="U246" s="116">
        <v>583</v>
      </c>
      <c r="V246" s="359" t="s">
        <v>362</v>
      </c>
      <c r="W246" s="359" t="s">
        <v>483</v>
      </c>
      <c r="X246" s="359" t="s">
        <v>463</v>
      </c>
      <c r="Y246" s="42">
        <v>432</v>
      </c>
      <c r="Z246" s="359" t="s">
        <v>2368</v>
      </c>
      <c r="AA246" s="359">
        <v>7250</v>
      </c>
      <c r="AB246" s="42">
        <v>20000000</v>
      </c>
      <c r="AC246" s="42">
        <v>0</v>
      </c>
      <c r="AD246" s="42">
        <v>0</v>
      </c>
      <c r="AE246" s="42">
        <v>20000000</v>
      </c>
      <c r="AF246" s="359" t="s">
        <v>3666</v>
      </c>
      <c r="AG246" s="359">
        <v>52010801</v>
      </c>
      <c r="AH246" s="359">
        <v>0</v>
      </c>
      <c r="AI246" s="359">
        <v>20000000</v>
      </c>
    </row>
    <row r="247" spans="1:35" s="368" customFormat="1" ht="45.75" customHeight="1" x14ac:dyDescent="0.25">
      <c r="A247" s="359">
        <v>166</v>
      </c>
      <c r="B247" s="360">
        <v>90141502</v>
      </c>
      <c r="C247" s="359" t="s">
        <v>3429</v>
      </c>
      <c r="D247" s="359" t="s">
        <v>3615</v>
      </c>
      <c r="E247" s="361" t="s">
        <v>3481</v>
      </c>
      <c r="F247" s="361">
        <v>2024003050102</v>
      </c>
      <c r="G247" s="362" t="s">
        <v>688</v>
      </c>
      <c r="H247" s="362" t="s">
        <v>3479</v>
      </c>
      <c r="I247" s="110">
        <v>80000000</v>
      </c>
      <c r="J247" s="363" t="s">
        <v>696</v>
      </c>
      <c r="K247" s="359" t="s">
        <v>3581</v>
      </c>
      <c r="L247" s="359" t="s">
        <v>447</v>
      </c>
      <c r="M247" s="363" t="s">
        <v>690</v>
      </c>
      <c r="N247" s="364" t="s">
        <v>694</v>
      </c>
      <c r="O247" s="363">
        <v>145</v>
      </c>
      <c r="P247" s="365" t="s">
        <v>2729</v>
      </c>
      <c r="Q247" s="359" t="s">
        <v>3480</v>
      </c>
      <c r="R247" s="359" t="s">
        <v>3606</v>
      </c>
      <c r="S247" s="366">
        <v>190</v>
      </c>
      <c r="T247" s="367" t="s">
        <v>561</v>
      </c>
      <c r="U247" s="116">
        <v>583</v>
      </c>
      <c r="V247" s="359" t="s">
        <v>362</v>
      </c>
      <c r="W247" s="359" t="s">
        <v>649</v>
      </c>
      <c r="X247" s="359" t="s">
        <v>649</v>
      </c>
      <c r="Y247" s="42">
        <v>432</v>
      </c>
      <c r="Z247" s="359" t="s">
        <v>2368</v>
      </c>
      <c r="AA247" s="359">
        <v>7250</v>
      </c>
      <c r="AB247" s="42">
        <v>80000000</v>
      </c>
      <c r="AC247" s="42">
        <v>0</v>
      </c>
      <c r="AD247" s="42">
        <v>0</v>
      </c>
      <c r="AE247" s="42">
        <v>80000000</v>
      </c>
      <c r="AF247" s="359" t="s">
        <v>3667</v>
      </c>
      <c r="AG247" s="359">
        <v>52010801</v>
      </c>
      <c r="AH247" s="359">
        <v>0</v>
      </c>
      <c r="AI247" s="359">
        <v>80000000</v>
      </c>
    </row>
    <row r="248" spans="1:35" s="368" customFormat="1" ht="45.75" customHeight="1" x14ac:dyDescent="0.25">
      <c r="A248" s="359">
        <v>167</v>
      </c>
      <c r="B248" s="360">
        <v>90141502</v>
      </c>
      <c r="C248" s="359" t="s">
        <v>3429</v>
      </c>
      <c r="D248" s="359" t="s">
        <v>3615</v>
      </c>
      <c r="E248" s="361" t="s">
        <v>3481</v>
      </c>
      <c r="F248" s="361">
        <v>2024003050102</v>
      </c>
      <c r="G248" s="362" t="s">
        <v>688</v>
      </c>
      <c r="H248" s="362" t="s">
        <v>3479</v>
      </c>
      <c r="I248" s="110">
        <v>40000000</v>
      </c>
      <c r="J248" s="363" t="s">
        <v>697</v>
      </c>
      <c r="K248" s="359" t="s">
        <v>3581</v>
      </c>
      <c r="L248" s="359" t="s">
        <v>447</v>
      </c>
      <c r="M248" s="359" t="s">
        <v>690</v>
      </c>
      <c r="N248" s="364" t="s">
        <v>691</v>
      </c>
      <c r="O248" s="363">
        <v>100</v>
      </c>
      <c r="P248" s="365" t="s">
        <v>2725</v>
      </c>
      <c r="Q248" s="359" t="s">
        <v>3480</v>
      </c>
      <c r="R248" s="359" t="s">
        <v>3652</v>
      </c>
      <c r="S248" s="366">
        <v>9</v>
      </c>
      <c r="T248" s="370" t="s">
        <v>361</v>
      </c>
      <c r="U248" s="116">
        <v>442</v>
      </c>
      <c r="V248" s="359" t="s">
        <v>362</v>
      </c>
      <c r="W248" s="359" t="s">
        <v>483</v>
      </c>
      <c r="X248" s="359" t="s">
        <v>483</v>
      </c>
      <c r="Y248" s="42">
        <v>363</v>
      </c>
      <c r="Z248" s="359" t="s">
        <v>2172</v>
      </c>
      <c r="AA248" s="359">
        <v>4198</v>
      </c>
      <c r="AB248" s="42">
        <v>40000000</v>
      </c>
      <c r="AC248" s="42">
        <v>0</v>
      </c>
      <c r="AD248" s="42">
        <v>40000000</v>
      </c>
      <c r="AE248" s="42">
        <v>0</v>
      </c>
      <c r="AF248" s="359" t="s">
        <v>3668</v>
      </c>
      <c r="AG248" s="359">
        <v>52010801</v>
      </c>
      <c r="AH248" s="359">
        <v>40000000</v>
      </c>
      <c r="AI248" s="359">
        <v>40000000</v>
      </c>
    </row>
    <row r="249" spans="1:35" s="368" customFormat="1" ht="45.75" customHeight="1" x14ac:dyDescent="0.25">
      <c r="A249" s="359">
        <v>167</v>
      </c>
      <c r="B249" s="360">
        <v>90141502</v>
      </c>
      <c r="C249" s="359" t="s">
        <v>3429</v>
      </c>
      <c r="D249" s="359" t="s">
        <v>3615</v>
      </c>
      <c r="E249" s="361" t="s">
        <v>3481</v>
      </c>
      <c r="F249" s="361">
        <v>2024003050102</v>
      </c>
      <c r="G249" s="362" t="s">
        <v>688</v>
      </c>
      <c r="H249" s="362" t="s">
        <v>3479</v>
      </c>
      <c r="I249" s="110">
        <v>80000000</v>
      </c>
      <c r="J249" s="363" t="s">
        <v>697</v>
      </c>
      <c r="K249" s="359" t="s">
        <v>3581</v>
      </c>
      <c r="L249" s="359" t="s">
        <v>447</v>
      </c>
      <c r="M249" s="359" t="s">
        <v>690</v>
      </c>
      <c r="N249" s="364" t="s">
        <v>692</v>
      </c>
      <c r="O249" s="363">
        <v>57</v>
      </c>
      <c r="P249" s="365" t="s">
        <v>2700</v>
      </c>
      <c r="Q249" s="359" t="s">
        <v>3480</v>
      </c>
      <c r="R249" s="359" t="s">
        <v>3601</v>
      </c>
      <c r="S249" s="366">
        <v>9</v>
      </c>
      <c r="T249" s="367" t="s">
        <v>361</v>
      </c>
      <c r="U249" s="116">
        <v>442</v>
      </c>
      <c r="V249" s="359" t="s">
        <v>362</v>
      </c>
      <c r="W249" s="359" t="s">
        <v>483</v>
      </c>
      <c r="X249" s="359" t="s">
        <v>483</v>
      </c>
      <c r="Y249" s="42">
        <v>363</v>
      </c>
      <c r="Z249" s="359" t="s">
        <v>2172</v>
      </c>
      <c r="AA249" s="359">
        <v>4198</v>
      </c>
      <c r="AB249" s="42">
        <v>80000000</v>
      </c>
      <c r="AC249" s="42">
        <v>0</v>
      </c>
      <c r="AD249" s="42">
        <v>8000000</v>
      </c>
      <c r="AE249" s="42">
        <v>72000000</v>
      </c>
      <c r="AF249" s="359" t="s">
        <v>3669</v>
      </c>
      <c r="AG249" s="359">
        <v>52010801</v>
      </c>
      <c r="AH249" s="359">
        <v>8000000</v>
      </c>
      <c r="AI249" s="359">
        <v>80000000</v>
      </c>
    </row>
    <row r="250" spans="1:35" s="368" customFormat="1" ht="45.75" customHeight="1" x14ac:dyDescent="0.25">
      <c r="A250" s="359">
        <v>168</v>
      </c>
      <c r="B250" s="360">
        <v>90141502</v>
      </c>
      <c r="C250" s="359" t="s">
        <v>3429</v>
      </c>
      <c r="D250" s="359" t="s">
        <v>3615</v>
      </c>
      <c r="E250" s="361" t="s">
        <v>3481</v>
      </c>
      <c r="F250" s="361">
        <v>2024003050102</v>
      </c>
      <c r="G250" s="362" t="s">
        <v>688</v>
      </c>
      <c r="H250" s="362" t="s">
        <v>3479</v>
      </c>
      <c r="I250" s="110">
        <v>120000000</v>
      </c>
      <c r="J250" s="363" t="s">
        <v>698</v>
      </c>
      <c r="K250" s="359" t="s">
        <v>3581</v>
      </c>
      <c r="L250" s="359" t="s">
        <v>447</v>
      </c>
      <c r="M250" s="359" t="s">
        <v>690</v>
      </c>
      <c r="N250" s="364" t="s">
        <v>692</v>
      </c>
      <c r="O250" s="363">
        <v>57</v>
      </c>
      <c r="P250" s="365" t="s">
        <v>2700</v>
      </c>
      <c r="Q250" s="359" t="s">
        <v>3480</v>
      </c>
      <c r="R250" s="359" t="s">
        <v>3601</v>
      </c>
      <c r="S250" s="366">
        <v>285</v>
      </c>
      <c r="T250" s="367" t="s">
        <v>561</v>
      </c>
      <c r="U250" s="116">
        <v>398</v>
      </c>
      <c r="V250" s="359" t="s">
        <v>362</v>
      </c>
      <c r="W250" s="359" t="s">
        <v>483</v>
      </c>
      <c r="X250" s="359" t="s">
        <v>483</v>
      </c>
      <c r="Y250" s="42">
        <v>370</v>
      </c>
      <c r="Z250" s="359" t="s">
        <v>2191</v>
      </c>
      <c r="AA250" s="359">
        <v>4193</v>
      </c>
      <c r="AB250" s="42">
        <v>120000000</v>
      </c>
      <c r="AC250" s="42">
        <v>0</v>
      </c>
      <c r="AD250" s="42">
        <v>24000000</v>
      </c>
      <c r="AE250" s="42">
        <v>96000000</v>
      </c>
      <c r="AF250" s="359" t="s">
        <v>3670</v>
      </c>
      <c r="AG250" s="359">
        <v>52010801</v>
      </c>
      <c r="AH250" s="359">
        <v>24000000</v>
      </c>
      <c r="AI250" s="359">
        <v>120000000</v>
      </c>
    </row>
    <row r="251" spans="1:35" s="368" customFormat="1" ht="45.75" customHeight="1" x14ac:dyDescent="0.25">
      <c r="A251" s="359">
        <v>169</v>
      </c>
      <c r="B251" s="360">
        <v>90141502</v>
      </c>
      <c r="C251" s="359" t="s">
        <v>3429</v>
      </c>
      <c r="D251" s="359" t="s">
        <v>3615</v>
      </c>
      <c r="E251" s="361" t="s">
        <v>3481</v>
      </c>
      <c r="F251" s="361">
        <v>2024003050102</v>
      </c>
      <c r="G251" s="362" t="s">
        <v>688</v>
      </c>
      <c r="H251" s="362" t="s">
        <v>3479</v>
      </c>
      <c r="I251" s="110">
        <v>44000000</v>
      </c>
      <c r="J251" s="363" t="s">
        <v>699</v>
      </c>
      <c r="K251" s="359" t="s">
        <v>3577</v>
      </c>
      <c r="L251" s="359" t="s">
        <v>447</v>
      </c>
      <c r="M251" s="359" t="s">
        <v>690</v>
      </c>
      <c r="N251" s="364" t="s">
        <v>691</v>
      </c>
      <c r="O251" s="363">
        <v>100</v>
      </c>
      <c r="P251" s="365" t="s">
        <v>2725</v>
      </c>
      <c r="Q251" s="359" t="s">
        <v>3480</v>
      </c>
      <c r="R251" s="359" t="s">
        <v>3652</v>
      </c>
      <c r="S251" s="366">
        <v>135</v>
      </c>
      <c r="T251" s="387" t="s">
        <v>561</v>
      </c>
      <c r="U251" s="116" t="s">
        <v>14</v>
      </c>
      <c r="V251" s="359" t="s">
        <v>362</v>
      </c>
      <c r="W251" s="359" t="s">
        <v>557</v>
      </c>
      <c r="X251" s="359" t="s">
        <v>557</v>
      </c>
      <c r="Y251" s="42" t="s">
        <v>14</v>
      </c>
      <c r="Z251" s="359" t="s">
        <v>14</v>
      </c>
      <c r="AA251" s="359" t="s">
        <v>14</v>
      </c>
      <c r="AB251" s="42">
        <v>0</v>
      </c>
      <c r="AC251" s="42">
        <v>44000000</v>
      </c>
      <c r="AD251" s="42">
        <v>0</v>
      </c>
      <c r="AE251" s="42">
        <v>0</v>
      </c>
      <c r="AF251" s="359" t="s">
        <v>691</v>
      </c>
      <c r="AG251" s="359">
        <v>52010801</v>
      </c>
      <c r="AH251" s="359" t="s">
        <v>14</v>
      </c>
      <c r="AI251" s="359" t="s">
        <v>14</v>
      </c>
    </row>
    <row r="252" spans="1:35" s="368" customFormat="1" ht="45.75" customHeight="1" x14ac:dyDescent="0.25">
      <c r="A252" s="359">
        <v>169</v>
      </c>
      <c r="B252" s="360">
        <v>90141502</v>
      </c>
      <c r="C252" s="359" t="s">
        <v>3429</v>
      </c>
      <c r="D252" s="359" t="s">
        <v>3615</v>
      </c>
      <c r="E252" s="361" t="s">
        <v>3481</v>
      </c>
      <c r="F252" s="361">
        <v>2024003050102</v>
      </c>
      <c r="G252" s="362" t="s">
        <v>688</v>
      </c>
      <c r="H252" s="362" t="s">
        <v>3479</v>
      </c>
      <c r="I252" s="110">
        <v>41000000</v>
      </c>
      <c r="J252" s="363" t="s">
        <v>699</v>
      </c>
      <c r="K252" s="359" t="s">
        <v>3577</v>
      </c>
      <c r="L252" s="359" t="s">
        <v>447</v>
      </c>
      <c r="M252" s="359" t="s">
        <v>690</v>
      </c>
      <c r="N252" s="364" t="s">
        <v>692</v>
      </c>
      <c r="O252" s="363">
        <v>57</v>
      </c>
      <c r="P252" s="365" t="s">
        <v>2700</v>
      </c>
      <c r="Q252" s="359" t="s">
        <v>3480</v>
      </c>
      <c r="R252" s="359" t="s">
        <v>3601</v>
      </c>
      <c r="S252" s="366">
        <v>135</v>
      </c>
      <c r="T252" s="367" t="s">
        <v>561</v>
      </c>
      <c r="U252" s="116" t="s">
        <v>14</v>
      </c>
      <c r="V252" s="359" t="s">
        <v>362</v>
      </c>
      <c r="W252" s="359" t="s">
        <v>557</v>
      </c>
      <c r="X252" s="359" t="s">
        <v>557</v>
      </c>
      <c r="Y252" s="42" t="s">
        <v>14</v>
      </c>
      <c r="Z252" s="359" t="s">
        <v>14</v>
      </c>
      <c r="AA252" s="359" t="s">
        <v>14</v>
      </c>
      <c r="AB252" s="42">
        <v>0</v>
      </c>
      <c r="AC252" s="42">
        <v>41000000</v>
      </c>
      <c r="AD252" s="42">
        <v>0</v>
      </c>
      <c r="AE252" s="42">
        <v>0</v>
      </c>
      <c r="AF252" s="359" t="s">
        <v>692</v>
      </c>
      <c r="AG252" s="359">
        <v>52010801</v>
      </c>
      <c r="AH252" s="359" t="s">
        <v>14</v>
      </c>
      <c r="AI252" s="359" t="s">
        <v>14</v>
      </c>
    </row>
    <row r="253" spans="1:35" s="368" customFormat="1" ht="45.75" customHeight="1" x14ac:dyDescent="0.25">
      <c r="A253" s="359">
        <v>170</v>
      </c>
      <c r="B253" s="360">
        <v>90141502</v>
      </c>
      <c r="C253" s="359" t="s">
        <v>3429</v>
      </c>
      <c r="D253" s="359" t="s">
        <v>3615</v>
      </c>
      <c r="E253" s="361" t="s">
        <v>3481</v>
      </c>
      <c r="F253" s="361">
        <v>2024003050102</v>
      </c>
      <c r="G253" s="362" t="s">
        <v>688</v>
      </c>
      <c r="H253" s="362" t="s">
        <v>3479</v>
      </c>
      <c r="I253" s="110">
        <v>140000000</v>
      </c>
      <c r="J253" s="363" t="s">
        <v>700</v>
      </c>
      <c r="K253" s="359" t="s">
        <v>3581</v>
      </c>
      <c r="L253" s="359" t="s">
        <v>447</v>
      </c>
      <c r="M253" s="359" t="s">
        <v>690</v>
      </c>
      <c r="N253" s="363" t="s">
        <v>691</v>
      </c>
      <c r="O253" s="363">
        <v>100</v>
      </c>
      <c r="P253" s="365" t="s">
        <v>2725</v>
      </c>
      <c r="Q253" s="359" t="s">
        <v>3480</v>
      </c>
      <c r="R253" s="359" t="s">
        <v>3652</v>
      </c>
      <c r="S253" s="366">
        <v>9</v>
      </c>
      <c r="T253" s="370" t="s">
        <v>361</v>
      </c>
      <c r="U253" s="116">
        <v>439</v>
      </c>
      <c r="V253" s="359" t="s">
        <v>362</v>
      </c>
      <c r="W253" s="359" t="s">
        <v>483</v>
      </c>
      <c r="X253" s="359" t="s">
        <v>483</v>
      </c>
      <c r="Y253" s="42">
        <v>388</v>
      </c>
      <c r="Z253" s="359" t="s">
        <v>2253</v>
      </c>
      <c r="AA253" s="359">
        <v>5014</v>
      </c>
      <c r="AB253" s="42">
        <v>140000000</v>
      </c>
      <c r="AC253" s="42">
        <v>0</v>
      </c>
      <c r="AD253" s="42">
        <v>0</v>
      </c>
      <c r="AE253" s="42">
        <v>140000000</v>
      </c>
      <c r="AF253" s="359" t="s">
        <v>3671</v>
      </c>
      <c r="AG253" s="359">
        <v>52010801</v>
      </c>
      <c r="AH253" s="359">
        <v>0</v>
      </c>
      <c r="AI253" s="359">
        <v>140000000</v>
      </c>
    </row>
    <row r="254" spans="1:35" s="368" customFormat="1" ht="45.75" customHeight="1" x14ac:dyDescent="0.25">
      <c r="A254" s="359">
        <v>170</v>
      </c>
      <c r="B254" s="360">
        <v>90141502</v>
      </c>
      <c r="C254" s="359" t="s">
        <v>3429</v>
      </c>
      <c r="D254" s="359" t="s">
        <v>3615</v>
      </c>
      <c r="E254" s="361" t="s">
        <v>3481</v>
      </c>
      <c r="F254" s="361">
        <v>2024003050102</v>
      </c>
      <c r="G254" s="362" t="s">
        <v>688</v>
      </c>
      <c r="H254" s="362" t="s">
        <v>3479</v>
      </c>
      <c r="I254" s="110">
        <v>60000000</v>
      </c>
      <c r="J254" s="363" t="s">
        <v>700</v>
      </c>
      <c r="K254" s="359" t="s">
        <v>3581</v>
      </c>
      <c r="L254" s="359" t="s">
        <v>447</v>
      </c>
      <c r="M254" s="359" t="s">
        <v>690</v>
      </c>
      <c r="N254" s="364" t="s">
        <v>692</v>
      </c>
      <c r="O254" s="363">
        <v>57</v>
      </c>
      <c r="P254" s="365" t="s">
        <v>2700</v>
      </c>
      <c r="Q254" s="359" t="s">
        <v>3480</v>
      </c>
      <c r="R254" s="359" t="s">
        <v>3601</v>
      </c>
      <c r="S254" s="366">
        <v>9</v>
      </c>
      <c r="T254" s="367" t="s">
        <v>361</v>
      </c>
      <c r="U254" s="116">
        <v>439</v>
      </c>
      <c r="V254" s="359" t="s">
        <v>362</v>
      </c>
      <c r="W254" s="359" t="s">
        <v>483</v>
      </c>
      <c r="X254" s="359" t="s">
        <v>483</v>
      </c>
      <c r="Y254" s="42">
        <v>388</v>
      </c>
      <c r="Z254" s="359" t="s">
        <v>2253</v>
      </c>
      <c r="AA254" s="359">
        <v>5014</v>
      </c>
      <c r="AB254" s="42">
        <v>60000000</v>
      </c>
      <c r="AC254" s="42">
        <v>0</v>
      </c>
      <c r="AD254" s="42">
        <v>55000000</v>
      </c>
      <c r="AE254" s="42">
        <v>5000000</v>
      </c>
      <c r="AF254" s="359" t="s">
        <v>3672</v>
      </c>
      <c r="AG254" s="359">
        <v>52010801</v>
      </c>
      <c r="AH254" s="359">
        <v>55000000</v>
      </c>
      <c r="AI254" s="359">
        <v>60000000</v>
      </c>
    </row>
    <row r="255" spans="1:35" s="368" customFormat="1" ht="45.75" customHeight="1" x14ac:dyDescent="0.25">
      <c r="A255" s="359">
        <v>171</v>
      </c>
      <c r="B255" s="360">
        <v>90141502</v>
      </c>
      <c r="C255" s="359" t="s">
        <v>3429</v>
      </c>
      <c r="D255" s="359" t="s">
        <v>3615</v>
      </c>
      <c r="E255" s="361" t="s">
        <v>3481</v>
      </c>
      <c r="F255" s="361">
        <v>2024003050102</v>
      </c>
      <c r="G255" s="362" t="s">
        <v>688</v>
      </c>
      <c r="H255" s="362" t="s">
        <v>3479</v>
      </c>
      <c r="I255" s="110">
        <v>10000000</v>
      </c>
      <c r="J255" s="363" t="s">
        <v>701</v>
      </c>
      <c r="K255" s="359" t="s">
        <v>3581</v>
      </c>
      <c r="L255" s="359" t="s">
        <v>447</v>
      </c>
      <c r="M255" s="359" t="s">
        <v>690</v>
      </c>
      <c r="N255" s="364" t="s">
        <v>694</v>
      </c>
      <c r="O255" s="363">
        <v>145</v>
      </c>
      <c r="P255" s="365" t="s">
        <v>2729</v>
      </c>
      <c r="Q255" s="359" t="s">
        <v>3480</v>
      </c>
      <c r="R255" s="359" t="s">
        <v>3606</v>
      </c>
      <c r="S255" s="366">
        <v>6</v>
      </c>
      <c r="T255" s="382" t="s">
        <v>361</v>
      </c>
      <c r="U255" s="116">
        <v>585</v>
      </c>
      <c r="V255" s="359" t="s">
        <v>362</v>
      </c>
      <c r="W255" s="359" t="s">
        <v>649</v>
      </c>
      <c r="X255" s="359" t="s">
        <v>649</v>
      </c>
      <c r="Y255" s="42">
        <v>436</v>
      </c>
      <c r="Z255" s="359" t="s">
        <v>2375</v>
      </c>
      <c r="AA255" s="359">
        <v>7255</v>
      </c>
      <c r="AB255" s="42">
        <v>10000000</v>
      </c>
      <c r="AC255" s="42">
        <v>0</v>
      </c>
      <c r="AD255" s="42">
        <v>0</v>
      </c>
      <c r="AE255" s="42">
        <v>10000000</v>
      </c>
      <c r="AF255" s="359" t="s">
        <v>3673</v>
      </c>
      <c r="AG255" s="359">
        <v>52010801</v>
      </c>
      <c r="AH255" s="359">
        <v>0</v>
      </c>
      <c r="AI255" s="359">
        <v>10000000</v>
      </c>
    </row>
    <row r="256" spans="1:35" s="368" customFormat="1" ht="45.75" customHeight="1" x14ac:dyDescent="0.25">
      <c r="A256" s="359">
        <v>171</v>
      </c>
      <c r="B256" s="360">
        <v>90141502</v>
      </c>
      <c r="C256" s="359" t="s">
        <v>3429</v>
      </c>
      <c r="D256" s="359" t="s">
        <v>3615</v>
      </c>
      <c r="E256" s="361" t="s">
        <v>3481</v>
      </c>
      <c r="F256" s="361">
        <v>2024003050102</v>
      </c>
      <c r="G256" s="362" t="s">
        <v>688</v>
      </c>
      <c r="H256" s="362" t="s">
        <v>3479</v>
      </c>
      <c r="I256" s="110">
        <v>70000000</v>
      </c>
      <c r="J256" s="363" t="s">
        <v>701</v>
      </c>
      <c r="K256" s="359" t="s">
        <v>3581</v>
      </c>
      <c r="L256" s="359" t="s">
        <v>447</v>
      </c>
      <c r="M256" s="359" t="s">
        <v>690</v>
      </c>
      <c r="N256" s="364" t="s">
        <v>692</v>
      </c>
      <c r="O256" s="363">
        <v>57</v>
      </c>
      <c r="P256" s="365" t="s">
        <v>2700</v>
      </c>
      <c r="Q256" s="359" t="s">
        <v>3480</v>
      </c>
      <c r="R256" s="359" t="s">
        <v>3601</v>
      </c>
      <c r="S256" s="366">
        <v>220</v>
      </c>
      <c r="T256" s="367" t="s">
        <v>561</v>
      </c>
      <c r="U256" s="116">
        <v>585</v>
      </c>
      <c r="V256" s="359" t="s">
        <v>362</v>
      </c>
      <c r="W256" s="359" t="s">
        <v>463</v>
      </c>
      <c r="X256" s="359" t="s">
        <v>365</v>
      </c>
      <c r="Y256" s="42">
        <v>436</v>
      </c>
      <c r="Z256" s="359" t="s">
        <v>2375</v>
      </c>
      <c r="AA256" s="359">
        <v>7255</v>
      </c>
      <c r="AB256" s="42">
        <v>70000000</v>
      </c>
      <c r="AC256" s="42">
        <v>0</v>
      </c>
      <c r="AD256" s="42">
        <v>0</v>
      </c>
      <c r="AE256" s="42">
        <v>70000000</v>
      </c>
      <c r="AF256" s="359" t="s">
        <v>3674</v>
      </c>
      <c r="AG256" s="359">
        <v>52010801</v>
      </c>
      <c r="AH256" s="359">
        <v>0</v>
      </c>
      <c r="AI256" s="359">
        <v>70000000</v>
      </c>
    </row>
    <row r="257" spans="1:35" s="368" customFormat="1" ht="45.75" customHeight="1" x14ac:dyDescent="0.25">
      <c r="A257" s="359">
        <v>172</v>
      </c>
      <c r="B257" s="360">
        <v>90141502</v>
      </c>
      <c r="C257" s="359" t="s">
        <v>3429</v>
      </c>
      <c r="D257" s="359" t="s">
        <v>3615</v>
      </c>
      <c r="E257" s="361" t="s">
        <v>3481</v>
      </c>
      <c r="F257" s="361">
        <v>2024003050102</v>
      </c>
      <c r="G257" s="362" t="s">
        <v>688</v>
      </c>
      <c r="H257" s="362" t="s">
        <v>3479</v>
      </c>
      <c r="I257" s="110">
        <v>30000000</v>
      </c>
      <c r="J257" s="363" t="s">
        <v>702</v>
      </c>
      <c r="K257" s="359" t="s">
        <v>3581</v>
      </c>
      <c r="L257" s="359" t="s">
        <v>447</v>
      </c>
      <c r="M257" s="363" t="s">
        <v>690</v>
      </c>
      <c r="N257" s="364" t="s">
        <v>694</v>
      </c>
      <c r="O257" s="363">
        <v>145</v>
      </c>
      <c r="P257" s="365" t="s">
        <v>2729</v>
      </c>
      <c r="Q257" s="359" t="s">
        <v>3480</v>
      </c>
      <c r="R257" s="359" t="s">
        <v>3606</v>
      </c>
      <c r="S257" s="366">
        <v>190</v>
      </c>
      <c r="T257" s="367" t="s">
        <v>561</v>
      </c>
      <c r="U257" s="116">
        <v>697</v>
      </c>
      <c r="V257" s="359" t="s">
        <v>362</v>
      </c>
      <c r="W257" s="359" t="s">
        <v>649</v>
      </c>
      <c r="X257" s="359" t="s">
        <v>649</v>
      </c>
      <c r="Y257" s="42">
        <v>505</v>
      </c>
      <c r="Z257" s="359" t="s">
        <v>2508</v>
      </c>
      <c r="AA257" s="359" t="s">
        <v>14</v>
      </c>
      <c r="AB257" s="42">
        <v>0</v>
      </c>
      <c r="AC257" s="42">
        <v>30000000</v>
      </c>
      <c r="AD257" s="42">
        <v>0</v>
      </c>
      <c r="AE257" s="42">
        <v>0</v>
      </c>
      <c r="AF257" s="359" t="s">
        <v>694</v>
      </c>
      <c r="AG257" s="359">
        <v>52010801</v>
      </c>
      <c r="AH257" s="359" t="s">
        <v>14</v>
      </c>
      <c r="AI257" s="359" t="s">
        <v>14</v>
      </c>
    </row>
    <row r="258" spans="1:35" s="368" customFormat="1" ht="45.75" customHeight="1" x14ac:dyDescent="0.25">
      <c r="A258" s="359">
        <v>172</v>
      </c>
      <c r="B258" s="360">
        <v>90141502</v>
      </c>
      <c r="C258" s="359" t="s">
        <v>3429</v>
      </c>
      <c r="D258" s="359" t="s">
        <v>3615</v>
      </c>
      <c r="E258" s="361" t="s">
        <v>3481</v>
      </c>
      <c r="F258" s="361">
        <v>2024003050102</v>
      </c>
      <c r="G258" s="362" t="s">
        <v>688</v>
      </c>
      <c r="H258" s="362" t="s">
        <v>3479</v>
      </c>
      <c r="I258" s="110">
        <v>10000000</v>
      </c>
      <c r="J258" s="363" t="s">
        <v>702</v>
      </c>
      <c r="K258" s="359" t="s">
        <v>3581</v>
      </c>
      <c r="L258" s="359" t="s">
        <v>447</v>
      </c>
      <c r="M258" s="359" t="s">
        <v>690</v>
      </c>
      <c r="N258" s="364" t="s">
        <v>692</v>
      </c>
      <c r="O258" s="363">
        <v>57</v>
      </c>
      <c r="P258" s="365" t="s">
        <v>2700</v>
      </c>
      <c r="Q258" s="359" t="s">
        <v>3480</v>
      </c>
      <c r="R258" s="359" t="s">
        <v>3601</v>
      </c>
      <c r="S258" s="366">
        <v>190</v>
      </c>
      <c r="T258" s="367" t="s">
        <v>561</v>
      </c>
      <c r="U258" s="116">
        <v>697</v>
      </c>
      <c r="V258" s="359" t="s">
        <v>362</v>
      </c>
      <c r="W258" s="359" t="s">
        <v>649</v>
      </c>
      <c r="X258" s="359" t="s">
        <v>649</v>
      </c>
      <c r="Y258" s="42">
        <v>505</v>
      </c>
      <c r="Z258" s="359" t="s">
        <v>2508</v>
      </c>
      <c r="AA258" s="359" t="s">
        <v>14</v>
      </c>
      <c r="AB258" s="42">
        <v>0</v>
      </c>
      <c r="AC258" s="42">
        <v>10000000</v>
      </c>
      <c r="AD258" s="42">
        <v>0</v>
      </c>
      <c r="AE258" s="42">
        <v>0</v>
      </c>
      <c r="AF258" s="359" t="s">
        <v>692</v>
      </c>
      <c r="AG258" s="359">
        <v>52010801</v>
      </c>
      <c r="AH258" s="359" t="s">
        <v>14</v>
      </c>
      <c r="AI258" s="359" t="s">
        <v>14</v>
      </c>
    </row>
    <row r="259" spans="1:35" s="368" customFormat="1" ht="45.75" customHeight="1" x14ac:dyDescent="0.25">
      <c r="A259" s="359">
        <v>173</v>
      </c>
      <c r="B259" s="360">
        <v>90141502</v>
      </c>
      <c r="C259" s="359" t="s">
        <v>3429</v>
      </c>
      <c r="D259" s="359" t="s">
        <v>3615</v>
      </c>
      <c r="E259" s="361" t="s">
        <v>3481</v>
      </c>
      <c r="F259" s="361">
        <v>2024003050102</v>
      </c>
      <c r="G259" s="362" t="s">
        <v>688</v>
      </c>
      <c r="H259" s="362" t="s">
        <v>3479</v>
      </c>
      <c r="I259" s="110">
        <v>110000000</v>
      </c>
      <c r="J259" s="363" t="s">
        <v>703</v>
      </c>
      <c r="K259" s="359" t="s">
        <v>3581</v>
      </c>
      <c r="L259" s="359" t="s">
        <v>447</v>
      </c>
      <c r="M259" s="363" t="s">
        <v>690</v>
      </c>
      <c r="N259" s="364" t="s">
        <v>694</v>
      </c>
      <c r="O259" s="363">
        <v>145</v>
      </c>
      <c r="P259" s="365" t="s">
        <v>2729</v>
      </c>
      <c r="Q259" s="359" t="s">
        <v>3480</v>
      </c>
      <c r="R259" s="359" t="s">
        <v>3606</v>
      </c>
      <c r="S259" s="366">
        <v>190</v>
      </c>
      <c r="T259" s="367" t="s">
        <v>561</v>
      </c>
      <c r="U259" s="116">
        <v>584</v>
      </c>
      <c r="V259" s="359" t="s">
        <v>362</v>
      </c>
      <c r="W259" s="359" t="s">
        <v>649</v>
      </c>
      <c r="X259" s="359" t="s">
        <v>649</v>
      </c>
      <c r="Y259" s="42">
        <v>455</v>
      </c>
      <c r="Z259" s="359" t="s">
        <v>2412</v>
      </c>
      <c r="AA259" s="359">
        <v>7397</v>
      </c>
      <c r="AB259" s="42">
        <v>110000000</v>
      </c>
      <c r="AC259" s="42">
        <v>0</v>
      </c>
      <c r="AD259" s="42">
        <v>31000000</v>
      </c>
      <c r="AE259" s="42">
        <v>79000000</v>
      </c>
      <c r="AF259" s="359" t="s">
        <v>3675</v>
      </c>
      <c r="AG259" s="359">
        <v>52010801</v>
      </c>
      <c r="AH259" s="359">
        <v>31000000</v>
      </c>
      <c r="AI259" s="359">
        <v>110000000</v>
      </c>
    </row>
    <row r="260" spans="1:35" s="368" customFormat="1" ht="45.75" customHeight="1" x14ac:dyDescent="0.25">
      <c r="A260" s="359">
        <v>173</v>
      </c>
      <c r="B260" s="360">
        <v>90141502</v>
      </c>
      <c r="C260" s="359" t="s">
        <v>3429</v>
      </c>
      <c r="D260" s="359" t="s">
        <v>3615</v>
      </c>
      <c r="E260" s="361" t="s">
        <v>3481</v>
      </c>
      <c r="F260" s="361">
        <v>2024003050102</v>
      </c>
      <c r="G260" s="362" t="s">
        <v>688</v>
      </c>
      <c r="H260" s="362" t="s">
        <v>3479</v>
      </c>
      <c r="I260" s="110">
        <v>40000000</v>
      </c>
      <c r="J260" s="363" t="s">
        <v>703</v>
      </c>
      <c r="K260" s="359" t="s">
        <v>3581</v>
      </c>
      <c r="L260" s="359" t="s">
        <v>447</v>
      </c>
      <c r="M260" s="359" t="s">
        <v>690</v>
      </c>
      <c r="N260" s="364" t="s">
        <v>692</v>
      </c>
      <c r="O260" s="363">
        <v>57</v>
      </c>
      <c r="P260" s="365" t="s">
        <v>2700</v>
      </c>
      <c r="Q260" s="359" t="s">
        <v>3480</v>
      </c>
      <c r="R260" s="359" t="s">
        <v>3601</v>
      </c>
      <c r="S260" s="366">
        <v>190</v>
      </c>
      <c r="T260" s="367" t="s">
        <v>561</v>
      </c>
      <c r="U260" s="116">
        <v>584</v>
      </c>
      <c r="V260" s="359" t="s">
        <v>362</v>
      </c>
      <c r="W260" s="359" t="s">
        <v>649</v>
      </c>
      <c r="X260" s="359" t="s">
        <v>649</v>
      </c>
      <c r="Y260" s="42">
        <v>455</v>
      </c>
      <c r="Z260" s="359" t="s">
        <v>2412</v>
      </c>
      <c r="AA260" s="359">
        <v>7397</v>
      </c>
      <c r="AB260" s="42">
        <v>40000000</v>
      </c>
      <c r="AC260" s="42">
        <v>0</v>
      </c>
      <c r="AD260" s="42">
        <v>0</v>
      </c>
      <c r="AE260" s="42">
        <v>40000000</v>
      </c>
      <c r="AF260" s="359" t="s">
        <v>3676</v>
      </c>
      <c r="AG260" s="359">
        <v>52010801</v>
      </c>
      <c r="AH260" s="359">
        <v>0</v>
      </c>
      <c r="AI260" s="359">
        <v>40000000</v>
      </c>
    </row>
    <row r="261" spans="1:35" s="368" customFormat="1" ht="45.75" customHeight="1" x14ac:dyDescent="0.25">
      <c r="A261" s="359">
        <v>174</v>
      </c>
      <c r="B261" s="360">
        <v>90141502</v>
      </c>
      <c r="C261" s="359" t="s">
        <v>3429</v>
      </c>
      <c r="D261" s="359" t="s">
        <v>3615</v>
      </c>
      <c r="E261" s="361" t="s">
        <v>3481</v>
      </c>
      <c r="F261" s="361">
        <v>2024003050102</v>
      </c>
      <c r="G261" s="362" t="s">
        <v>688</v>
      </c>
      <c r="H261" s="362" t="s">
        <v>3479</v>
      </c>
      <c r="I261" s="110">
        <v>100000000</v>
      </c>
      <c r="J261" s="363" t="s">
        <v>704</v>
      </c>
      <c r="K261" s="359" t="s">
        <v>3581</v>
      </c>
      <c r="L261" s="359" t="s">
        <v>447</v>
      </c>
      <c r="M261" s="359" t="s">
        <v>690</v>
      </c>
      <c r="N261" s="364" t="s">
        <v>691</v>
      </c>
      <c r="O261" s="363">
        <v>100</v>
      </c>
      <c r="P261" s="365" t="s">
        <v>2725</v>
      </c>
      <c r="Q261" s="359" t="s">
        <v>3480</v>
      </c>
      <c r="R261" s="359" t="s">
        <v>3652</v>
      </c>
      <c r="S261" s="366">
        <v>9</v>
      </c>
      <c r="T261" s="370" t="s">
        <v>361</v>
      </c>
      <c r="U261" s="116">
        <v>490</v>
      </c>
      <c r="V261" s="359" t="s">
        <v>362</v>
      </c>
      <c r="W261" s="359" t="s">
        <v>483</v>
      </c>
      <c r="X261" s="359" t="s">
        <v>483</v>
      </c>
      <c r="Y261" s="42">
        <v>417</v>
      </c>
      <c r="Z261" s="359" t="s">
        <v>2334</v>
      </c>
      <c r="AA261" s="359">
        <v>6453</v>
      </c>
      <c r="AB261" s="42">
        <v>100000000</v>
      </c>
      <c r="AC261" s="42">
        <v>0</v>
      </c>
      <c r="AD261" s="42">
        <v>0</v>
      </c>
      <c r="AE261" s="42">
        <v>100000000</v>
      </c>
      <c r="AF261" s="359" t="s">
        <v>3677</v>
      </c>
      <c r="AG261" s="359">
        <v>52010801</v>
      </c>
      <c r="AH261" s="359">
        <v>0</v>
      </c>
      <c r="AI261" s="359">
        <v>100000000</v>
      </c>
    </row>
    <row r="262" spans="1:35" s="368" customFormat="1" ht="45.75" customHeight="1" x14ac:dyDescent="0.25">
      <c r="A262" s="359">
        <v>174</v>
      </c>
      <c r="B262" s="360">
        <v>90141502</v>
      </c>
      <c r="C262" s="359" t="s">
        <v>3429</v>
      </c>
      <c r="D262" s="359" t="s">
        <v>3615</v>
      </c>
      <c r="E262" s="361" t="s">
        <v>3481</v>
      </c>
      <c r="F262" s="361">
        <v>2024003050102</v>
      </c>
      <c r="G262" s="362" t="s">
        <v>688</v>
      </c>
      <c r="H262" s="362" t="s">
        <v>3479</v>
      </c>
      <c r="I262" s="110">
        <v>100000000</v>
      </c>
      <c r="J262" s="363" t="s">
        <v>704</v>
      </c>
      <c r="K262" s="359" t="s">
        <v>3581</v>
      </c>
      <c r="L262" s="359" t="s">
        <v>447</v>
      </c>
      <c r="M262" s="359" t="s">
        <v>690</v>
      </c>
      <c r="N262" s="364" t="s">
        <v>692</v>
      </c>
      <c r="O262" s="363">
        <v>57</v>
      </c>
      <c r="P262" s="365" t="s">
        <v>2700</v>
      </c>
      <c r="Q262" s="359" t="s">
        <v>3480</v>
      </c>
      <c r="R262" s="359" t="s">
        <v>3601</v>
      </c>
      <c r="S262" s="366">
        <v>220</v>
      </c>
      <c r="T262" s="367" t="s">
        <v>561</v>
      </c>
      <c r="U262" s="116">
        <v>490</v>
      </c>
      <c r="V262" s="359" t="s">
        <v>362</v>
      </c>
      <c r="W262" s="359" t="s">
        <v>463</v>
      </c>
      <c r="X262" s="359" t="s">
        <v>365</v>
      </c>
      <c r="Y262" s="42">
        <v>417</v>
      </c>
      <c r="Z262" s="359" t="s">
        <v>2334</v>
      </c>
      <c r="AA262" s="359">
        <v>6453</v>
      </c>
      <c r="AB262" s="42">
        <v>100000000</v>
      </c>
      <c r="AC262" s="42">
        <v>0</v>
      </c>
      <c r="AD262" s="42">
        <v>81586898</v>
      </c>
      <c r="AE262" s="42">
        <v>18413102</v>
      </c>
      <c r="AF262" s="359" t="s">
        <v>3678</v>
      </c>
      <c r="AG262" s="359">
        <v>52010801</v>
      </c>
      <c r="AH262" s="359">
        <v>81586898</v>
      </c>
      <c r="AI262" s="359">
        <v>100000000</v>
      </c>
    </row>
    <row r="263" spans="1:35" s="368" customFormat="1" ht="45.75" customHeight="1" x14ac:dyDescent="0.25">
      <c r="A263" s="359">
        <v>175</v>
      </c>
      <c r="B263" s="360">
        <v>90141502</v>
      </c>
      <c r="C263" s="359" t="s">
        <v>3429</v>
      </c>
      <c r="D263" s="359" t="s">
        <v>3615</v>
      </c>
      <c r="E263" s="361" t="s">
        <v>3481</v>
      </c>
      <c r="F263" s="361">
        <v>2024003050102</v>
      </c>
      <c r="G263" s="362" t="s">
        <v>688</v>
      </c>
      <c r="H263" s="362" t="s">
        <v>3479</v>
      </c>
      <c r="I263" s="110">
        <v>220000000</v>
      </c>
      <c r="J263" s="363" t="s">
        <v>705</v>
      </c>
      <c r="K263" s="359" t="s">
        <v>3581</v>
      </c>
      <c r="L263" s="359" t="s">
        <v>447</v>
      </c>
      <c r="M263" s="359" t="s">
        <v>690</v>
      </c>
      <c r="N263" s="364" t="s">
        <v>691</v>
      </c>
      <c r="O263" s="363">
        <v>100</v>
      </c>
      <c r="P263" s="365" t="s">
        <v>2725</v>
      </c>
      <c r="Q263" s="359" t="s">
        <v>3480</v>
      </c>
      <c r="R263" s="359" t="s">
        <v>3652</v>
      </c>
      <c r="S263" s="366">
        <v>9</v>
      </c>
      <c r="T263" s="370" t="s">
        <v>361</v>
      </c>
      <c r="U263" s="116">
        <v>499</v>
      </c>
      <c r="V263" s="359" t="s">
        <v>362</v>
      </c>
      <c r="W263" s="359" t="s">
        <v>483</v>
      </c>
      <c r="X263" s="359" t="s">
        <v>483</v>
      </c>
      <c r="Y263" s="42">
        <v>390</v>
      </c>
      <c r="Z263" s="359" t="s">
        <v>2259</v>
      </c>
      <c r="AA263" s="359">
        <v>5053</v>
      </c>
      <c r="AB263" s="42">
        <v>220000000</v>
      </c>
      <c r="AC263" s="42">
        <v>0</v>
      </c>
      <c r="AD263" s="42">
        <v>0</v>
      </c>
      <c r="AE263" s="42">
        <v>220000000</v>
      </c>
      <c r="AF263" s="359" t="s">
        <v>3679</v>
      </c>
      <c r="AG263" s="359">
        <v>52010801</v>
      </c>
      <c r="AH263" s="359">
        <v>0</v>
      </c>
      <c r="AI263" s="359">
        <v>220000000</v>
      </c>
    </row>
    <row r="264" spans="1:35" s="368" customFormat="1" ht="45.75" customHeight="1" x14ac:dyDescent="0.25">
      <c r="A264" s="359">
        <v>175</v>
      </c>
      <c r="B264" s="360">
        <v>90141502</v>
      </c>
      <c r="C264" s="359" t="s">
        <v>3429</v>
      </c>
      <c r="D264" s="359" t="s">
        <v>3615</v>
      </c>
      <c r="E264" s="361" t="s">
        <v>3481</v>
      </c>
      <c r="F264" s="361">
        <v>2024003050102</v>
      </c>
      <c r="G264" s="362" t="s">
        <v>688</v>
      </c>
      <c r="H264" s="362" t="s">
        <v>3479</v>
      </c>
      <c r="I264" s="110">
        <v>80000000</v>
      </c>
      <c r="J264" s="363" t="s">
        <v>705</v>
      </c>
      <c r="K264" s="359" t="s">
        <v>3581</v>
      </c>
      <c r="L264" s="359" t="s">
        <v>447</v>
      </c>
      <c r="M264" s="359" t="s">
        <v>690</v>
      </c>
      <c r="N264" s="364" t="s">
        <v>692</v>
      </c>
      <c r="O264" s="363">
        <v>57</v>
      </c>
      <c r="P264" s="365" t="s">
        <v>2700</v>
      </c>
      <c r="Q264" s="359" t="s">
        <v>3480</v>
      </c>
      <c r="R264" s="359" t="s">
        <v>3601</v>
      </c>
      <c r="S264" s="366">
        <v>9</v>
      </c>
      <c r="T264" s="367" t="s">
        <v>361</v>
      </c>
      <c r="U264" s="116">
        <v>499</v>
      </c>
      <c r="V264" s="359" t="s">
        <v>362</v>
      </c>
      <c r="W264" s="359" t="s">
        <v>483</v>
      </c>
      <c r="X264" s="359" t="s">
        <v>483</v>
      </c>
      <c r="Y264" s="42">
        <v>390</v>
      </c>
      <c r="Z264" s="359" t="s">
        <v>2259</v>
      </c>
      <c r="AA264" s="359">
        <v>5053</v>
      </c>
      <c r="AB264" s="42">
        <v>80000000</v>
      </c>
      <c r="AC264" s="42">
        <v>0</v>
      </c>
      <c r="AD264" s="42">
        <v>56283920</v>
      </c>
      <c r="AE264" s="42">
        <v>23716080</v>
      </c>
      <c r="AF264" s="359" t="s">
        <v>3680</v>
      </c>
      <c r="AG264" s="359">
        <v>52010801</v>
      </c>
      <c r="AH264" s="359">
        <v>56283920</v>
      </c>
      <c r="AI264" s="359">
        <v>80000000</v>
      </c>
    </row>
    <row r="265" spans="1:35" s="368" customFormat="1" ht="45.75" customHeight="1" x14ac:dyDescent="0.25">
      <c r="A265" s="359">
        <v>176</v>
      </c>
      <c r="B265" s="360">
        <v>90141502</v>
      </c>
      <c r="C265" s="359" t="s">
        <v>3429</v>
      </c>
      <c r="D265" s="359" t="s">
        <v>3615</v>
      </c>
      <c r="E265" s="361" t="s">
        <v>3481</v>
      </c>
      <c r="F265" s="361">
        <v>2024003050102</v>
      </c>
      <c r="G265" s="362" t="s">
        <v>688</v>
      </c>
      <c r="H265" s="362" t="s">
        <v>3479</v>
      </c>
      <c r="I265" s="110">
        <v>150000000</v>
      </c>
      <c r="J265" s="363" t="s">
        <v>706</v>
      </c>
      <c r="K265" s="359" t="s">
        <v>3581</v>
      </c>
      <c r="L265" s="359" t="s">
        <v>447</v>
      </c>
      <c r="M265" s="359" t="s">
        <v>690</v>
      </c>
      <c r="N265" s="364" t="s">
        <v>692</v>
      </c>
      <c r="O265" s="363">
        <v>57</v>
      </c>
      <c r="P265" s="365" t="s">
        <v>2700</v>
      </c>
      <c r="Q265" s="359" t="s">
        <v>3480</v>
      </c>
      <c r="R265" s="359" t="s">
        <v>3601</v>
      </c>
      <c r="S265" s="366">
        <v>220</v>
      </c>
      <c r="T265" s="367" t="s">
        <v>561</v>
      </c>
      <c r="U265" s="116">
        <v>508</v>
      </c>
      <c r="V265" s="359" t="s">
        <v>362</v>
      </c>
      <c r="W265" s="359" t="s">
        <v>463</v>
      </c>
      <c r="X265" s="359" t="s">
        <v>365</v>
      </c>
      <c r="Y265" s="42">
        <v>391</v>
      </c>
      <c r="Z265" s="359" t="s">
        <v>2264</v>
      </c>
      <c r="AA265" s="359">
        <v>5054</v>
      </c>
      <c r="AB265" s="42">
        <v>150000000</v>
      </c>
      <c r="AC265" s="42">
        <v>0</v>
      </c>
      <c r="AD265" s="42">
        <v>60000000</v>
      </c>
      <c r="AE265" s="42">
        <v>90000000</v>
      </c>
      <c r="AF265" s="359" t="s">
        <v>3681</v>
      </c>
      <c r="AG265" s="359">
        <v>52010801</v>
      </c>
      <c r="AH265" s="359">
        <v>60000000</v>
      </c>
      <c r="AI265" s="359">
        <v>150000000</v>
      </c>
    </row>
    <row r="266" spans="1:35" s="368" customFormat="1" ht="45.75" customHeight="1" x14ac:dyDescent="0.25">
      <c r="A266" s="359">
        <v>177</v>
      </c>
      <c r="B266" s="360">
        <v>90141502</v>
      </c>
      <c r="C266" s="359" t="s">
        <v>3429</v>
      </c>
      <c r="D266" s="359" t="s">
        <v>3615</v>
      </c>
      <c r="E266" s="361" t="s">
        <v>3481</v>
      </c>
      <c r="F266" s="361">
        <v>2024003050102</v>
      </c>
      <c r="G266" s="362" t="s">
        <v>688</v>
      </c>
      <c r="H266" s="362" t="s">
        <v>3479</v>
      </c>
      <c r="I266" s="110">
        <v>35000000</v>
      </c>
      <c r="J266" s="363" t="s">
        <v>707</v>
      </c>
      <c r="K266" s="359" t="s">
        <v>3577</v>
      </c>
      <c r="L266" s="359" t="s">
        <v>447</v>
      </c>
      <c r="M266" s="359" t="s">
        <v>690</v>
      </c>
      <c r="N266" s="364" t="s">
        <v>692</v>
      </c>
      <c r="O266" s="363">
        <v>57</v>
      </c>
      <c r="P266" s="365" t="s">
        <v>2700</v>
      </c>
      <c r="Q266" s="359" t="s">
        <v>3480</v>
      </c>
      <c r="R266" s="359" t="s">
        <v>3601</v>
      </c>
      <c r="S266" s="366">
        <v>155</v>
      </c>
      <c r="T266" s="370" t="s">
        <v>561</v>
      </c>
      <c r="U266" s="116" t="s">
        <v>14</v>
      </c>
      <c r="V266" s="359" t="s">
        <v>362</v>
      </c>
      <c r="W266" s="359" t="s">
        <v>367</v>
      </c>
      <c r="X266" s="359" t="s">
        <v>367</v>
      </c>
      <c r="Y266" s="42" t="s">
        <v>14</v>
      </c>
      <c r="Z266" s="359" t="s">
        <v>14</v>
      </c>
      <c r="AA266" s="359" t="s">
        <v>14</v>
      </c>
      <c r="AB266" s="42">
        <v>0</v>
      </c>
      <c r="AC266" s="42">
        <v>35000000</v>
      </c>
      <c r="AD266" s="42">
        <v>0</v>
      </c>
      <c r="AE266" s="42">
        <v>0</v>
      </c>
      <c r="AF266" s="359" t="s">
        <v>692</v>
      </c>
      <c r="AG266" s="359">
        <v>52010801</v>
      </c>
      <c r="AH266" s="359" t="s">
        <v>14</v>
      </c>
      <c r="AI266" s="359" t="s">
        <v>14</v>
      </c>
    </row>
    <row r="267" spans="1:35" s="368" customFormat="1" ht="45.75" customHeight="1" x14ac:dyDescent="0.25">
      <c r="A267" s="359">
        <v>178</v>
      </c>
      <c r="B267" s="360">
        <v>90141502</v>
      </c>
      <c r="C267" s="359" t="s">
        <v>3429</v>
      </c>
      <c r="D267" s="359" t="s">
        <v>3615</v>
      </c>
      <c r="E267" s="361" t="s">
        <v>3481</v>
      </c>
      <c r="F267" s="361">
        <v>2024003050102</v>
      </c>
      <c r="G267" s="362" t="s">
        <v>688</v>
      </c>
      <c r="H267" s="362" t="s">
        <v>3479</v>
      </c>
      <c r="I267" s="110">
        <v>90000000</v>
      </c>
      <c r="J267" s="363" t="s">
        <v>708</v>
      </c>
      <c r="K267" s="359" t="s">
        <v>3581</v>
      </c>
      <c r="L267" s="359" t="s">
        <v>447</v>
      </c>
      <c r="M267" s="359" t="s">
        <v>690</v>
      </c>
      <c r="N267" s="364" t="s">
        <v>691</v>
      </c>
      <c r="O267" s="363">
        <v>100</v>
      </c>
      <c r="P267" s="365" t="s">
        <v>2725</v>
      </c>
      <c r="Q267" s="359" t="s">
        <v>3480</v>
      </c>
      <c r="R267" s="359" t="s">
        <v>3652</v>
      </c>
      <c r="S267" s="366">
        <v>225</v>
      </c>
      <c r="T267" s="370" t="s">
        <v>561</v>
      </c>
      <c r="U267" s="116">
        <v>528</v>
      </c>
      <c r="V267" s="359" t="s">
        <v>362</v>
      </c>
      <c r="W267" s="359" t="s">
        <v>483</v>
      </c>
      <c r="X267" s="359" t="s">
        <v>483</v>
      </c>
      <c r="Y267" s="42">
        <v>405</v>
      </c>
      <c r="Z267" s="359" t="s">
        <v>2301</v>
      </c>
      <c r="AA267" s="359">
        <v>6028</v>
      </c>
      <c r="AB267" s="42">
        <v>90000000</v>
      </c>
      <c r="AC267" s="42">
        <v>0</v>
      </c>
      <c r="AD267" s="42">
        <v>30000000</v>
      </c>
      <c r="AE267" s="42">
        <v>60000000</v>
      </c>
      <c r="AF267" s="359" t="s">
        <v>3682</v>
      </c>
      <c r="AG267" s="359">
        <v>52010801</v>
      </c>
      <c r="AH267" s="359">
        <v>30000000</v>
      </c>
      <c r="AI267" s="359">
        <v>90000000</v>
      </c>
    </row>
    <row r="268" spans="1:35" s="368" customFormat="1" ht="45.75" customHeight="1" x14ac:dyDescent="0.25">
      <c r="A268" s="359">
        <v>178</v>
      </c>
      <c r="B268" s="360">
        <v>90141502</v>
      </c>
      <c r="C268" s="359" t="s">
        <v>3429</v>
      </c>
      <c r="D268" s="359" t="s">
        <v>3615</v>
      </c>
      <c r="E268" s="361" t="s">
        <v>3481</v>
      </c>
      <c r="F268" s="361">
        <v>2024003050102</v>
      </c>
      <c r="G268" s="362" t="s">
        <v>688</v>
      </c>
      <c r="H268" s="362" t="s">
        <v>3479</v>
      </c>
      <c r="I268" s="110">
        <v>10000000</v>
      </c>
      <c r="J268" s="363" t="s">
        <v>708</v>
      </c>
      <c r="K268" s="359" t="s">
        <v>3581</v>
      </c>
      <c r="L268" s="359" t="s">
        <v>447</v>
      </c>
      <c r="M268" s="359" t="s">
        <v>690</v>
      </c>
      <c r="N268" s="364" t="s">
        <v>692</v>
      </c>
      <c r="O268" s="363">
        <v>57</v>
      </c>
      <c r="P268" s="365" t="s">
        <v>2700</v>
      </c>
      <c r="Q268" s="359" t="s">
        <v>3480</v>
      </c>
      <c r="R268" s="359" t="s">
        <v>3601</v>
      </c>
      <c r="S268" s="366" t="s">
        <v>356</v>
      </c>
      <c r="T268" s="367" t="s">
        <v>356</v>
      </c>
      <c r="U268" s="116">
        <v>528</v>
      </c>
      <c r="V268" s="359" t="s">
        <v>362</v>
      </c>
      <c r="W268" s="359" t="s">
        <v>356</v>
      </c>
      <c r="X268" s="359" t="s">
        <v>356</v>
      </c>
      <c r="Y268" s="42">
        <v>405</v>
      </c>
      <c r="Z268" s="359" t="s">
        <v>2301</v>
      </c>
      <c r="AA268" s="359">
        <v>6028</v>
      </c>
      <c r="AB268" s="42">
        <v>10000000</v>
      </c>
      <c r="AC268" s="42">
        <v>0</v>
      </c>
      <c r="AD268" s="42">
        <v>10000000</v>
      </c>
      <c r="AE268" s="42">
        <v>0</v>
      </c>
      <c r="AF268" s="359" t="s">
        <v>3683</v>
      </c>
      <c r="AG268" s="359">
        <v>52010801</v>
      </c>
      <c r="AH268" s="359">
        <v>10000000</v>
      </c>
      <c r="AI268" s="359">
        <v>10000000</v>
      </c>
    </row>
    <row r="269" spans="1:35" s="368" customFormat="1" ht="45.75" customHeight="1" x14ac:dyDescent="0.25">
      <c r="A269" s="359">
        <v>179</v>
      </c>
      <c r="B269" s="360">
        <v>90141502</v>
      </c>
      <c r="C269" s="359" t="s">
        <v>3429</v>
      </c>
      <c r="D269" s="359" t="s">
        <v>3615</v>
      </c>
      <c r="E269" s="361" t="s">
        <v>3481</v>
      </c>
      <c r="F269" s="361">
        <v>2024003050102</v>
      </c>
      <c r="G269" s="362" t="s">
        <v>688</v>
      </c>
      <c r="H269" s="362" t="s">
        <v>3479</v>
      </c>
      <c r="I269" s="110">
        <v>143000000</v>
      </c>
      <c r="J269" s="363" t="s">
        <v>709</v>
      </c>
      <c r="K269" s="359" t="s">
        <v>3581</v>
      </c>
      <c r="L269" s="359" t="s">
        <v>447</v>
      </c>
      <c r="M269" s="359" t="s">
        <v>690</v>
      </c>
      <c r="N269" s="364" t="s">
        <v>691</v>
      </c>
      <c r="O269" s="363">
        <v>100</v>
      </c>
      <c r="P269" s="365" t="s">
        <v>2725</v>
      </c>
      <c r="Q269" s="359" t="s">
        <v>3480</v>
      </c>
      <c r="R269" s="359" t="s">
        <v>3652</v>
      </c>
      <c r="S269" s="366">
        <v>9</v>
      </c>
      <c r="T269" s="370" t="s">
        <v>361</v>
      </c>
      <c r="U269" s="116">
        <v>500</v>
      </c>
      <c r="V269" s="359" t="s">
        <v>362</v>
      </c>
      <c r="W269" s="359" t="s">
        <v>483</v>
      </c>
      <c r="X269" s="359" t="s">
        <v>483</v>
      </c>
      <c r="Y269" s="42">
        <v>392</v>
      </c>
      <c r="Z269" s="359" t="s">
        <v>2267</v>
      </c>
      <c r="AA269" s="359">
        <v>5051</v>
      </c>
      <c r="AB269" s="42">
        <v>143000000</v>
      </c>
      <c r="AC269" s="42">
        <v>0</v>
      </c>
      <c r="AD269" s="42">
        <v>0</v>
      </c>
      <c r="AE269" s="42">
        <v>143000000</v>
      </c>
      <c r="AF269" s="359" t="s">
        <v>3684</v>
      </c>
      <c r="AG269" s="359">
        <v>52010801</v>
      </c>
      <c r="AH269" s="359">
        <v>0</v>
      </c>
      <c r="AI269" s="359">
        <v>143000000</v>
      </c>
    </row>
    <row r="270" spans="1:35" s="368" customFormat="1" ht="45.75" customHeight="1" x14ac:dyDescent="0.25">
      <c r="A270" s="359">
        <v>179</v>
      </c>
      <c r="B270" s="360">
        <v>90141502</v>
      </c>
      <c r="C270" s="359" t="s">
        <v>3429</v>
      </c>
      <c r="D270" s="359" t="s">
        <v>3615</v>
      </c>
      <c r="E270" s="361" t="s">
        <v>3481</v>
      </c>
      <c r="F270" s="361">
        <v>2024003050102</v>
      </c>
      <c r="G270" s="362" t="s">
        <v>688</v>
      </c>
      <c r="H270" s="362" t="s">
        <v>3479</v>
      </c>
      <c r="I270" s="110">
        <v>77000000</v>
      </c>
      <c r="J270" s="363" t="s">
        <v>709</v>
      </c>
      <c r="K270" s="359" t="s">
        <v>3581</v>
      </c>
      <c r="L270" s="359" t="s">
        <v>447</v>
      </c>
      <c r="M270" s="359" t="s">
        <v>690</v>
      </c>
      <c r="N270" s="364" t="s">
        <v>692</v>
      </c>
      <c r="O270" s="363">
        <v>57</v>
      </c>
      <c r="P270" s="365" t="s">
        <v>2700</v>
      </c>
      <c r="Q270" s="359" t="s">
        <v>3480</v>
      </c>
      <c r="R270" s="359" t="s">
        <v>3601</v>
      </c>
      <c r="S270" s="366">
        <v>9</v>
      </c>
      <c r="T270" s="367" t="s">
        <v>361</v>
      </c>
      <c r="U270" s="116">
        <v>500</v>
      </c>
      <c r="V270" s="359" t="s">
        <v>362</v>
      </c>
      <c r="W270" s="359" t="s">
        <v>483</v>
      </c>
      <c r="X270" s="359" t="s">
        <v>483</v>
      </c>
      <c r="Y270" s="42">
        <v>392</v>
      </c>
      <c r="Z270" s="359" t="s">
        <v>2267</v>
      </c>
      <c r="AA270" s="359">
        <v>5051</v>
      </c>
      <c r="AB270" s="42">
        <v>77000000</v>
      </c>
      <c r="AC270" s="42">
        <v>0</v>
      </c>
      <c r="AD270" s="42">
        <v>0</v>
      </c>
      <c r="AE270" s="42">
        <v>77000000</v>
      </c>
      <c r="AF270" s="359" t="s">
        <v>3685</v>
      </c>
      <c r="AG270" s="359">
        <v>52010801</v>
      </c>
      <c r="AH270" s="359">
        <v>0</v>
      </c>
      <c r="AI270" s="359">
        <v>77000000</v>
      </c>
    </row>
    <row r="271" spans="1:35" s="368" customFormat="1" ht="45.75" customHeight="1" x14ac:dyDescent="0.25">
      <c r="A271" s="359">
        <v>180</v>
      </c>
      <c r="B271" s="360">
        <v>90141502</v>
      </c>
      <c r="C271" s="359" t="s">
        <v>3429</v>
      </c>
      <c r="D271" s="359" t="s">
        <v>3615</v>
      </c>
      <c r="E271" s="361" t="s">
        <v>3481</v>
      </c>
      <c r="F271" s="361">
        <v>2024003050102</v>
      </c>
      <c r="G271" s="362" t="s">
        <v>688</v>
      </c>
      <c r="H271" s="362" t="s">
        <v>3479</v>
      </c>
      <c r="I271" s="110">
        <v>130000000</v>
      </c>
      <c r="J271" s="363" t="s">
        <v>710</v>
      </c>
      <c r="K271" s="359" t="s">
        <v>3581</v>
      </c>
      <c r="L271" s="359" t="s">
        <v>447</v>
      </c>
      <c r="M271" s="359" t="s">
        <v>690</v>
      </c>
      <c r="N271" s="364" t="s">
        <v>692</v>
      </c>
      <c r="O271" s="363">
        <v>57</v>
      </c>
      <c r="P271" s="365" t="s">
        <v>2700</v>
      </c>
      <c r="Q271" s="359" t="s">
        <v>3480</v>
      </c>
      <c r="R271" s="359" t="s">
        <v>3601</v>
      </c>
      <c r="S271" s="366">
        <v>8.5</v>
      </c>
      <c r="T271" s="367" t="s">
        <v>361</v>
      </c>
      <c r="U271" s="116">
        <v>468</v>
      </c>
      <c r="V271" s="359" t="s">
        <v>362</v>
      </c>
      <c r="W271" s="359" t="s">
        <v>483</v>
      </c>
      <c r="X271" s="359" t="s">
        <v>463</v>
      </c>
      <c r="Y271" s="42">
        <v>375</v>
      </c>
      <c r="Z271" s="359" t="s">
        <v>2208</v>
      </c>
      <c r="AA271" s="359">
        <v>4640</v>
      </c>
      <c r="AB271" s="42">
        <v>130000000</v>
      </c>
      <c r="AC271" s="42">
        <v>0</v>
      </c>
      <c r="AD271" s="42">
        <v>0</v>
      </c>
      <c r="AE271" s="42">
        <v>130000000</v>
      </c>
      <c r="AF271" s="359" t="s">
        <v>3686</v>
      </c>
      <c r="AG271" s="359">
        <v>52010801</v>
      </c>
      <c r="AH271" s="359">
        <v>0</v>
      </c>
      <c r="AI271" s="359">
        <v>130000000</v>
      </c>
    </row>
    <row r="272" spans="1:35" s="368" customFormat="1" ht="45.75" customHeight="1" x14ac:dyDescent="0.25">
      <c r="A272" s="359">
        <v>181</v>
      </c>
      <c r="B272" s="360">
        <v>90141502</v>
      </c>
      <c r="C272" s="359" t="s">
        <v>3429</v>
      </c>
      <c r="D272" s="359" t="s">
        <v>3615</v>
      </c>
      <c r="E272" s="361" t="s">
        <v>3481</v>
      </c>
      <c r="F272" s="361">
        <v>2024003050102</v>
      </c>
      <c r="G272" s="362" t="s">
        <v>688</v>
      </c>
      <c r="H272" s="362" t="s">
        <v>3479</v>
      </c>
      <c r="I272" s="110">
        <v>140000000</v>
      </c>
      <c r="J272" s="363" t="s">
        <v>711</v>
      </c>
      <c r="K272" s="359" t="s">
        <v>3581</v>
      </c>
      <c r="L272" s="359" t="s">
        <v>447</v>
      </c>
      <c r="M272" s="359" t="s">
        <v>690</v>
      </c>
      <c r="N272" s="364" t="s">
        <v>691</v>
      </c>
      <c r="O272" s="363">
        <v>100</v>
      </c>
      <c r="P272" s="365" t="s">
        <v>2725</v>
      </c>
      <c r="Q272" s="359" t="s">
        <v>3480</v>
      </c>
      <c r="R272" s="359" t="s">
        <v>3652</v>
      </c>
      <c r="S272" s="366">
        <v>9</v>
      </c>
      <c r="T272" s="370" t="s">
        <v>361</v>
      </c>
      <c r="U272" s="116">
        <v>445</v>
      </c>
      <c r="V272" s="359" t="s">
        <v>362</v>
      </c>
      <c r="W272" s="359" t="s">
        <v>483</v>
      </c>
      <c r="X272" s="359" t="s">
        <v>483</v>
      </c>
      <c r="Y272" s="42">
        <v>360</v>
      </c>
      <c r="Z272" s="359" t="s">
        <v>2164</v>
      </c>
      <c r="AA272" s="359">
        <v>3367</v>
      </c>
      <c r="AB272" s="42">
        <v>140000000</v>
      </c>
      <c r="AC272" s="42">
        <v>0</v>
      </c>
      <c r="AD272" s="42">
        <v>52316671</v>
      </c>
      <c r="AE272" s="42">
        <v>87683329</v>
      </c>
      <c r="AF272" s="359" t="s">
        <v>3687</v>
      </c>
      <c r="AG272" s="359">
        <v>52010801</v>
      </c>
      <c r="AH272" s="359">
        <v>52316671</v>
      </c>
      <c r="AI272" s="359">
        <v>140000000</v>
      </c>
    </row>
    <row r="273" spans="1:35" s="368" customFormat="1" ht="45.75" customHeight="1" x14ac:dyDescent="0.25">
      <c r="A273" s="359">
        <v>181</v>
      </c>
      <c r="B273" s="360">
        <v>90141502</v>
      </c>
      <c r="C273" s="359" t="s">
        <v>3429</v>
      </c>
      <c r="D273" s="359" t="s">
        <v>3615</v>
      </c>
      <c r="E273" s="361" t="s">
        <v>3481</v>
      </c>
      <c r="F273" s="361">
        <v>2024003050102</v>
      </c>
      <c r="G273" s="362" t="s">
        <v>688</v>
      </c>
      <c r="H273" s="362" t="s">
        <v>3479</v>
      </c>
      <c r="I273" s="110">
        <v>60000000</v>
      </c>
      <c r="J273" s="363" t="s">
        <v>711</v>
      </c>
      <c r="K273" s="359" t="s">
        <v>3581</v>
      </c>
      <c r="L273" s="359" t="s">
        <v>447</v>
      </c>
      <c r="M273" s="359" t="s">
        <v>690</v>
      </c>
      <c r="N273" s="364" t="s">
        <v>692</v>
      </c>
      <c r="O273" s="363">
        <v>57</v>
      </c>
      <c r="P273" s="365" t="s">
        <v>2700</v>
      </c>
      <c r="Q273" s="359" t="s">
        <v>3480</v>
      </c>
      <c r="R273" s="359" t="s">
        <v>3601</v>
      </c>
      <c r="S273" s="366">
        <v>9</v>
      </c>
      <c r="T273" s="367" t="s">
        <v>361</v>
      </c>
      <c r="U273" s="116">
        <v>445</v>
      </c>
      <c r="V273" s="359" t="s">
        <v>362</v>
      </c>
      <c r="W273" s="359" t="s">
        <v>483</v>
      </c>
      <c r="X273" s="359" t="s">
        <v>483</v>
      </c>
      <c r="Y273" s="42">
        <v>360</v>
      </c>
      <c r="Z273" s="359" t="s">
        <v>2164</v>
      </c>
      <c r="AA273" s="359">
        <v>3367</v>
      </c>
      <c r="AB273" s="42">
        <v>60000000</v>
      </c>
      <c r="AC273" s="42">
        <v>0</v>
      </c>
      <c r="AD273" s="42">
        <v>60000000</v>
      </c>
      <c r="AE273" s="42">
        <v>0</v>
      </c>
      <c r="AF273" s="359" t="s">
        <v>3688</v>
      </c>
      <c r="AG273" s="359">
        <v>52010801</v>
      </c>
      <c r="AH273" s="359">
        <v>60000000</v>
      </c>
      <c r="AI273" s="359">
        <v>60000000</v>
      </c>
    </row>
    <row r="274" spans="1:35" s="368" customFormat="1" ht="45.75" customHeight="1" x14ac:dyDescent="0.25">
      <c r="A274" s="359">
        <v>182</v>
      </c>
      <c r="B274" s="360">
        <v>90141502</v>
      </c>
      <c r="C274" s="359" t="s">
        <v>3429</v>
      </c>
      <c r="D274" s="359" t="s">
        <v>3615</v>
      </c>
      <c r="E274" s="361" t="s">
        <v>3481</v>
      </c>
      <c r="F274" s="361">
        <v>2024003050102</v>
      </c>
      <c r="G274" s="362" t="s">
        <v>688</v>
      </c>
      <c r="H274" s="362" t="s">
        <v>3479</v>
      </c>
      <c r="I274" s="110">
        <v>90000000</v>
      </c>
      <c r="J274" s="363" t="s">
        <v>712</v>
      </c>
      <c r="K274" s="359" t="s">
        <v>3581</v>
      </c>
      <c r="L274" s="359" t="s">
        <v>447</v>
      </c>
      <c r="M274" s="363" t="s">
        <v>690</v>
      </c>
      <c r="N274" s="364" t="s">
        <v>694</v>
      </c>
      <c r="O274" s="363">
        <v>145</v>
      </c>
      <c r="P274" s="365" t="s">
        <v>2729</v>
      </c>
      <c r="Q274" s="359" t="s">
        <v>3480</v>
      </c>
      <c r="R274" s="359" t="s">
        <v>3606</v>
      </c>
      <c r="S274" s="366">
        <v>190</v>
      </c>
      <c r="T274" s="367" t="s">
        <v>561</v>
      </c>
      <c r="U274" s="116">
        <v>655</v>
      </c>
      <c r="V274" s="359" t="s">
        <v>362</v>
      </c>
      <c r="W274" s="359" t="s">
        <v>649</v>
      </c>
      <c r="X274" s="359" t="s">
        <v>649</v>
      </c>
      <c r="Y274" s="42">
        <v>501</v>
      </c>
      <c r="Z274" s="359" t="s">
        <v>2503</v>
      </c>
      <c r="AA274" s="359" t="s">
        <v>14</v>
      </c>
      <c r="AB274" s="42">
        <v>0</v>
      </c>
      <c r="AC274" s="42">
        <v>90000000</v>
      </c>
      <c r="AD274" s="42">
        <v>0</v>
      </c>
      <c r="AE274" s="42">
        <v>0</v>
      </c>
      <c r="AF274" s="359" t="s">
        <v>694</v>
      </c>
      <c r="AG274" s="359">
        <v>52010801</v>
      </c>
      <c r="AH274" s="359" t="s">
        <v>14</v>
      </c>
      <c r="AI274" s="359" t="s">
        <v>14</v>
      </c>
    </row>
    <row r="275" spans="1:35" s="368" customFormat="1" ht="45.75" customHeight="1" x14ac:dyDescent="0.25">
      <c r="A275" s="359">
        <v>182</v>
      </c>
      <c r="B275" s="360">
        <v>90141502</v>
      </c>
      <c r="C275" s="359" t="s">
        <v>3429</v>
      </c>
      <c r="D275" s="359" t="s">
        <v>3615</v>
      </c>
      <c r="E275" s="361" t="s">
        <v>3481</v>
      </c>
      <c r="F275" s="361">
        <v>2024003050102</v>
      </c>
      <c r="G275" s="362" t="s">
        <v>688</v>
      </c>
      <c r="H275" s="362" t="s">
        <v>3479</v>
      </c>
      <c r="I275" s="110">
        <v>10000000</v>
      </c>
      <c r="J275" s="363" t="s">
        <v>712</v>
      </c>
      <c r="K275" s="359" t="s">
        <v>3581</v>
      </c>
      <c r="L275" s="359" t="s">
        <v>447</v>
      </c>
      <c r="M275" s="359" t="s">
        <v>690</v>
      </c>
      <c r="N275" s="364" t="s">
        <v>692</v>
      </c>
      <c r="O275" s="363">
        <v>57</v>
      </c>
      <c r="P275" s="365" t="s">
        <v>2700</v>
      </c>
      <c r="Q275" s="359" t="s">
        <v>3480</v>
      </c>
      <c r="R275" s="359" t="s">
        <v>3601</v>
      </c>
      <c r="S275" s="366">
        <v>190</v>
      </c>
      <c r="T275" s="367" t="s">
        <v>561</v>
      </c>
      <c r="U275" s="116">
        <v>655</v>
      </c>
      <c r="V275" s="359" t="s">
        <v>362</v>
      </c>
      <c r="W275" s="359" t="s">
        <v>649</v>
      </c>
      <c r="X275" s="359" t="s">
        <v>649</v>
      </c>
      <c r="Y275" s="42">
        <v>501</v>
      </c>
      <c r="Z275" s="359" t="s">
        <v>2503</v>
      </c>
      <c r="AA275" s="359" t="s">
        <v>14</v>
      </c>
      <c r="AB275" s="42">
        <v>0</v>
      </c>
      <c r="AC275" s="42">
        <v>10000000</v>
      </c>
      <c r="AD275" s="42">
        <v>0</v>
      </c>
      <c r="AE275" s="42">
        <v>0</v>
      </c>
      <c r="AF275" s="359" t="s">
        <v>692</v>
      </c>
      <c r="AG275" s="359">
        <v>52010801</v>
      </c>
      <c r="AH275" s="359" t="s">
        <v>14</v>
      </c>
      <c r="AI275" s="359" t="s">
        <v>14</v>
      </c>
    </row>
    <row r="276" spans="1:35" s="368" customFormat="1" ht="45.75" customHeight="1" x14ac:dyDescent="0.25">
      <c r="A276" s="359">
        <v>183</v>
      </c>
      <c r="B276" s="360">
        <v>90141502</v>
      </c>
      <c r="C276" s="359" t="s">
        <v>3429</v>
      </c>
      <c r="D276" s="359" t="s">
        <v>3615</v>
      </c>
      <c r="E276" s="361" t="s">
        <v>3481</v>
      </c>
      <c r="F276" s="361">
        <v>2024003050102</v>
      </c>
      <c r="G276" s="362" t="s">
        <v>688</v>
      </c>
      <c r="H276" s="362" t="s">
        <v>3479</v>
      </c>
      <c r="I276" s="110">
        <v>66360989</v>
      </c>
      <c r="J276" s="363" t="s">
        <v>713</v>
      </c>
      <c r="K276" s="359" t="s">
        <v>3581</v>
      </c>
      <c r="L276" s="359" t="s">
        <v>447</v>
      </c>
      <c r="M276" s="359" t="s">
        <v>690</v>
      </c>
      <c r="N276" s="364" t="s">
        <v>691</v>
      </c>
      <c r="O276" s="363">
        <v>100</v>
      </c>
      <c r="P276" s="365" t="s">
        <v>2725</v>
      </c>
      <c r="Q276" s="359" t="s">
        <v>3480</v>
      </c>
      <c r="R276" s="359" t="s">
        <v>3652</v>
      </c>
      <c r="S276" s="366">
        <v>9</v>
      </c>
      <c r="T276" s="370" t="s">
        <v>361</v>
      </c>
      <c r="U276" s="116">
        <v>484</v>
      </c>
      <c r="V276" s="359" t="s">
        <v>362</v>
      </c>
      <c r="W276" s="359" t="s">
        <v>483</v>
      </c>
      <c r="X276" s="359" t="s">
        <v>483</v>
      </c>
      <c r="Y276" s="42">
        <v>404</v>
      </c>
      <c r="Z276" s="359" t="s">
        <v>2299</v>
      </c>
      <c r="AA276" s="359">
        <v>6030</v>
      </c>
      <c r="AB276" s="42">
        <v>66360989</v>
      </c>
      <c r="AC276" s="42">
        <v>0</v>
      </c>
      <c r="AD276" s="42">
        <v>0</v>
      </c>
      <c r="AE276" s="42">
        <v>66360989</v>
      </c>
      <c r="AF276" s="359" t="s">
        <v>3689</v>
      </c>
      <c r="AG276" s="359">
        <v>52010801</v>
      </c>
      <c r="AH276" s="359">
        <v>0</v>
      </c>
      <c r="AI276" s="359">
        <v>66360989</v>
      </c>
    </row>
    <row r="277" spans="1:35" s="368" customFormat="1" ht="45.75" customHeight="1" x14ac:dyDescent="0.25">
      <c r="A277" s="359">
        <v>183</v>
      </c>
      <c r="B277" s="360">
        <v>90141502</v>
      </c>
      <c r="C277" s="359" t="s">
        <v>3429</v>
      </c>
      <c r="D277" s="359" t="s">
        <v>3615</v>
      </c>
      <c r="E277" s="361" t="s">
        <v>3481</v>
      </c>
      <c r="F277" s="361">
        <v>2024003050102</v>
      </c>
      <c r="G277" s="362" t="s">
        <v>688</v>
      </c>
      <c r="H277" s="362" t="s">
        <v>3479</v>
      </c>
      <c r="I277" s="110">
        <v>83639011</v>
      </c>
      <c r="J277" s="363" t="s">
        <v>713</v>
      </c>
      <c r="K277" s="359" t="s">
        <v>3581</v>
      </c>
      <c r="L277" s="359" t="s">
        <v>447</v>
      </c>
      <c r="M277" s="359" t="s">
        <v>690</v>
      </c>
      <c r="N277" s="364" t="s">
        <v>692</v>
      </c>
      <c r="O277" s="363">
        <v>57</v>
      </c>
      <c r="P277" s="365" t="s">
        <v>2700</v>
      </c>
      <c r="Q277" s="359" t="s">
        <v>3480</v>
      </c>
      <c r="R277" s="359" t="s">
        <v>3601</v>
      </c>
      <c r="S277" s="366">
        <v>9</v>
      </c>
      <c r="T277" s="367" t="s">
        <v>361</v>
      </c>
      <c r="U277" s="116">
        <v>484</v>
      </c>
      <c r="V277" s="359" t="s">
        <v>362</v>
      </c>
      <c r="W277" s="359" t="s">
        <v>483</v>
      </c>
      <c r="X277" s="359" t="s">
        <v>483</v>
      </c>
      <c r="Y277" s="42">
        <v>404</v>
      </c>
      <c r="Z277" s="359" t="s">
        <v>2299</v>
      </c>
      <c r="AA277" s="359">
        <v>6030</v>
      </c>
      <c r="AB277" s="42">
        <v>83639011</v>
      </c>
      <c r="AC277" s="42">
        <v>0</v>
      </c>
      <c r="AD277" s="42">
        <v>0</v>
      </c>
      <c r="AE277" s="42">
        <v>83639011</v>
      </c>
      <c r="AF277" s="359" t="s">
        <v>3690</v>
      </c>
      <c r="AG277" s="359">
        <v>52010801</v>
      </c>
      <c r="AH277" s="359">
        <v>0</v>
      </c>
      <c r="AI277" s="359">
        <v>83639011</v>
      </c>
    </row>
    <row r="278" spans="1:35" s="368" customFormat="1" ht="45.75" customHeight="1" x14ac:dyDescent="0.25">
      <c r="A278" s="359">
        <v>184</v>
      </c>
      <c r="B278" s="360">
        <v>90141502</v>
      </c>
      <c r="C278" s="359" t="s">
        <v>3429</v>
      </c>
      <c r="D278" s="359" t="s">
        <v>3615</v>
      </c>
      <c r="E278" s="361" t="s">
        <v>3481</v>
      </c>
      <c r="F278" s="361">
        <v>2024003050102</v>
      </c>
      <c r="G278" s="362" t="s">
        <v>688</v>
      </c>
      <c r="H278" s="362" t="s">
        <v>3479</v>
      </c>
      <c r="I278" s="110">
        <v>80000000</v>
      </c>
      <c r="J278" s="363" t="s">
        <v>714</v>
      </c>
      <c r="K278" s="359" t="s">
        <v>3581</v>
      </c>
      <c r="L278" s="359" t="s">
        <v>447</v>
      </c>
      <c r="M278" s="359" t="s">
        <v>690</v>
      </c>
      <c r="N278" s="364" t="s">
        <v>691</v>
      </c>
      <c r="O278" s="363">
        <v>100</v>
      </c>
      <c r="P278" s="365" t="s">
        <v>2725</v>
      </c>
      <c r="Q278" s="359" t="s">
        <v>3480</v>
      </c>
      <c r="R278" s="359" t="s">
        <v>3652</v>
      </c>
      <c r="S278" s="366">
        <v>9</v>
      </c>
      <c r="T278" s="370" t="s">
        <v>361</v>
      </c>
      <c r="U278" s="116">
        <v>570</v>
      </c>
      <c r="V278" s="359" t="s">
        <v>362</v>
      </c>
      <c r="W278" s="359" t="s">
        <v>483</v>
      </c>
      <c r="X278" s="359" t="s">
        <v>483</v>
      </c>
      <c r="Y278" s="42">
        <v>475</v>
      </c>
      <c r="Z278" s="359" t="s">
        <v>2457</v>
      </c>
      <c r="AA278" s="359" t="s">
        <v>14</v>
      </c>
      <c r="AB278" s="42">
        <v>0</v>
      </c>
      <c r="AC278" s="42">
        <v>80000000</v>
      </c>
      <c r="AD278" s="42">
        <v>0</v>
      </c>
      <c r="AE278" s="42">
        <v>0</v>
      </c>
      <c r="AF278" s="359" t="s">
        <v>691</v>
      </c>
      <c r="AG278" s="359">
        <v>52010801</v>
      </c>
      <c r="AH278" s="359" t="s">
        <v>14</v>
      </c>
      <c r="AI278" s="359" t="s">
        <v>14</v>
      </c>
    </row>
    <row r="279" spans="1:35" s="368" customFormat="1" ht="45.75" customHeight="1" x14ac:dyDescent="0.25">
      <c r="A279" s="359">
        <v>184</v>
      </c>
      <c r="B279" s="360">
        <v>90141502</v>
      </c>
      <c r="C279" s="359" t="s">
        <v>3429</v>
      </c>
      <c r="D279" s="359" t="s">
        <v>3615</v>
      </c>
      <c r="E279" s="361" t="s">
        <v>3481</v>
      </c>
      <c r="F279" s="361">
        <v>2024003050102</v>
      </c>
      <c r="G279" s="362" t="s">
        <v>688</v>
      </c>
      <c r="H279" s="362" t="s">
        <v>3479</v>
      </c>
      <c r="I279" s="110">
        <v>70000000</v>
      </c>
      <c r="J279" s="363" t="s">
        <v>714</v>
      </c>
      <c r="K279" s="359" t="s">
        <v>3581</v>
      </c>
      <c r="L279" s="359" t="s">
        <v>447</v>
      </c>
      <c r="M279" s="359" t="s">
        <v>690</v>
      </c>
      <c r="N279" s="364" t="s">
        <v>692</v>
      </c>
      <c r="O279" s="363">
        <v>57</v>
      </c>
      <c r="P279" s="365" t="s">
        <v>2700</v>
      </c>
      <c r="Q279" s="359" t="s">
        <v>3480</v>
      </c>
      <c r="R279" s="359" t="s">
        <v>3601</v>
      </c>
      <c r="S279" s="366">
        <v>9</v>
      </c>
      <c r="T279" s="367" t="s">
        <v>361</v>
      </c>
      <c r="U279" s="116">
        <v>570</v>
      </c>
      <c r="V279" s="359" t="s">
        <v>362</v>
      </c>
      <c r="W279" s="359" t="s">
        <v>483</v>
      </c>
      <c r="X279" s="359" t="s">
        <v>483</v>
      </c>
      <c r="Y279" s="42">
        <v>475</v>
      </c>
      <c r="Z279" s="359" t="s">
        <v>2457</v>
      </c>
      <c r="AA279" s="359" t="s">
        <v>14</v>
      </c>
      <c r="AB279" s="42">
        <v>0</v>
      </c>
      <c r="AC279" s="42">
        <v>70000000</v>
      </c>
      <c r="AD279" s="42">
        <v>0</v>
      </c>
      <c r="AE279" s="42">
        <v>0</v>
      </c>
      <c r="AF279" s="359" t="s">
        <v>692</v>
      </c>
      <c r="AG279" s="359">
        <v>52010801</v>
      </c>
      <c r="AH279" s="359" t="s">
        <v>14</v>
      </c>
      <c r="AI279" s="359" t="s">
        <v>14</v>
      </c>
    </row>
    <row r="280" spans="1:35" s="368" customFormat="1" ht="45.75" customHeight="1" x14ac:dyDescent="0.25">
      <c r="A280" s="359">
        <v>185</v>
      </c>
      <c r="B280" s="360">
        <v>90141502</v>
      </c>
      <c r="C280" s="359" t="s">
        <v>3429</v>
      </c>
      <c r="D280" s="359" t="s">
        <v>3615</v>
      </c>
      <c r="E280" s="361" t="s">
        <v>3481</v>
      </c>
      <c r="F280" s="361">
        <v>2024003050102</v>
      </c>
      <c r="G280" s="362" t="s">
        <v>688</v>
      </c>
      <c r="H280" s="362" t="s">
        <v>3479</v>
      </c>
      <c r="I280" s="110">
        <v>70000000</v>
      </c>
      <c r="J280" s="363" t="s">
        <v>715</v>
      </c>
      <c r="K280" s="359" t="s">
        <v>3581</v>
      </c>
      <c r="L280" s="359" t="s">
        <v>447</v>
      </c>
      <c r="M280" s="359" t="s">
        <v>690</v>
      </c>
      <c r="N280" s="364" t="s">
        <v>691</v>
      </c>
      <c r="O280" s="363">
        <v>100</v>
      </c>
      <c r="P280" s="365" t="s">
        <v>2725</v>
      </c>
      <c r="Q280" s="359" t="s">
        <v>3480</v>
      </c>
      <c r="R280" s="359" t="s">
        <v>3652</v>
      </c>
      <c r="S280" s="366">
        <v>9</v>
      </c>
      <c r="T280" s="370" t="s">
        <v>361</v>
      </c>
      <c r="U280" s="116">
        <v>533</v>
      </c>
      <c r="V280" s="359" t="s">
        <v>362</v>
      </c>
      <c r="W280" s="359" t="s">
        <v>483</v>
      </c>
      <c r="X280" s="359" t="s">
        <v>483</v>
      </c>
      <c r="Y280" s="42">
        <v>413</v>
      </c>
      <c r="Z280" s="359" t="s">
        <v>2323</v>
      </c>
      <c r="AA280" s="359">
        <v>6046</v>
      </c>
      <c r="AB280" s="42">
        <v>70000000</v>
      </c>
      <c r="AC280" s="42">
        <v>0</v>
      </c>
      <c r="AD280" s="42">
        <v>37255300</v>
      </c>
      <c r="AE280" s="42">
        <v>32744700</v>
      </c>
      <c r="AF280" s="359" t="s">
        <v>3691</v>
      </c>
      <c r="AG280" s="359">
        <v>52010801</v>
      </c>
      <c r="AH280" s="359">
        <v>37255300</v>
      </c>
      <c r="AI280" s="359">
        <v>70000000</v>
      </c>
    </row>
    <row r="281" spans="1:35" s="368" customFormat="1" ht="45.75" customHeight="1" x14ac:dyDescent="0.25">
      <c r="A281" s="359">
        <v>185</v>
      </c>
      <c r="B281" s="360">
        <v>90141502</v>
      </c>
      <c r="C281" s="359" t="s">
        <v>3429</v>
      </c>
      <c r="D281" s="359" t="s">
        <v>3615</v>
      </c>
      <c r="E281" s="361" t="s">
        <v>3481</v>
      </c>
      <c r="F281" s="361">
        <v>2024003050102</v>
      </c>
      <c r="G281" s="362" t="s">
        <v>688</v>
      </c>
      <c r="H281" s="362" t="s">
        <v>3479</v>
      </c>
      <c r="I281" s="110">
        <v>30000000</v>
      </c>
      <c r="J281" s="363" t="s">
        <v>715</v>
      </c>
      <c r="K281" s="359" t="s">
        <v>3581</v>
      </c>
      <c r="L281" s="359" t="s">
        <v>447</v>
      </c>
      <c r="M281" s="359" t="s">
        <v>690</v>
      </c>
      <c r="N281" s="364" t="s">
        <v>692</v>
      </c>
      <c r="O281" s="363">
        <v>57</v>
      </c>
      <c r="P281" s="365" t="s">
        <v>2700</v>
      </c>
      <c r="Q281" s="359" t="s">
        <v>3480</v>
      </c>
      <c r="R281" s="359" t="s">
        <v>3601</v>
      </c>
      <c r="S281" s="366">
        <v>9</v>
      </c>
      <c r="T281" s="367" t="s">
        <v>361</v>
      </c>
      <c r="U281" s="116">
        <v>533</v>
      </c>
      <c r="V281" s="359" t="s">
        <v>362</v>
      </c>
      <c r="W281" s="359" t="s">
        <v>483</v>
      </c>
      <c r="X281" s="359" t="s">
        <v>483</v>
      </c>
      <c r="Y281" s="42">
        <v>413</v>
      </c>
      <c r="Z281" s="359" t="s">
        <v>2323</v>
      </c>
      <c r="AA281" s="359">
        <v>6046</v>
      </c>
      <c r="AB281" s="42">
        <v>30000000</v>
      </c>
      <c r="AC281" s="42">
        <v>0</v>
      </c>
      <c r="AD281" s="42">
        <v>0</v>
      </c>
      <c r="AE281" s="42">
        <v>30000000</v>
      </c>
      <c r="AF281" s="359" t="s">
        <v>3692</v>
      </c>
      <c r="AG281" s="359">
        <v>52010801</v>
      </c>
      <c r="AH281" s="359">
        <v>0</v>
      </c>
      <c r="AI281" s="359">
        <v>30000000</v>
      </c>
    </row>
    <row r="282" spans="1:35" s="368" customFormat="1" ht="45.75" customHeight="1" x14ac:dyDescent="0.25">
      <c r="A282" s="359">
        <v>186</v>
      </c>
      <c r="B282" s="360">
        <v>90141502</v>
      </c>
      <c r="C282" s="359" t="s">
        <v>3429</v>
      </c>
      <c r="D282" s="359" t="s">
        <v>3615</v>
      </c>
      <c r="E282" s="361" t="s">
        <v>3481</v>
      </c>
      <c r="F282" s="361">
        <v>2024003050102</v>
      </c>
      <c r="G282" s="362" t="s">
        <v>688</v>
      </c>
      <c r="H282" s="362" t="s">
        <v>3479</v>
      </c>
      <c r="I282" s="110">
        <v>50000000</v>
      </c>
      <c r="J282" s="363" t="s">
        <v>716</v>
      </c>
      <c r="K282" s="359" t="s">
        <v>3577</v>
      </c>
      <c r="L282" s="359" t="s">
        <v>447</v>
      </c>
      <c r="M282" s="363" t="s">
        <v>690</v>
      </c>
      <c r="N282" s="364" t="s">
        <v>694</v>
      </c>
      <c r="O282" s="363">
        <v>145</v>
      </c>
      <c r="P282" s="365" t="s">
        <v>2729</v>
      </c>
      <c r="Q282" s="359" t="s">
        <v>3480</v>
      </c>
      <c r="R282" s="359" t="s">
        <v>3606</v>
      </c>
      <c r="S282" s="366">
        <v>190</v>
      </c>
      <c r="T282" s="367" t="s">
        <v>561</v>
      </c>
      <c r="U282" s="116" t="s">
        <v>14</v>
      </c>
      <c r="V282" s="359" t="s">
        <v>362</v>
      </c>
      <c r="W282" s="359" t="s">
        <v>649</v>
      </c>
      <c r="X282" s="359" t="s">
        <v>649</v>
      </c>
      <c r="Y282" s="42" t="s">
        <v>14</v>
      </c>
      <c r="Z282" s="359" t="s">
        <v>14</v>
      </c>
      <c r="AA282" s="359" t="s">
        <v>14</v>
      </c>
      <c r="AB282" s="42">
        <v>0</v>
      </c>
      <c r="AC282" s="42">
        <v>50000000</v>
      </c>
      <c r="AD282" s="42">
        <v>0</v>
      </c>
      <c r="AE282" s="42">
        <v>0</v>
      </c>
      <c r="AF282" s="359" t="s">
        <v>694</v>
      </c>
      <c r="AG282" s="359">
        <v>52010801</v>
      </c>
      <c r="AH282" s="359" t="s">
        <v>14</v>
      </c>
      <c r="AI282" s="359" t="s">
        <v>14</v>
      </c>
    </row>
    <row r="283" spans="1:35" s="368" customFormat="1" ht="45.75" customHeight="1" x14ac:dyDescent="0.25">
      <c r="A283" s="359">
        <v>186</v>
      </c>
      <c r="B283" s="360">
        <v>90141502</v>
      </c>
      <c r="C283" s="359" t="s">
        <v>3429</v>
      </c>
      <c r="D283" s="359" t="s">
        <v>3615</v>
      </c>
      <c r="E283" s="361" t="s">
        <v>3481</v>
      </c>
      <c r="F283" s="361">
        <v>2024003050102</v>
      </c>
      <c r="G283" s="362" t="s">
        <v>688</v>
      </c>
      <c r="H283" s="362" t="s">
        <v>3479</v>
      </c>
      <c r="I283" s="110">
        <v>0</v>
      </c>
      <c r="J283" s="363" t="s">
        <v>716</v>
      </c>
      <c r="K283" s="359" t="s">
        <v>3577</v>
      </c>
      <c r="L283" s="359" t="s">
        <v>447</v>
      </c>
      <c r="M283" s="359" t="s">
        <v>690</v>
      </c>
      <c r="N283" s="364" t="s">
        <v>692</v>
      </c>
      <c r="O283" s="363">
        <v>57</v>
      </c>
      <c r="P283" s="365" t="s">
        <v>2700</v>
      </c>
      <c r="Q283" s="359" t="s">
        <v>3480</v>
      </c>
      <c r="R283" s="359" t="s">
        <v>3601</v>
      </c>
      <c r="S283" s="366" t="s">
        <v>356</v>
      </c>
      <c r="T283" s="366" t="s">
        <v>356</v>
      </c>
      <c r="U283" s="116" t="s">
        <v>14</v>
      </c>
      <c r="V283" s="359" t="s">
        <v>362</v>
      </c>
      <c r="W283" s="359" t="s">
        <v>356</v>
      </c>
      <c r="X283" s="359" t="s">
        <v>356</v>
      </c>
      <c r="Y283" s="42" t="s">
        <v>14</v>
      </c>
      <c r="Z283" s="359" t="s">
        <v>14</v>
      </c>
      <c r="AA283" s="359" t="s">
        <v>14</v>
      </c>
      <c r="AB283" s="42">
        <v>0</v>
      </c>
      <c r="AC283" s="42">
        <v>0</v>
      </c>
      <c r="AD283" s="42">
        <v>0</v>
      </c>
      <c r="AE283" s="42">
        <v>0</v>
      </c>
      <c r="AF283" s="359" t="s">
        <v>692</v>
      </c>
      <c r="AG283" s="359">
        <v>52010801</v>
      </c>
      <c r="AH283" s="359" t="s">
        <v>14</v>
      </c>
      <c r="AI283" s="359" t="s">
        <v>14</v>
      </c>
    </row>
    <row r="284" spans="1:35" s="368" customFormat="1" ht="45.75" customHeight="1" x14ac:dyDescent="0.25">
      <c r="A284" s="359">
        <v>187</v>
      </c>
      <c r="B284" s="360">
        <v>90141502</v>
      </c>
      <c r="C284" s="359" t="s">
        <v>3429</v>
      </c>
      <c r="D284" s="359" t="s">
        <v>3615</v>
      </c>
      <c r="E284" s="361" t="s">
        <v>3481</v>
      </c>
      <c r="F284" s="361">
        <v>2024003050102</v>
      </c>
      <c r="G284" s="362" t="s">
        <v>688</v>
      </c>
      <c r="H284" s="362" t="s">
        <v>3479</v>
      </c>
      <c r="I284" s="110">
        <v>200000000</v>
      </c>
      <c r="J284" s="363" t="s">
        <v>717</v>
      </c>
      <c r="K284" s="359" t="s">
        <v>3581</v>
      </c>
      <c r="L284" s="359" t="s">
        <v>447</v>
      </c>
      <c r="M284" s="359" t="s">
        <v>690</v>
      </c>
      <c r="N284" s="364" t="s">
        <v>692</v>
      </c>
      <c r="O284" s="363">
        <v>57</v>
      </c>
      <c r="P284" s="365" t="s">
        <v>2700</v>
      </c>
      <c r="Q284" s="359" t="s">
        <v>3480</v>
      </c>
      <c r="R284" s="359" t="s">
        <v>3601</v>
      </c>
      <c r="S284" s="366">
        <v>285</v>
      </c>
      <c r="T284" s="367" t="s">
        <v>561</v>
      </c>
      <c r="U284" s="116">
        <v>392</v>
      </c>
      <c r="V284" s="359" t="s">
        <v>362</v>
      </c>
      <c r="W284" s="359" t="s">
        <v>483</v>
      </c>
      <c r="X284" s="359" t="s">
        <v>483</v>
      </c>
      <c r="Y284" s="42">
        <v>344</v>
      </c>
      <c r="Z284" s="359" t="s">
        <v>2127</v>
      </c>
      <c r="AA284" s="359">
        <v>2991</v>
      </c>
      <c r="AB284" s="42">
        <v>200000000</v>
      </c>
      <c r="AC284" s="42">
        <v>0</v>
      </c>
      <c r="AD284" s="42">
        <v>80000000</v>
      </c>
      <c r="AE284" s="42">
        <v>120000000</v>
      </c>
      <c r="AF284" s="359" t="s">
        <v>3693</v>
      </c>
      <c r="AG284" s="359">
        <v>52010801</v>
      </c>
      <c r="AH284" s="359">
        <v>80000000</v>
      </c>
      <c r="AI284" s="359">
        <v>200000000</v>
      </c>
    </row>
    <row r="285" spans="1:35" s="368" customFormat="1" ht="45.75" customHeight="1" x14ac:dyDescent="0.25">
      <c r="A285" s="359">
        <v>188</v>
      </c>
      <c r="B285" s="360">
        <v>90141502</v>
      </c>
      <c r="C285" s="359" t="s">
        <v>3429</v>
      </c>
      <c r="D285" s="359" t="s">
        <v>3615</v>
      </c>
      <c r="E285" s="361" t="s">
        <v>3481</v>
      </c>
      <c r="F285" s="361">
        <v>2024003050102</v>
      </c>
      <c r="G285" s="362" t="s">
        <v>688</v>
      </c>
      <c r="H285" s="362" t="s">
        <v>3479</v>
      </c>
      <c r="I285" s="110">
        <v>120000000</v>
      </c>
      <c r="J285" s="363" t="s">
        <v>718</v>
      </c>
      <c r="K285" s="359" t="s">
        <v>3581</v>
      </c>
      <c r="L285" s="359" t="s">
        <v>447</v>
      </c>
      <c r="M285" s="359" t="s">
        <v>690</v>
      </c>
      <c r="N285" s="364" t="s">
        <v>692</v>
      </c>
      <c r="O285" s="363">
        <v>57</v>
      </c>
      <c r="P285" s="365" t="s">
        <v>2700</v>
      </c>
      <c r="Q285" s="359" t="s">
        <v>3480</v>
      </c>
      <c r="R285" s="359" t="s">
        <v>3601</v>
      </c>
      <c r="S285" s="366">
        <v>285</v>
      </c>
      <c r="T285" s="367" t="s">
        <v>561</v>
      </c>
      <c r="U285" s="116">
        <v>393</v>
      </c>
      <c r="V285" s="359" t="s">
        <v>362</v>
      </c>
      <c r="W285" s="359" t="s">
        <v>483</v>
      </c>
      <c r="X285" s="359" t="s">
        <v>483</v>
      </c>
      <c r="Y285" s="42">
        <v>346</v>
      </c>
      <c r="Z285" s="359" t="s">
        <v>2131</v>
      </c>
      <c r="AA285" s="359">
        <v>2987</v>
      </c>
      <c r="AB285" s="42">
        <v>120000000</v>
      </c>
      <c r="AC285" s="42">
        <v>0</v>
      </c>
      <c r="AD285" s="42">
        <v>0</v>
      </c>
      <c r="AE285" s="42">
        <v>120000000</v>
      </c>
      <c r="AF285" s="359" t="s">
        <v>3694</v>
      </c>
      <c r="AG285" s="359">
        <v>52010801</v>
      </c>
      <c r="AH285" s="359">
        <v>0</v>
      </c>
      <c r="AI285" s="359">
        <v>120000000</v>
      </c>
    </row>
    <row r="286" spans="1:35" s="368" customFormat="1" ht="45.75" customHeight="1" x14ac:dyDescent="0.25">
      <c r="A286" s="359">
        <v>189</v>
      </c>
      <c r="B286" s="360">
        <v>90141502</v>
      </c>
      <c r="C286" s="359" t="s">
        <v>3429</v>
      </c>
      <c r="D286" s="359" t="s">
        <v>3615</v>
      </c>
      <c r="E286" s="361" t="s">
        <v>3481</v>
      </c>
      <c r="F286" s="361">
        <v>2024003050102</v>
      </c>
      <c r="G286" s="362" t="s">
        <v>688</v>
      </c>
      <c r="H286" s="362" t="s">
        <v>3479</v>
      </c>
      <c r="I286" s="110">
        <v>90000000</v>
      </c>
      <c r="J286" s="363" t="s">
        <v>719</v>
      </c>
      <c r="K286" s="359" t="s">
        <v>3577</v>
      </c>
      <c r="L286" s="359" t="s">
        <v>447</v>
      </c>
      <c r="M286" s="363" t="s">
        <v>690</v>
      </c>
      <c r="N286" s="364" t="s">
        <v>694</v>
      </c>
      <c r="O286" s="363">
        <v>145</v>
      </c>
      <c r="P286" s="365" t="s">
        <v>2729</v>
      </c>
      <c r="Q286" s="359" t="s">
        <v>3480</v>
      </c>
      <c r="R286" s="359" t="s">
        <v>3606</v>
      </c>
      <c r="S286" s="366">
        <v>190</v>
      </c>
      <c r="T286" s="367" t="s">
        <v>561</v>
      </c>
      <c r="U286" s="116" t="s">
        <v>14</v>
      </c>
      <c r="V286" s="359" t="s">
        <v>362</v>
      </c>
      <c r="W286" s="359" t="s">
        <v>649</v>
      </c>
      <c r="X286" s="359" t="s">
        <v>649</v>
      </c>
      <c r="Y286" s="42" t="s">
        <v>14</v>
      </c>
      <c r="Z286" s="359" t="s">
        <v>14</v>
      </c>
      <c r="AA286" s="359" t="s">
        <v>14</v>
      </c>
      <c r="AB286" s="42">
        <v>0</v>
      </c>
      <c r="AC286" s="42">
        <v>90000000</v>
      </c>
      <c r="AD286" s="42">
        <v>0</v>
      </c>
      <c r="AE286" s="42">
        <v>0</v>
      </c>
      <c r="AF286" s="359" t="s">
        <v>694</v>
      </c>
      <c r="AG286" s="359">
        <v>52010801</v>
      </c>
      <c r="AH286" s="359" t="s">
        <v>14</v>
      </c>
      <c r="AI286" s="359" t="s">
        <v>14</v>
      </c>
    </row>
    <row r="287" spans="1:35" s="368" customFormat="1" ht="45.75" customHeight="1" x14ac:dyDescent="0.25">
      <c r="A287" s="359">
        <v>189</v>
      </c>
      <c r="B287" s="360">
        <v>90141502</v>
      </c>
      <c r="C287" s="359" t="s">
        <v>3429</v>
      </c>
      <c r="D287" s="359" t="s">
        <v>3615</v>
      </c>
      <c r="E287" s="361" t="s">
        <v>3481</v>
      </c>
      <c r="F287" s="361">
        <v>2024003050102</v>
      </c>
      <c r="G287" s="362" t="s">
        <v>688</v>
      </c>
      <c r="H287" s="362" t="s">
        <v>3479</v>
      </c>
      <c r="I287" s="110">
        <v>10000000</v>
      </c>
      <c r="J287" s="363" t="s">
        <v>719</v>
      </c>
      <c r="K287" s="359" t="s">
        <v>3577</v>
      </c>
      <c r="L287" s="359" t="s">
        <v>447</v>
      </c>
      <c r="M287" s="359" t="s">
        <v>690</v>
      </c>
      <c r="N287" s="364" t="s">
        <v>692</v>
      </c>
      <c r="O287" s="363">
        <v>57</v>
      </c>
      <c r="P287" s="365" t="s">
        <v>2700</v>
      </c>
      <c r="Q287" s="359" t="s">
        <v>3480</v>
      </c>
      <c r="R287" s="359" t="s">
        <v>3601</v>
      </c>
      <c r="S287" s="366">
        <v>190</v>
      </c>
      <c r="T287" s="367" t="s">
        <v>561</v>
      </c>
      <c r="U287" s="116" t="s">
        <v>14</v>
      </c>
      <c r="V287" s="359" t="s">
        <v>362</v>
      </c>
      <c r="W287" s="359" t="s">
        <v>649</v>
      </c>
      <c r="X287" s="359" t="s">
        <v>649</v>
      </c>
      <c r="Y287" s="42" t="s">
        <v>14</v>
      </c>
      <c r="Z287" s="359" t="s">
        <v>14</v>
      </c>
      <c r="AA287" s="359" t="s">
        <v>14</v>
      </c>
      <c r="AB287" s="42">
        <v>0</v>
      </c>
      <c r="AC287" s="42">
        <v>10000000</v>
      </c>
      <c r="AD287" s="42">
        <v>0</v>
      </c>
      <c r="AE287" s="42">
        <v>0</v>
      </c>
      <c r="AF287" s="359" t="s">
        <v>692</v>
      </c>
      <c r="AG287" s="359">
        <v>52010801</v>
      </c>
      <c r="AH287" s="359" t="s">
        <v>14</v>
      </c>
      <c r="AI287" s="359" t="s">
        <v>14</v>
      </c>
    </row>
    <row r="288" spans="1:35" s="368" customFormat="1" ht="45.75" customHeight="1" x14ac:dyDescent="0.25">
      <c r="A288" s="359">
        <v>190</v>
      </c>
      <c r="B288" s="360">
        <v>90141502</v>
      </c>
      <c r="C288" s="359" t="s">
        <v>3429</v>
      </c>
      <c r="D288" s="359" t="s">
        <v>3615</v>
      </c>
      <c r="E288" s="361" t="s">
        <v>3481</v>
      </c>
      <c r="F288" s="361">
        <v>2024003050102</v>
      </c>
      <c r="G288" s="362" t="s">
        <v>688</v>
      </c>
      <c r="H288" s="362" t="s">
        <v>3479</v>
      </c>
      <c r="I288" s="110">
        <v>5000000</v>
      </c>
      <c r="J288" s="363" t="s">
        <v>720</v>
      </c>
      <c r="K288" s="359" t="s">
        <v>3577</v>
      </c>
      <c r="L288" s="359" t="s">
        <v>447</v>
      </c>
      <c r="M288" s="359" t="s">
        <v>690</v>
      </c>
      <c r="N288" s="364" t="s">
        <v>692</v>
      </c>
      <c r="O288" s="363">
        <v>57</v>
      </c>
      <c r="P288" s="365" t="s">
        <v>2700</v>
      </c>
      <c r="Q288" s="359" t="s">
        <v>3480</v>
      </c>
      <c r="R288" s="359" t="s">
        <v>3601</v>
      </c>
      <c r="S288" s="366">
        <v>135</v>
      </c>
      <c r="T288" s="367" t="s">
        <v>561</v>
      </c>
      <c r="U288" s="116" t="s">
        <v>14</v>
      </c>
      <c r="V288" s="359" t="s">
        <v>362</v>
      </c>
      <c r="W288" s="359" t="s">
        <v>557</v>
      </c>
      <c r="X288" s="359" t="s">
        <v>557</v>
      </c>
      <c r="Y288" s="42" t="s">
        <v>14</v>
      </c>
      <c r="Z288" s="359" t="s">
        <v>14</v>
      </c>
      <c r="AA288" s="359" t="s">
        <v>14</v>
      </c>
      <c r="AB288" s="42">
        <v>0</v>
      </c>
      <c r="AC288" s="42">
        <v>5000000</v>
      </c>
      <c r="AD288" s="42">
        <v>0</v>
      </c>
      <c r="AE288" s="42">
        <v>0</v>
      </c>
      <c r="AF288" s="359" t="s">
        <v>692</v>
      </c>
      <c r="AG288" s="359">
        <v>52010801</v>
      </c>
      <c r="AH288" s="359" t="s">
        <v>14</v>
      </c>
      <c r="AI288" s="359" t="s">
        <v>14</v>
      </c>
    </row>
    <row r="289" spans="1:35" s="368" customFormat="1" ht="45.75" customHeight="1" x14ac:dyDescent="0.25">
      <c r="A289" s="359">
        <v>191</v>
      </c>
      <c r="B289" s="360">
        <v>90141502</v>
      </c>
      <c r="C289" s="359" t="s">
        <v>3429</v>
      </c>
      <c r="D289" s="359" t="s">
        <v>3615</v>
      </c>
      <c r="E289" s="361" t="s">
        <v>3481</v>
      </c>
      <c r="F289" s="361">
        <v>2024003050102</v>
      </c>
      <c r="G289" s="362" t="s">
        <v>688</v>
      </c>
      <c r="H289" s="362" t="s">
        <v>3479</v>
      </c>
      <c r="I289" s="110">
        <v>50000000</v>
      </c>
      <c r="J289" s="363" t="s">
        <v>721</v>
      </c>
      <c r="K289" s="359" t="s">
        <v>3577</v>
      </c>
      <c r="L289" s="359" t="s">
        <v>447</v>
      </c>
      <c r="M289" s="363" t="s">
        <v>690</v>
      </c>
      <c r="N289" s="364" t="s">
        <v>694</v>
      </c>
      <c r="O289" s="363">
        <v>145</v>
      </c>
      <c r="P289" s="365" t="s">
        <v>2729</v>
      </c>
      <c r="Q289" s="359" t="s">
        <v>3480</v>
      </c>
      <c r="R289" s="359" t="s">
        <v>3606</v>
      </c>
      <c r="S289" s="366">
        <v>190</v>
      </c>
      <c r="T289" s="367" t="s">
        <v>561</v>
      </c>
      <c r="U289" s="116" t="s">
        <v>14</v>
      </c>
      <c r="V289" s="359" t="s">
        <v>362</v>
      </c>
      <c r="W289" s="359" t="s">
        <v>649</v>
      </c>
      <c r="X289" s="359" t="s">
        <v>649</v>
      </c>
      <c r="Y289" s="42" t="s">
        <v>14</v>
      </c>
      <c r="Z289" s="359" t="s">
        <v>14</v>
      </c>
      <c r="AA289" s="359" t="s">
        <v>14</v>
      </c>
      <c r="AB289" s="42">
        <v>0</v>
      </c>
      <c r="AC289" s="42">
        <v>50000000</v>
      </c>
      <c r="AD289" s="42">
        <v>0</v>
      </c>
      <c r="AE289" s="42">
        <v>0</v>
      </c>
      <c r="AF289" s="359" t="s">
        <v>694</v>
      </c>
      <c r="AG289" s="359">
        <v>52010801</v>
      </c>
      <c r="AH289" s="359" t="s">
        <v>14</v>
      </c>
      <c r="AI289" s="359" t="s">
        <v>14</v>
      </c>
    </row>
    <row r="290" spans="1:35" s="368" customFormat="1" ht="45.75" customHeight="1" x14ac:dyDescent="0.25">
      <c r="A290" s="359">
        <v>191</v>
      </c>
      <c r="B290" s="360">
        <v>90141502</v>
      </c>
      <c r="C290" s="359" t="s">
        <v>3429</v>
      </c>
      <c r="D290" s="359" t="s">
        <v>3615</v>
      </c>
      <c r="E290" s="361" t="s">
        <v>3481</v>
      </c>
      <c r="F290" s="361">
        <v>2024003050102</v>
      </c>
      <c r="G290" s="362" t="s">
        <v>688</v>
      </c>
      <c r="H290" s="362" t="s">
        <v>3479</v>
      </c>
      <c r="I290" s="110">
        <v>10000000</v>
      </c>
      <c r="J290" s="363" t="s">
        <v>721</v>
      </c>
      <c r="K290" s="359" t="s">
        <v>3577</v>
      </c>
      <c r="L290" s="359" t="s">
        <v>447</v>
      </c>
      <c r="M290" s="359" t="s">
        <v>690</v>
      </c>
      <c r="N290" s="364" t="s">
        <v>692</v>
      </c>
      <c r="O290" s="363">
        <v>57</v>
      </c>
      <c r="P290" s="365" t="s">
        <v>2700</v>
      </c>
      <c r="Q290" s="359" t="s">
        <v>3480</v>
      </c>
      <c r="R290" s="359" t="s">
        <v>3601</v>
      </c>
      <c r="S290" s="366">
        <v>190</v>
      </c>
      <c r="T290" s="367" t="s">
        <v>561</v>
      </c>
      <c r="U290" s="116" t="s">
        <v>14</v>
      </c>
      <c r="V290" s="359" t="s">
        <v>362</v>
      </c>
      <c r="W290" s="359" t="s">
        <v>649</v>
      </c>
      <c r="X290" s="359" t="s">
        <v>649</v>
      </c>
      <c r="Y290" s="42" t="s">
        <v>14</v>
      </c>
      <c r="Z290" s="359" t="s">
        <v>14</v>
      </c>
      <c r="AA290" s="359" t="s">
        <v>14</v>
      </c>
      <c r="AB290" s="42">
        <v>0</v>
      </c>
      <c r="AC290" s="42">
        <v>10000000</v>
      </c>
      <c r="AD290" s="42">
        <v>0</v>
      </c>
      <c r="AE290" s="42">
        <v>0</v>
      </c>
      <c r="AF290" s="359" t="s">
        <v>692</v>
      </c>
      <c r="AG290" s="359">
        <v>52010801</v>
      </c>
      <c r="AH290" s="359" t="s">
        <v>14</v>
      </c>
      <c r="AI290" s="359" t="s">
        <v>14</v>
      </c>
    </row>
    <row r="291" spans="1:35" s="368" customFormat="1" ht="45.75" customHeight="1" x14ac:dyDescent="0.25">
      <c r="A291" s="359">
        <v>192</v>
      </c>
      <c r="B291" s="360">
        <v>90141502</v>
      </c>
      <c r="C291" s="359" t="s">
        <v>3429</v>
      </c>
      <c r="D291" s="359" t="s">
        <v>3615</v>
      </c>
      <c r="E291" s="361" t="s">
        <v>3481</v>
      </c>
      <c r="F291" s="361">
        <v>2024003050102</v>
      </c>
      <c r="G291" s="362" t="s">
        <v>688</v>
      </c>
      <c r="H291" s="362" t="s">
        <v>3479</v>
      </c>
      <c r="I291" s="110">
        <v>70000000</v>
      </c>
      <c r="J291" s="363" t="s">
        <v>722</v>
      </c>
      <c r="K291" s="359" t="s">
        <v>3581</v>
      </c>
      <c r="L291" s="359" t="s">
        <v>447</v>
      </c>
      <c r="M291" s="359" t="s">
        <v>690</v>
      </c>
      <c r="N291" s="364" t="s">
        <v>691</v>
      </c>
      <c r="O291" s="363">
        <v>100</v>
      </c>
      <c r="P291" s="365" t="s">
        <v>2725</v>
      </c>
      <c r="Q291" s="359" t="s">
        <v>3480</v>
      </c>
      <c r="R291" s="359" t="s">
        <v>3652</v>
      </c>
      <c r="S291" s="366">
        <v>9</v>
      </c>
      <c r="T291" s="370" t="s">
        <v>361</v>
      </c>
      <c r="U291" s="116">
        <v>467</v>
      </c>
      <c r="V291" s="359" t="s">
        <v>362</v>
      </c>
      <c r="W291" s="359" t="s">
        <v>483</v>
      </c>
      <c r="X291" s="359" t="s">
        <v>483</v>
      </c>
      <c r="Y291" s="42">
        <v>378</v>
      </c>
      <c r="Z291" s="359" t="s">
        <v>2218</v>
      </c>
      <c r="AA291" s="359">
        <v>4641</v>
      </c>
      <c r="AB291" s="42">
        <v>70000000</v>
      </c>
      <c r="AC291" s="42">
        <v>0</v>
      </c>
      <c r="AD291" s="42">
        <v>40000000</v>
      </c>
      <c r="AE291" s="42">
        <v>30000000</v>
      </c>
      <c r="AF291" s="359" t="s">
        <v>3695</v>
      </c>
      <c r="AG291" s="359">
        <v>52010801</v>
      </c>
      <c r="AH291" s="359">
        <v>40000000</v>
      </c>
      <c r="AI291" s="359">
        <v>70000000</v>
      </c>
    </row>
    <row r="292" spans="1:35" s="368" customFormat="1" ht="45.75" customHeight="1" x14ac:dyDescent="0.25">
      <c r="A292" s="359">
        <v>192</v>
      </c>
      <c r="B292" s="360">
        <v>90141502</v>
      </c>
      <c r="C292" s="359" t="s">
        <v>3429</v>
      </c>
      <c r="D292" s="359" t="s">
        <v>3615</v>
      </c>
      <c r="E292" s="361" t="s">
        <v>3481</v>
      </c>
      <c r="F292" s="361">
        <v>2024003050102</v>
      </c>
      <c r="G292" s="362" t="s">
        <v>688</v>
      </c>
      <c r="H292" s="362" t="s">
        <v>3479</v>
      </c>
      <c r="I292" s="110">
        <v>30000000</v>
      </c>
      <c r="J292" s="363" t="s">
        <v>722</v>
      </c>
      <c r="K292" s="359" t="s">
        <v>3581</v>
      </c>
      <c r="L292" s="359" t="s">
        <v>447</v>
      </c>
      <c r="M292" s="359" t="s">
        <v>690</v>
      </c>
      <c r="N292" s="364" t="s">
        <v>692</v>
      </c>
      <c r="O292" s="363">
        <v>57</v>
      </c>
      <c r="P292" s="365" t="s">
        <v>2700</v>
      </c>
      <c r="Q292" s="359" t="s">
        <v>3480</v>
      </c>
      <c r="R292" s="359" t="s">
        <v>3601</v>
      </c>
      <c r="S292" s="366">
        <v>9</v>
      </c>
      <c r="T292" s="367" t="s">
        <v>361</v>
      </c>
      <c r="U292" s="116">
        <v>467</v>
      </c>
      <c r="V292" s="359" t="s">
        <v>362</v>
      </c>
      <c r="W292" s="359" t="s">
        <v>483</v>
      </c>
      <c r="X292" s="359" t="s">
        <v>483</v>
      </c>
      <c r="Y292" s="42">
        <v>378</v>
      </c>
      <c r="Z292" s="359" t="s">
        <v>2218</v>
      </c>
      <c r="AA292" s="359">
        <v>4641</v>
      </c>
      <c r="AB292" s="42">
        <v>30000000</v>
      </c>
      <c r="AC292" s="42">
        <v>0</v>
      </c>
      <c r="AD292" s="42">
        <v>0</v>
      </c>
      <c r="AE292" s="42">
        <v>30000000</v>
      </c>
      <c r="AF292" s="359" t="s">
        <v>3696</v>
      </c>
      <c r="AG292" s="359">
        <v>52010801</v>
      </c>
      <c r="AH292" s="359">
        <v>0</v>
      </c>
      <c r="AI292" s="359">
        <v>30000000</v>
      </c>
    </row>
    <row r="293" spans="1:35" s="368" customFormat="1" ht="45.75" customHeight="1" x14ac:dyDescent="0.25">
      <c r="A293" s="359">
        <v>193</v>
      </c>
      <c r="B293" s="360">
        <v>90141502</v>
      </c>
      <c r="C293" s="359" t="s">
        <v>3429</v>
      </c>
      <c r="D293" s="359" t="s">
        <v>3615</v>
      </c>
      <c r="E293" s="361" t="s">
        <v>3481</v>
      </c>
      <c r="F293" s="361">
        <v>2024003050102</v>
      </c>
      <c r="G293" s="362" t="s">
        <v>688</v>
      </c>
      <c r="H293" s="362" t="s">
        <v>3479</v>
      </c>
      <c r="I293" s="110">
        <v>140000000</v>
      </c>
      <c r="J293" s="363" t="s">
        <v>723</v>
      </c>
      <c r="K293" s="359" t="s">
        <v>3581</v>
      </c>
      <c r="L293" s="359" t="s">
        <v>447</v>
      </c>
      <c r="M293" s="363" t="s">
        <v>690</v>
      </c>
      <c r="N293" s="364" t="s">
        <v>694</v>
      </c>
      <c r="O293" s="363">
        <v>145</v>
      </c>
      <c r="P293" s="365" t="s">
        <v>2729</v>
      </c>
      <c r="Q293" s="359" t="s">
        <v>3480</v>
      </c>
      <c r="R293" s="359" t="s">
        <v>3606</v>
      </c>
      <c r="S293" s="366">
        <v>190</v>
      </c>
      <c r="T293" s="367" t="s">
        <v>561</v>
      </c>
      <c r="U293" s="116">
        <v>582</v>
      </c>
      <c r="V293" s="359" t="s">
        <v>362</v>
      </c>
      <c r="W293" s="359" t="s">
        <v>649</v>
      </c>
      <c r="X293" s="359" t="s">
        <v>649</v>
      </c>
      <c r="Y293" s="42">
        <v>493</v>
      </c>
      <c r="Z293" s="359" t="s">
        <v>2494</v>
      </c>
      <c r="AA293" s="359" t="s">
        <v>14</v>
      </c>
      <c r="AB293" s="42">
        <v>0</v>
      </c>
      <c r="AC293" s="42">
        <v>140000000</v>
      </c>
      <c r="AD293" s="42">
        <v>0</v>
      </c>
      <c r="AE293" s="42">
        <v>0</v>
      </c>
      <c r="AF293" s="359" t="s">
        <v>694</v>
      </c>
      <c r="AG293" s="359">
        <v>52010801</v>
      </c>
      <c r="AH293" s="359" t="s">
        <v>14</v>
      </c>
      <c r="AI293" s="359" t="s">
        <v>14</v>
      </c>
    </row>
    <row r="294" spans="1:35" s="368" customFormat="1" ht="45.75" customHeight="1" x14ac:dyDescent="0.25">
      <c r="A294" s="359">
        <v>193</v>
      </c>
      <c r="B294" s="360">
        <v>90141502</v>
      </c>
      <c r="C294" s="359" t="s">
        <v>3429</v>
      </c>
      <c r="D294" s="359" t="s">
        <v>3615</v>
      </c>
      <c r="E294" s="361" t="s">
        <v>3481</v>
      </c>
      <c r="F294" s="361">
        <v>2024003050102</v>
      </c>
      <c r="G294" s="362" t="s">
        <v>688</v>
      </c>
      <c r="H294" s="362" t="s">
        <v>3479</v>
      </c>
      <c r="I294" s="110">
        <v>10000000</v>
      </c>
      <c r="J294" s="363" t="s">
        <v>723</v>
      </c>
      <c r="K294" s="359" t="s">
        <v>3581</v>
      </c>
      <c r="L294" s="359" t="s">
        <v>447</v>
      </c>
      <c r="M294" s="359" t="s">
        <v>690</v>
      </c>
      <c r="N294" s="364" t="s">
        <v>692</v>
      </c>
      <c r="O294" s="363">
        <v>57</v>
      </c>
      <c r="P294" s="365" t="s">
        <v>2700</v>
      </c>
      <c r="Q294" s="359" t="s">
        <v>3480</v>
      </c>
      <c r="R294" s="359" t="s">
        <v>3601</v>
      </c>
      <c r="S294" s="366">
        <v>190</v>
      </c>
      <c r="T294" s="367" t="s">
        <v>561</v>
      </c>
      <c r="U294" s="116">
        <v>582</v>
      </c>
      <c r="V294" s="359" t="s">
        <v>362</v>
      </c>
      <c r="W294" s="359" t="s">
        <v>649</v>
      </c>
      <c r="X294" s="359" t="s">
        <v>649</v>
      </c>
      <c r="Y294" s="42">
        <v>493</v>
      </c>
      <c r="Z294" s="359" t="s">
        <v>2494</v>
      </c>
      <c r="AA294" s="359" t="s">
        <v>14</v>
      </c>
      <c r="AB294" s="42">
        <v>0</v>
      </c>
      <c r="AC294" s="42">
        <v>10000000</v>
      </c>
      <c r="AD294" s="42">
        <v>0</v>
      </c>
      <c r="AE294" s="42">
        <v>0</v>
      </c>
      <c r="AF294" s="359" t="s">
        <v>692</v>
      </c>
      <c r="AG294" s="359">
        <v>52010801</v>
      </c>
      <c r="AH294" s="359" t="s">
        <v>14</v>
      </c>
      <c r="AI294" s="359" t="s">
        <v>14</v>
      </c>
    </row>
    <row r="295" spans="1:35" s="368" customFormat="1" ht="45.75" customHeight="1" x14ac:dyDescent="0.25">
      <c r="A295" s="359">
        <v>194</v>
      </c>
      <c r="B295" s="360">
        <v>90141502</v>
      </c>
      <c r="C295" s="359" t="s">
        <v>3429</v>
      </c>
      <c r="D295" s="359" t="s">
        <v>3615</v>
      </c>
      <c r="E295" s="361" t="s">
        <v>3481</v>
      </c>
      <c r="F295" s="361">
        <v>2024003050102</v>
      </c>
      <c r="G295" s="362" t="s">
        <v>688</v>
      </c>
      <c r="H295" s="362" t="s">
        <v>3479</v>
      </c>
      <c r="I295" s="110">
        <v>130000000</v>
      </c>
      <c r="J295" s="363" t="s">
        <v>724</v>
      </c>
      <c r="K295" s="359" t="s">
        <v>3581</v>
      </c>
      <c r="L295" s="359" t="s">
        <v>447</v>
      </c>
      <c r="M295" s="359" t="s">
        <v>690</v>
      </c>
      <c r="N295" s="364" t="s">
        <v>691</v>
      </c>
      <c r="O295" s="363">
        <v>100</v>
      </c>
      <c r="P295" s="365" t="s">
        <v>2725</v>
      </c>
      <c r="Q295" s="359" t="s">
        <v>3480</v>
      </c>
      <c r="R295" s="359" t="s">
        <v>3652</v>
      </c>
      <c r="S295" s="366">
        <v>9</v>
      </c>
      <c r="T295" s="370" t="s">
        <v>361</v>
      </c>
      <c r="U295" s="116">
        <v>485</v>
      </c>
      <c r="V295" s="359" t="s">
        <v>362</v>
      </c>
      <c r="W295" s="359" t="s">
        <v>483</v>
      </c>
      <c r="X295" s="359" t="s">
        <v>483</v>
      </c>
      <c r="Y295" s="42">
        <v>419</v>
      </c>
      <c r="Z295" s="359" t="s">
        <v>2341</v>
      </c>
      <c r="AA295" s="359">
        <v>6455</v>
      </c>
      <c r="AB295" s="42">
        <v>130000000</v>
      </c>
      <c r="AC295" s="42">
        <v>0</v>
      </c>
      <c r="AD295" s="42">
        <v>0</v>
      </c>
      <c r="AE295" s="42">
        <v>130000000</v>
      </c>
      <c r="AF295" s="359" t="s">
        <v>3697</v>
      </c>
      <c r="AG295" s="359">
        <v>52010801</v>
      </c>
      <c r="AH295" s="359">
        <v>0</v>
      </c>
      <c r="AI295" s="359">
        <v>130000000</v>
      </c>
    </row>
    <row r="296" spans="1:35" s="368" customFormat="1" ht="45.75" customHeight="1" x14ac:dyDescent="0.25">
      <c r="A296" s="359">
        <v>194</v>
      </c>
      <c r="B296" s="360">
        <v>90141502</v>
      </c>
      <c r="C296" s="359" t="s">
        <v>3429</v>
      </c>
      <c r="D296" s="359" t="s">
        <v>3615</v>
      </c>
      <c r="E296" s="361" t="s">
        <v>3481</v>
      </c>
      <c r="F296" s="361">
        <v>2024003050102</v>
      </c>
      <c r="G296" s="362" t="s">
        <v>688</v>
      </c>
      <c r="H296" s="362" t="s">
        <v>3479</v>
      </c>
      <c r="I296" s="110">
        <v>70000000</v>
      </c>
      <c r="J296" s="363" t="s">
        <v>724</v>
      </c>
      <c r="K296" s="359" t="s">
        <v>3581</v>
      </c>
      <c r="L296" s="359" t="s">
        <v>447</v>
      </c>
      <c r="M296" s="359" t="s">
        <v>690</v>
      </c>
      <c r="N296" s="364" t="s">
        <v>692</v>
      </c>
      <c r="O296" s="363">
        <v>57</v>
      </c>
      <c r="P296" s="365" t="s">
        <v>2700</v>
      </c>
      <c r="Q296" s="359" t="s">
        <v>3480</v>
      </c>
      <c r="R296" s="359" t="s">
        <v>3601</v>
      </c>
      <c r="S296" s="366">
        <v>9</v>
      </c>
      <c r="T296" s="367" t="s">
        <v>361</v>
      </c>
      <c r="U296" s="116">
        <v>485</v>
      </c>
      <c r="V296" s="359" t="s">
        <v>362</v>
      </c>
      <c r="W296" s="359" t="s">
        <v>483</v>
      </c>
      <c r="X296" s="359" t="s">
        <v>483</v>
      </c>
      <c r="Y296" s="42">
        <v>419</v>
      </c>
      <c r="Z296" s="359" t="s">
        <v>2341</v>
      </c>
      <c r="AA296" s="359">
        <v>6455</v>
      </c>
      <c r="AB296" s="42">
        <v>70000000</v>
      </c>
      <c r="AC296" s="42">
        <v>0</v>
      </c>
      <c r="AD296" s="42">
        <v>0</v>
      </c>
      <c r="AE296" s="42">
        <v>70000000</v>
      </c>
      <c r="AF296" s="359" t="s">
        <v>3698</v>
      </c>
      <c r="AG296" s="359">
        <v>52010801</v>
      </c>
      <c r="AH296" s="359">
        <v>0</v>
      </c>
      <c r="AI296" s="359">
        <v>70000000</v>
      </c>
    </row>
    <row r="297" spans="1:35" s="368" customFormat="1" ht="45.75" customHeight="1" x14ac:dyDescent="0.25">
      <c r="A297" s="359">
        <v>195</v>
      </c>
      <c r="B297" s="360">
        <v>90141502</v>
      </c>
      <c r="C297" s="359" t="s">
        <v>3429</v>
      </c>
      <c r="D297" s="359" t="s">
        <v>3615</v>
      </c>
      <c r="E297" s="361" t="s">
        <v>3481</v>
      </c>
      <c r="F297" s="361">
        <v>2024003050102</v>
      </c>
      <c r="G297" s="362" t="s">
        <v>688</v>
      </c>
      <c r="H297" s="362" t="s">
        <v>3479</v>
      </c>
      <c r="I297" s="110">
        <v>4110474</v>
      </c>
      <c r="J297" s="363" t="s">
        <v>725</v>
      </c>
      <c r="K297" s="359" t="s">
        <v>3577</v>
      </c>
      <c r="L297" s="359" t="s">
        <v>447</v>
      </c>
      <c r="M297" s="359" t="s">
        <v>690</v>
      </c>
      <c r="N297" s="364" t="s">
        <v>692</v>
      </c>
      <c r="O297" s="363">
        <v>57</v>
      </c>
      <c r="P297" s="365" t="s">
        <v>2700</v>
      </c>
      <c r="Q297" s="359" t="s">
        <v>3480</v>
      </c>
      <c r="R297" s="359" t="s">
        <v>3601</v>
      </c>
      <c r="S297" s="366" t="s">
        <v>356</v>
      </c>
      <c r="T297" s="367" t="s">
        <v>356</v>
      </c>
      <c r="U297" s="116" t="s">
        <v>14</v>
      </c>
      <c r="V297" s="359" t="s">
        <v>362</v>
      </c>
      <c r="W297" s="359" t="s">
        <v>356</v>
      </c>
      <c r="X297" s="359" t="s">
        <v>356</v>
      </c>
      <c r="Y297" s="42" t="s">
        <v>14</v>
      </c>
      <c r="Z297" s="359" t="s">
        <v>14</v>
      </c>
      <c r="AA297" s="359" t="s">
        <v>14</v>
      </c>
      <c r="AB297" s="42">
        <v>0</v>
      </c>
      <c r="AC297" s="42">
        <v>4110474</v>
      </c>
      <c r="AD297" s="42">
        <v>0</v>
      </c>
      <c r="AE297" s="42">
        <v>0</v>
      </c>
      <c r="AF297" s="359" t="s">
        <v>692</v>
      </c>
      <c r="AG297" s="359">
        <v>52010801</v>
      </c>
      <c r="AH297" s="359" t="s">
        <v>14</v>
      </c>
      <c r="AI297" s="359" t="s">
        <v>14</v>
      </c>
    </row>
    <row r="298" spans="1:35" s="368" customFormat="1" ht="45.75" customHeight="1" x14ac:dyDescent="0.25">
      <c r="A298" s="359">
        <v>196</v>
      </c>
      <c r="B298" s="360">
        <v>90141502</v>
      </c>
      <c r="C298" s="359" t="s">
        <v>3429</v>
      </c>
      <c r="D298" s="359" t="s">
        <v>3615</v>
      </c>
      <c r="E298" s="361" t="s">
        <v>3481</v>
      </c>
      <c r="F298" s="361">
        <v>2024003050102</v>
      </c>
      <c r="G298" s="362" t="s">
        <v>688</v>
      </c>
      <c r="H298" s="362" t="s">
        <v>3479</v>
      </c>
      <c r="I298" s="110">
        <v>150000000</v>
      </c>
      <c r="J298" s="363" t="s">
        <v>726</v>
      </c>
      <c r="K298" s="359" t="s">
        <v>3581</v>
      </c>
      <c r="L298" s="359" t="s">
        <v>447</v>
      </c>
      <c r="M298" s="359" t="s">
        <v>690</v>
      </c>
      <c r="N298" s="364" t="s">
        <v>692</v>
      </c>
      <c r="O298" s="363">
        <v>57</v>
      </c>
      <c r="P298" s="365" t="s">
        <v>2700</v>
      </c>
      <c r="Q298" s="359" t="s">
        <v>3480</v>
      </c>
      <c r="R298" s="359" t="s">
        <v>3601</v>
      </c>
      <c r="S298" s="366">
        <v>285</v>
      </c>
      <c r="T298" s="367" t="s">
        <v>561</v>
      </c>
      <c r="U298" s="116">
        <v>394</v>
      </c>
      <c r="V298" s="359" t="s">
        <v>362</v>
      </c>
      <c r="W298" s="359" t="s">
        <v>483</v>
      </c>
      <c r="X298" s="359" t="s">
        <v>483</v>
      </c>
      <c r="Y298" s="42">
        <v>343</v>
      </c>
      <c r="Z298" s="359" t="s">
        <v>2125</v>
      </c>
      <c r="AA298" s="359">
        <v>2985</v>
      </c>
      <c r="AB298" s="42">
        <v>150000000</v>
      </c>
      <c r="AC298" s="42">
        <v>0</v>
      </c>
      <c r="AD298" s="42">
        <v>120000000</v>
      </c>
      <c r="AE298" s="42">
        <v>30000000</v>
      </c>
      <c r="AF298" s="359" t="s">
        <v>3699</v>
      </c>
      <c r="AG298" s="359">
        <v>52010801</v>
      </c>
      <c r="AH298" s="359">
        <v>120000000</v>
      </c>
      <c r="AI298" s="359">
        <v>150000000</v>
      </c>
    </row>
    <row r="299" spans="1:35" s="368" customFormat="1" ht="45.75" customHeight="1" x14ac:dyDescent="0.25">
      <c r="A299" s="359">
        <v>197</v>
      </c>
      <c r="B299" s="360">
        <v>90141502</v>
      </c>
      <c r="C299" s="359" t="s">
        <v>3429</v>
      </c>
      <c r="D299" s="359" t="s">
        <v>3615</v>
      </c>
      <c r="E299" s="361" t="s">
        <v>3481</v>
      </c>
      <c r="F299" s="361">
        <v>2024003050102</v>
      </c>
      <c r="G299" s="362" t="s">
        <v>688</v>
      </c>
      <c r="H299" s="362" t="s">
        <v>3479</v>
      </c>
      <c r="I299" s="110">
        <v>0</v>
      </c>
      <c r="J299" s="363" t="s">
        <v>356</v>
      </c>
      <c r="K299" s="359" t="s">
        <v>3577</v>
      </c>
      <c r="L299" s="359" t="s">
        <v>447</v>
      </c>
      <c r="M299" s="359" t="s">
        <v>690</v>
      </c>
      <c r="N299" s="364" t="s">
        <v>692</v>
      </c>
      <c r="O299" s="363">
        <v>57</v>
      </c>
      <c r="P299" s="365" t="s">
        <v>2700</v>
      </c>
      <c r="Q299" s="359" t="s">
        <v>3480</v>
      </c>
      <c r="R299" s="359" t="s">
        <v>3601</v>
      </c>
      <c r="S299" s="366" t="s">
        <v>356</v>
      </c>
      <c r="T299" s="366" t="s">
        <v>356</v>
      </c>
      <c r="U299" s="116" t="s">
        <v>14</v>
      </c>
      <c r="V299" s="359" t="s">
        <v>362</v>
      </c>
      <c r="W299" s="366" t="s">
        <v>356</v>
      </c>
      <c r="X299" s="366" t="s">
        <v>356</v>
      </c>
      <c r="Y299" s="42" t="s">
        <v>14</v>
      </c>
      <c r="Z299" s="359" t="s">
        <v>14</v>
      </c>
      <c r="AA299" s="359" t="s">
        <v>14</v>
      </c>
      <c r="AB299" s="42">
        <v>0</v>
      </c>
      <c r="AC299" s="42">
        <v>0</v>
      </c>
      <c r="AD299" s="42">
        <v>0</v>
      </c>
      <c r="AE299" s="42">
        <v>0</v>
      </c>
      <c r="AF299" s="359" t="s">
        <v>692</v>
      </c>
      <c r="AG299" s="359">
        <v>52010801</v>
      </c>
      <c r="AH299" s="359" t="s">
        <v>14</v>
      </c>
      <c r="AI299" s="359" t="s">
        <v>14</v>
      </c>
    </row>
    <row r="300" spans="1:35" s="368" customFormat="1" ht="45.75" customHeight="1" x14ac:dyDescent="0.25">
      <c r="A300" s="359">
        <v>198</v>
      </c>
      <c r="B300" s="360">
        <v>90141502</v>
      </c>
      <c r="C300" s="359" t="s">
        <v>3429</v>
      </c>
      <c r="D300" s="359" t="s">
        <v>3615</v>
      </c>
      <c r="E300" s="361" t="s">
        <v>3481</v>
      </c>
      <c r="F300" s="361">
        <v>2024003050102</v>
      </c>
      <c r="G300" s="362" t="s">
        <v>688</v>
      </c>
      <c r="H300" s="362" t="s">
        <v>3479</v>
      </c>
      <c r="I300" s="110">
        <v>0</v>
      </c>
      <c r="J300" s="363" t="s">
        <v>356</v>
      </c>
      <c r="K300" s="359" t="s">
        <v>3577</v>
      </c>
      <c r="L300" s="359" t="s">
        <v>447</v>
      </c>
      <c r="M300" s="359" t="s">
        <v>690</v>
      </c>
      <c r="N300" s="364" t="s">
        <v>692</v>
      </c>
      <c r="O300" s="363">
        <v>57</v>
      </c>
      <c r="P300" s="365" t="s">
        <v>2700</v>
      </c>
      <c r="Q300" s="359" t="s">
        <v>3480</v>
      </c>
      <c r="R300" s="359" t="s">
        <v>3601</v>
      </c>
      <c r="S300" s="366" t="s">
        <v>356</v>
      </c>
      <c r="T300" s="366" t="s">
        <v>356</v>
      </c>
      <c r="U300" s="116" t="s">
        <v>14</v>
      </c>
      <c r="V300" s="359" t="s">
        <v>362</v>
      </c>
      <c r="W300" s="366" t="s">
        <v>356</v>
      </c>
      <c r="X300" s="366" t="s">
        <v>356</v>
      </c>
      <c r="Y300" s="42" t="s">
        <v>14</v>
      </c>
      <c r="Z300" s="359" t="s">
        <v>14</v>
      </c>
      <c r="AA300" s="359" t="s">
        <v>14</v>
      </c>
      <c r="AB300" s="42">
        <v>0</v>
      </c>
      <c r="AC300" s="42">
        <v>0</v>
      </c>
      <c r="AD300" s="42">
        <v>0</v>
      </c>
      <c r="AE300" s="42">
        <v>0</v>
      </c>
      <c r="AF300" s="359" t="s">
        <v>692</v>
      </c>
      <c r="AG300" s="359">
        <v>52010801</v>
      </c>
      <c r="AH300" s="359" t="s">
        <v>14</v>
      </c>
      <c r="AI300" s="359" t="s">
        <v>14</v>
      </c>
    </row>
    <row r="301" spans="1:35" s="368" customFormat="1" ht="45.75" customHeight="1" x14ac:dyDescent="0.25">
      <c r="A301" s="359">
        <v>199</v>
      </c>
      <c r="B301" s="360">
        <v>90141502</v>
      </c>
      <c r="C301" s="359" t="s">
        <v>3429</v>
      </c>
      <c r="D301" s="359" t="s">
        <v>3615</v>
      </c>
      <c r="E301" s="361" t="s">
        <v>3481</v>
      </c>
      <c r="F301" s="361">
        <v>2024003050102</v>
      </c>
      <c r="G301" s="362" t="s">
        <v>688</v>
      </c>
      <c r="H301" s="362" t="s">
        <v>3479</v>
      </c>
      <c r="I301" s="110">
        <v>0</v>
      </c>
      <c r="J301" s="363" t="s">
        <v>356</v>
      </c>
      <c r="K301" s="359" t="s">
        <v>3577</v>
      </c>
      <c r="L301" s="359" t="s">
        <v>447</v>
      </c>
      <c r="M301" s="359" t="s">
        <v>690</v>
      </c>
      <c r="N301" s="364" t="s">
        <v>692</v>
      </c>
      <c r="O301" s="363">
        <v>57</v>
      </c>
      <c r="P301" s="365" t="s">
        <v>2700</v>
      </c>
      <c r="Q301" s="359" t="s">
        <v>3480</v>
      </c>
      <c r="R301" s="359" t="s">
        <v>3601</v>
      </c>
      <c r="S301" s="366" t="s">
        <v>356</v>
      </c>
      <c r="T301" s="366" t="s">
        <v>356</v>
      </c>
      <c r="U301" s="116" t="s">
        <v>14</v>
      </c>
      <c r="V301" s="359" t="s">
        <v>362</v>
      </c>
      <c r="W301" s="366" t="s">
        <v>356</v>
      </c>
      <c r="X301" s="366" t="s">
        <v>356</v>
      </c>
      <c r="Y301" s="42" t="s">
        <v>14</v>
      </c>
      <c r="Z301" s="359" t="s">
        <v>14</v>
      </c>
      <c r="AA301" s="359" t="s">
        <v>14</v>
      </c>
      <c r="AB301" s="42">
        <v>0</v>
      </c>
      <c r="AC301" s="42">
        <v>0</v>
      </c>
      <c r="AD301" s="42">
        <v>0</v>
      </c>
      <c r="AE301" s="42">
        <v>0</v>
      </c>
      <c r="AF301" s="359" t="s">
        <v>692</v>
      </c>
      <c r="AG301" s="359">
        <v>52010801</v>
      </c>
      <c r="AH301" s="359" t="s">
        <v>14</v>
      </c>
      <c r="AI301" s="359" t="s">
        <v>14</v>
      </c>
    </row>
    <row r="302" spans="1:35" s="368" customFormat="1" ht="45.75" customHeight="1" x14ac:dyDescent="0.25">
      <c r="A302" s="359">
        <v>200</v>
      </c>
      <c r="B302" s="360">
        <v>90141502</v>
      </c>
      <c r="C302" s="359" t="s">
        <v>3429</v>
      </c>
      <c r="D302" s="359" t="s">
        <v>3615</v>
      </c>
      <c r="E302" s="361" t="s">
        <v>3481</v>
      </c>
      <c r="F302" s="361">
        <v>2024003050102</v>
      </c>
      <c r="G302" s="362" t="s">
        <v>688</v>
      </c>
      <c r="H302" s="362" t="s">
        <v>3479</v>
      </c>
      <c r="I302" s="110">
        <v>0</v>
      </c>
      <c r="J302" s="363" t="s">
        <v>356</v>
      </c>
      <c r="K302" s="359" t="s">
        <v>3577</v>
      </c>
      <c r="L302" s="359" t="s">
        <v>447</v>
      </c>
      <c r="M302" s="359" t="s">
        <v>690</v>
      </c>
      <c r="N302" s="364" t="s">
        <v>692</v>
      </c>
      <c r="O302" s="363">
        <v>57</v>
      </c>
      <c r="P302" s="365" t="s">
        <v>2700</v>
      </c>
      <c r="Q302" s="359" t="s">
        <v>3480</v>
      </c>
      <c r="R302" s="359" t="s">
        <v>3601</v>
      </c>
      <c r="S302" s="366" t="s">
        <v>356</v>
      </c>
      <c r="T302" s="366" t="s">
        <v>356</v>
      </c>
      <c r="U302" s="116" t="s">
        <v>14</v>
      </c>
      <c r="V302" s="359" t="s">
        <v>362</v>
      </c>
      <c r="W302" s="366" t="s">
        <v>356</v>
      </c>
      <c r="X302" s="366" t="s">
        <v>356</v>
      </c>
      <c r="Y302" s="42" t="s">
        <v>14</v>
      </c>
      <c r="Z302" s="359" t="s">
        <v>14</v>
      </c>
      <c r="AA302" s="359" t="s">
        <v>14</v>
      </c>
      <c r="AB302" s="42">
        <v>0</v>
      </c>
      <c r="AC302" s="42">
        <v>0</v>
      </c>
      <c r="AD302" s="42">
        <v>0</v>
      </c>
      <c r="AE302" s="42">
        <v>0</v>
      </c>
      <c r="AF302" s="359" t="s">
        <v>692</v>
      </c>
      <c r="AG302" s="359">
        <v>52010801</v>
      </c>
      <c r="AH302" s="359" t="s">
        <v>14</v>
      </c>
      <c r="AI302" s="359" t="s">
        <v>14</v>
      </c>
    </row>
    <row r="303" spans="1:35" s="368" customFormat="1" ht="45.75" customHeight="1" x14ac:dyDescent="0.25">
      <c r="A303" s="359">
        <v>201</v>
      </c>
      <c r="B303" s="360">
        <v>90141502</v>
      </c>
      <c r="C303" s="359" t="s">
        <v>3429</v>
      </c>
      <c r="D303" s="359" t="s">
        <v>3615</v>
      </c>
      <c r="E303" s="361" t="s">
        <v>3481</v>
      </c>
      <c r="F303" s="361">
        <v>2024003050102</v>
      </c>
      <c r="G303" s="362" t="s">
        <v>688</v>
      </c>
      <c r="H303" s="362" t="s">
        <v>3479</v>
      </c>
      <c r="I303" s="110">
        <v>0</v>
      </c>
      <c r="J303" s="363" t="s">
        <v>356</v>
      </c>
      <c r="K303" s="359" t="s">
        <v>3577</v>
      </c>
      <c r="L303" s="359" t="s">
        <v>447</v>
      </c>
      <c r="M303" s="359" t="s">
        <v>690</v>
      </c>
      <c r="N303" s="364" t="s">
        <v>692</v>
      </c>
      <c r="O303" s="363">
        <v>57</v>
      </c>
      <c r="P303" s="365" t="s">
        <v>2700</v>
      </c>
      <c r="Q303" s="359" t="s">
        <v>3480</v>
      </c>
      <c r="R303" s="359" t="s">
        <v>3601</v>
      </c>
      <c r="S303" s="366" t="s">
        <v>356</v>
      </c>
      <c r="T303" s="366" t="s">
        <v>356</v>
      </c>
      <c r="U303" s="116" t="s">
        <v>14</v>
      </c>
      <c r="V303" s="359" t="s">
        <v>362</v>
      </c>
      <c r="W303" s="366" t="s">
        <v>356</v>
      </c>
      <c r="X303" s="366" t="s">
        <v>356</v>
      </c>
      <c r="Y303" s="42" t="s">
        <v>14</v>
      </c>
      <c r="Z303" s="359" t="s">
        <v>14</v>
      </c>
      <c r="AA303" s="359" t="s">
        <v>14</v>
      </c>
      <c r="AB303" s="42">
        <v>0</v>
      </c>
      <c r="AC303" s="42">
        <v>0</v>
      </c>
      <c r="AD303" s="42">
        <v>0</v>
      </c>
      <c r="AE303" s="42">
        <v>0</v>
      </c>
      <c r="AF303" s="359" t="s">
        <v>692</v>
      </c>
      <c r="AG303" s="359">
        <v>52010801</v>
      </c>
      <c r="AH303" s="359" t="s">
        <v>14</v>
      </c>
      <c r="AI303" s="359" t="s">
        <v>14</v>
      </c>
    </row>
    <row r="304" spans="1:35" s="368" customFormat="1" ht="45.75" customHeight="1" x14ac:dyDescent="0.25">
      <c r="A304" s="359">
        <v>202</v>
      </c>
      <c r="B304" s="360">
        <v>90141502</v>
      </c>
      <c r="C304" s="359" t="s">
        <v>3429</v>
      </c>
      <c r="D304" s="359" t="s">
        <v>3615</v>
      </c>
      <c r="E304" s="361" t="s">
        <v>3481</v>
      </c>
      <c r="F304" s="361">
        <v>2024003050102</v>
      </c>
      <c r="G304" s="362" t="s">
        <v>688</v>
      </c>
      <c r="H304" s="362" t="s">
        <v>3479</v>
      </c>
      <c r="I304" s="110">
        <v>0</v>
      </c>
      <c r="J304" s="363" t="s">
        <v>356</v>
      </c>
      <c r="K304" s="359" t="s">
        <v>3577</v>
      </c>
      <c r="L304" s="359" t="s">
        <v>447</v>
      </c>
      <c r="M304" s="359" t="s">
        <v>690</v>
      </c>
      <c r="N304" s="364" t="s">
        <v>692</v>
      </c>
      <c r="O304" s="363">
        <v>57</v>
      </c>
      <c r="P304" s="365" t="s">
        <v>2700</v>
      </c>
      <c r="Q304" s="359" t="s">
        <v>3480</v>
      </c>
      <c r="R304" s="359" t="s">
        <v>3601</v>
      </c>
      <c r="S304" s="366" t="s">
        <v>356</v>
      </c>
      <c r="T304" s="366" t="s">
        <v>356</v>
      </c>
      <c r="U304" s="116" t="s">
        <v>14</v>
      </c>
      <c r="V304" s="359" t="s">
        <v>362</v>
      </c>
      <c r="W304" s="366" t="s">
        <v>356</v>
      </c>
      <c r="X304" s="366" t="s">
        <v>356</v>
      </c>
      <c r="Y304" s="42" t="s">
        <v>14</v>
      </c>
      <c r="Z304" s="359" t="s">
        <v>14</v>
      </c>
      <c r="AA304" s="359" t="s">
        <v>14</v>
      </c>
      <c r="AB304" s="42">
        <v>0</v>
      </c>
      <c r="AC304" s="42">
        <v>0</v>
      </c>
      <c r="AD304" s="42">
        <v>0</v>
      </c>
      <c r="AE304" s="42">
        <v>0</v>
      </c>
      <c r="AF304" s="359" t="s">
        <v>692</v>
      </c>
      <c r="AG304" s="359">
        <v>52010801</v>
      </c>
      <c r="AH304" s="359" t="s">
        <v>14</v>
      </c>
      <c r="AI304" s="359" t="s">
        <v>14</v>
      </c>
    </row>
    <row r="305" spans="1:35" s="368" customFormat="1" ht="45.75" customHeight="1" x14ac:dyDescent="0.25">
      <c r="A305" s="359">
        <v>203</v>
      </c>
      <c r="B305" s="360">
        <v>90141502</v>
      </c>
      <c r="C305" s="359" t="s">
        <v>3429</v>
      </c>
      <c r="D305" s="359" t="s">
        <v>3615</v>
      </c>
      <c r="E305" s="361" t="s">
        <v>3481</v>
      </c>
      <c r="F305" s="361">
        <v>2024003050102</v>
      </c>
      <c r="G305" s="362" t="s">
        <v>688</v>
      </c>
      <c r="H305" s="362" t="s">
        <v>3479</v>
      </c>
      <c r="I305" s="110">
        <v>0</v>
      </c>
      <c r="J305" s="363" t="s">
        <v>356</v>
      </c>
      <c r="K305" s="359" t="s">
        <v>3577</v>
      </c>
      <c r="L305" s="359" t="s">
        <v>447</v>
      </c>
      <c r="M305" s="359" t="s">
        <v>690</v>
      </c>
      <c r="N305" s="364" t="s">
        <v>692</v>
      </c>
      <c r="O305" s="363">
        <v>57</v>
      </c>
      <c r="P305" s="365" t="s">
        <v>2700</v>
      </c>
      <c r="Q305" s="359" t="s">
        <v>3480</v>
      </c>
      <c r="R305" s="359" t="s">
        <v>3601</v>
      </c>
      <c r="S305" s="366" t="s">
        <v>356</v>
      </c>
      <c r="T305" s="366" t="s">
        <v>356</v>
      </c>
      <c r="U305" s="116" t="s">
        <v>14</v>
      </c>
      <c r="V305" s="359" t="s">
        <v>362</v>
      </c>
      <c r="W305" s="366" t="s">
        <v>356</v>
      </c>
      <c r="X305" s="366" t="s">
        <v>356</v>
      </c>
      <c r="Y305" s="42" t="s">
        <v>14</v>
      </c>
      <c r="Z305" s="359" t="s">
        <v>14</v>
      </c>
      <c r="AA305" s="359" t="s">
        <v>14</v>
      </c>
      <c r="AB305" s="42">
        <v>0</v>
      </c>
      <c r="AC305" s="42">
        <v>0</v>
      </c>
      <c r="AD305" s="42">
        <v>0</v>
      </c>
      <c r="AE305" s="42">
        <v>0</v>
      </c>
      <c r="AF305" s="359" t="s">
        <v>692</v>
      </c>
      <c r="AG305" s="359">
        <v>52010801</v>
      </c>
      <c r="AH305" s="359" t="s">
        <v>14</v>
      </c>
      <c r="AI305" s="359" t="s">
        <v>14</v>
      </c>
    </row>
    <row r="306" spans="1:35" s="368" customFormat="1" ht="45.75" customHeight="1" x14ac:dyDescent="0.25">
      <c r="A306" s="359">
        <v>204</v>
      </c>
      <c r="B306" s="360">
        <v>90141502</v>
      </c>
      <c r="C306" s="359" t="s">
        <v>3429</v>
      </c>
      <c r="D306" s="359" t="s">
        <v>3615</v>
      </c>
      <c r="E306" s="361" t="s">
        <v>3481</v>
      </c>
      <c r="F306" s="361">
        <v>2024003050102</v>
      </c>
      <c r="G306" s="362" t="s">
        <v>688</v>
      </c>
      <c r="H306" s="362" t="s">
        <v>3479</v>
      </c>
      <c r="I306" s="110">
        <v>0</v>
      </c>
      <c r="J306" s="363" t="s">
        <v>356</v>
      </c>
      <c r="K306" s="359" t="s">
        <v>3577</v>
      </c>
      <c r="L306" s="359" t="s">
        <v>447</v>
      </c>
      <c r="M306" s="359" t="s">
        <v>690</v>
      </c>
      <c r="N306" s="364" t="s">
        <v>692</v>
      </c>
      <c r="O306" s="363">
        <v>57</v>
      </c>
      <c r="P306" s="365" t="s">
        <v>2700</v>
      </c>
      <c r="Q306" s="359" t="s">
        <v>3480</v>
      </c>
      <c r="R306" s="359" t="s">
        <v>3601</v>
      </c>
      <c r="S306" s="366" t="s">
        <v>356</v>
      </c>
      <c r="T306" s="366" t="s">
        <v>356</v>
      </c>
      <c r="U306" s="116" t="s">
        <v>14</v>
      </c>
      <c r="V306" s="359" t="s">
        <v>362</v>
      </c>
      <c r="W306" s="366" t="s">
        <v>356</v>
      </c>
      <c r="X306" s="366" t="s">
        <v>356</v>
      </c>
      <c r="Y306" s="42" t="s">
        <v>14</v>
      </c>
      <c r="Z306" s="359" t="s">
        <v>14</v>
      </c>
      <c r="AA306" s="359" t="s">
        <v>14</v>
      </c>
      <c r="AB306" s="42">
        <v>0</v>
      </c>
      <c r="AC306" s="42">
        <v>0</v>
      </c>
      <c r="AD306" s="42">
        <v>0</v>
      </c>
      <c r="AE306" s="42">
        <v>0</v>
      </c>
      <c r="AF306" s="359" t="s">
        <v>692</v>
      </c>
      <c r="AG306" s="359">
        <v>52010801</v>
      </c>
      <c r="AH306" s="359" t="s">
        <v>14</v>
      </c>
      <c r="AI306" s="359" t="s">
        <v>14</v>
      </c>
    </row>
    <row r="307" spans="1:35" s="368" customFormat="1" ht="45.75" customHeight="1" x14ac:dyDescent="0.25">
      <c r="A307" s="359">
        <v>205</v>
      </c>
      <c r="B307" s="360">
        <v>90141502</v>
      </c>
      <c r="C307" s="359" t="s">
        <v>3429</v>
      </c>
      <c r="D307" s="359" t="s">
        <v>3615</v>
      </c>
      <c r="E307" s="361" t="s">
        <v>3481</v>
      </c>
      <c r="F307" s="361">
        <v>2024003050102</v>
      </c>
      <c r="G307" s="362" t="s">
        <v>688</v>
      </c>
      <c r="H307" s="362" t="s">
        <v>3479</v>
      </c>
      <c r="I307" s="110">
        <v>0</v>
      </c>
      <c r="J307" s="363" t="s">
        <v>356</v>
      </c>
      <c r="K307" s="359" t="s">
        <v>3577</v>
      </c>
      <c r="L307" s="359" t="s">
        <v>447</v>
      </c>
      <c r="M307" s="359" t="s">
        <v>690</v>
      </c>
      <c r="N307" s="364" t="s">
        <v>692</v>
      </c>
      <c r="O307" s="363">
        <v>57</v>
      </c>
      <c r="P307" s="365" t="s">
        <v>2700</v>
      </c>
      <c r="Q307" s="359" t="s">
        <v>3480</v>
      </c>
      <c r="R307" s="359" t="s">
        <v>3601</v>
      </c>
      <c r="S307" s="366" t="s">
        <v>356</v>
      </c>
      <c r="T307" s="366" t="s">
        <v>356</v>
      </c>
      <c r="U307" s="116" t="s">
        <v>14</v>
      </c>
      <c r="V307" s="359" t="s">
        <v>362</v>
      </c>
      <c r="W307" s="366" t="s">
        <v>356</v>
      </c>
      <c r="X307" s="366" t="s">
        <v>356</v>
      </c>
      <c r="Y307" s="42" t="s">
        <v>14</v>
      </c>
      <c r="Z307" s="359" t="s">
        <v>14</v>
      </c>
      <c r="AA307" s="359" t="s">
        <v>14</v>
      </c>
      <c r="AB307" s="42">
        <v>0</v>
      </c>
      <c r="AC307" s="42">
        <v>0</v>
      </c>
      <c r="AD307" s="42">
        <v>0</v>
      </c>
      <c r="AE307" s="42">
        <v>0</v>
      </c>
      <c r="AF307" s="359" t="s">
        <v>692</v>
      </c>
      <c r="AG307" s="359">
        <v>52010801</v>
      </c>
      <c r="AH307" s="359" t="s">
        <v>14</v>
      </c>
      <c r="AI307" s="359" t="s">
        <v>14</v>
      </c>
    </row>
    <row r="308" spans="1:35" s="368" customFormat="1" ht="45.75" customHeight="1" x14ac:dyDescent="0.25">
      <c r="A308" s="359">
        <v>206</v>
      </c>
      <c r="B308" s="360">
        <v>90141502</v>
      </c>
      <c r="C308" s="359" t="s">
        <v>3429</v>
      </c>
      <c r="D308" s="359" t="s">
        <v>3615</v>
      </c>
      <c r="E308" s="361" t="s">
        <v>3481</v>
      </c>
      <c r="F308" s="361">
        <v>2024003050102</v>
      </c>
      <c r="G308" s="362" t="s">
        <v>688</v>
      </c>
      <c r="H308" s="362" t="s">
        <v>3479</v>
      </c>
      <c r="I308" s="110">
        <v>0</v>
      </c>
      <c r="J308" s="363" t="s">
        <v>356</v>
      </c>
      <c r="K308" s="359" t="s">
        <v>3577</v>
      </c>
      <c r="L308" s="359" t="s">
        <v>447</v>
      </c>
      <c r="M308" s="359" t="s">
        <v>690</v>
      </c>
      <c r="N308" s="364" t="s">
        <v>692</v>
      </c>
      <c r="O308" s="363">
        <v>57</v>
      </c>
      <c r="P308" s="365" t="s">
        <v>2700</v>
      </c>
      <c r="Q308" s="359" t="s">
        <v>3480</v>
      </c>
      <c r="R308" s="359" t="s">
        <v>3601</v>
      </c>
      <c r="S308" s="366" t="s">
        <v>356</v>
      </c>
      <c r="T308" s="366" t="s">
        <v>356</v>
      </c>
      <c r="U308" s="116" t="s">
        <v>14</v>
      </c>
      <c r="V308" s="359" t="s">
        <v>362</v>
      </c>
      <c r="W308" s="366" t="s">
        <v>356</v>
      </c>
      <c r="X308" s="366" t="s">
        <v>356</v>
      </c>
      <c r="Y308" s="42" t="s">
        <v>14</v>
      </c>
      <c r="Z308" s="359" t="s">
        <v>14</v>
      </c>
      <c r="AA308" s="359" t="s">
        <v>14</v>
      </c>
      <c r="AB308" s="42">
        <v>0</v>
      </c>
      <c r="AC308" s="42">
        <v>0</v>
      </c>
      <c r="AD308" s="42">
        <v>0</v>
      </c>
      <c r="AE308" s="42">
        <v>0</v>
      </c>
      <c r="AF308" s="359" t="s">
        <v>692</v>
      </c>
      <c r="AG308" s="359">
        <v>52010801</v>
      </c>
      <c r="AH308" s="359" t="s">
        <v>14</v>
      </c>
      <c r="AI308" s="359" t="s">
        <v>14</v>
      </c>
    </row>
    <row r="309" spans="1:35" s="368" customFormat="1" ht="45.75" customHeight="1" x14ac:dyDescent="0.25">
      <c r="A309" s="359">
        <v>207</v>
      </c>
      <c r="B309" s="360">
        <v>90141502</v>
      </c>
      <c r="C309" s="359" t="s">
        <v>3429</v>
      </c>
      <c r="D309" s="359" t="s">
        <v>3615</v>
      </c>
      <c r="E309" s="361" t="s">
        <v>3481</v>
      </c>
      <c r="F309" s="361">
        <v>2024003050102</v>
      </c>
      <c r="G309" s="362" t="s">
        <v>688</v>
      </c>
      <c r="H309" s="362" t="s">
        <v>3479</v>
      </c>
      <c r="I309" s="110">
        <v>0</v>
      </c>
      <c r="J309" s="363" t="s">
        <v>356</v>
      </c>
      <c r="K309" s="359" t="s">
        <v>3577</v>
      </c>
      <c r="L309" s="359" t="s">
        <v>447</v>
      </c>
      <c r="M309" s="359" t="s">
        <v>690</v>
      </c>
      <c r="N309" s="364" t="s">
        <v>692</v>
      </c>
      <c r="O309" s="363">
        <v>57</v>
      </c>
      <c r="P309" s="365" t="s">
        <v>2700</v>
      </c>
      <c r="Q309" s="359" t="s">
        <v>3480</v>
      </c>
      <c r="R309" s="359" t="s">
        <v>3601</v>
      </c>
      <c r="S309" s="366" t="s">
        <v>356</v>
      </c>
      <c r="T309" s="366" t="s">
        <v>356</v>
      </c>
      <c r="U309" s="116" t="s">
        <v>14</v>
      </c>
      <c r="V309" s="359" t="s">
        <v>362</v>
      </c>
      <c r="W309" s="366" t="s">
        <v>356</v>
      </c>
      <c r="X309" s="366" t="s">
        <v>356</v>
      </c>
      <c r="Y309" s="42" t="s">
        <v>14</v>
      </c>
      <c r="Z309" s="359" t="s">
        <v>14</v>
      </c>
      <c r="AA309" s="359" t="s">
        <v>14</v>
      </c>
      <c r="AB309" s="42">
        <v>0</v>
      </c>
      <c r="AC309" s="42">
        <v>0</v>
      </c>
      <c r="AD309" s="42">
        <v>0</v>
      </c>
      <c r="AE309" s="42">
        <v>0</v>
      </c>
      <c r="AF309" s="359" t="s">
        <v>692</v>
      </c>
      <c r="AG309" s="359">
        <v>52010801</v>
      </c>
      <c r="AH309" s="359" t="s">
        <v>14</v>
      </c>
      <c r="AI309" s="359" t="s">
        <v>14</v>
      </c>
    </row>
    <row r="310" spans="1:35" s="368" customFormat="1" ht="45.75" customHeight="1" x14ac:dyDescent="0.25">
      <c r="A310" s="359">
        <v>208</v>
      </c>
      <c r="B310" s="360">
        <v>90141502</v>
      </c>
      <c r="C310" s="359" t="s">
        <v>3429</v>
      </c>
      <c r="D310" s="359" t="s">
        <v>3615</v>
      </c>
      <c r="E310" s="361" t="s">
        <v>3481</v>
      </c>
      <c r="F310" s="361">
        <v>2024003050102</v>
      </c>
      <c r="G310" s="362" t="s">
        <v>688</v>
      </c>
      <c r="H310" s="362" t="s">
        <v>3479</v>
      </c>
      <c r="I310" s="110">
        <v>0</v>
      </c>
      <c r="J310" s="363" t="s">
        <v>356</v>
      </c>
      <c r="K310" s="359" t="s">
        <v>3577</v>
      </c>
      <c r="L310" s="359" t="s">
        <v>447</v>
      </c>
      <c r="M310" s="359" t="s">
        <v>690</v>
      </c>
      <c r="N310" s="364" t="s">
        <v>692</v>
      </c>
      <c r="O310" s="363">
        <v>57</v>
      </c>
      <c r="P310" s="365" t="s">
        <v>2700</v>
      </c>
      <c r="Q310" s="359" t="s">
        <v>3480</v>
      </c>
      <c r="R310" s="359" t="s">
        <v>3601</v>
      </c>
      <c r="S310" s="366" t="s">
        <v>356</v>
      </c>
      <c r="T310" s="366" t="s">
        <v>356</v>
      </c>
      <c r="U310" s="116" t="s">
        <v>14</v>
      </c>
      <c r="V310" s="359" t="s">
        <v>362</v>
      </c>
      <c r="W310" s="366" t="s">
        <v>356</v>
      </c>
      <c r="X310" s="366" t="s">
        <v>356</v>
      </c>
      <c r="Y310" s="42" t="s">
        <v>14</v>
      </c>
      <c r="Z310" s="359" t="s">
        <v>14</v>
      </c>
      <c r="AA310" s="359" t="s">
        <v>14</v>
      </c>
      <c r="AB310" s="42">
        <v>0</v>
      </c>
      <c r="AC310" s="42">
        <v>0</v>
      </c>
      <c r="AD310" s="42">
        <v>0</v>
      </c>
      <c r="AE310" s="42">
        <v>0</v>
      </c>
      <c r="AF310" s="359" t="s">
        <v>692</v>
      </c>
      <c r="AG310" s="359">
        <v>52010801</v>
      </c>
      <c r="AH310" s="359" t="s">
        <v>14</v>
      </c>
      <c r="AI310" s="359" t="s">
        <v>14</v>
      </c>
    </row>
    <row r="311" spans="1:35" s="368" customFormat="1" ht="45.75" customHeight="1" x14ac:dyDescent="0.25">
      <c r="A311" s="359">
        <v>209</v>
      </c>
      <c r="B311" s="360">
        <v>90141502</v>
      </c>
      <c r="C311" s="359" t="s">
        <v>3429</v>
      </c>
      <c r="D311" s="359" t="s">
        <v>3615</v>
      </c>
      <c r="E311" s="361" t="s">
        <v>3481</v>
      </c>
      <c r="F311" s="361">
        <v>2024003050102</v>
      </c>
      <c r="G311" s="362" t="s">
        <v>688</v>
      </c>
      <c r="H311" s="362" t="s">
        <v>3479</v>
      </c>
      <c r="I311" s="110">
        <v>0</v>
      </c>
      <c r="J311" s="363" t="s">
        <v>356</v>
      </c>
      <c r="K311" s="359" t="s">
        <v>3577</v>
      </c>
      <c r="L311" s="359" t="s">
        <v>447</v>
      </c>
      <c r="M311" s="359" t="s">
        <v>690</v>
      </c>
      <c r="N311" s="364" t="s">
        <v>692</v>
      </c>
      <c r="O311" s="363">
        <v>57</v>
      </c>
      <c r="P311" s="365" t="s">
        <v>2700</v>
      </c>
      <c r="Q311" s="359" t="s">
        <v>3480</v>
      </c>
      <c r="R311" s="359" t="s">
        <v>3601</v>
      </c>
      <c r="S311" s="366" t="s">
        <v>356</v>
      </c>
      <c r="T311" s="366" t="s">
        <v>356</v>
      </c>
      <c r="U311" s="116" t="s">
        <v>14</v>
      </c>
      <c r="V311" s="359" t="s">
        <v>362</v>
      </c>
      <c r="W311" s="366" t="s">
        <v>356</v>
      </c>
      <c r="X311" s="366" t="s">
        <v>356</v>
      </c>
      <c r="Y311" s="42" t="s">
        <v>14</v>
      </c>
      <c r="Z311" s="359" t="s">
        <v>14</v>
      </c>
      <c r="AA311" s="359" t="s">
        <v>14</v>
      </c>
      <c r="AB311" s="42">
        <v>0</v>
      </c>
      <c r="AC311" s="42">
        <v>0</v>
      </c>
      <c r="AD311" s="42">
        <v>0</v>
      </c>
      <c r="AE311" s="42">
        <v>0</v>
      </c>
      <c r="AF311" s="359" t="s">
        <v>692</v>
      </c>
      <c r="AG311" s="359">
        <v>52010801</v>
      </c>
      <c r="AH311" s="359" t="s">
        <v>14</v>
      </c>
      <c r="AI311" s="359" t="s">
        <v>14</v>
      </c>
    </row>
    <row r="312" spans="1:35" s="368" customFormat="1" ht="45.75" customHeight="1" x14ac:dyDescent="0.25">
      <c r="A312" s="359">
        <v>210</v>
      </c>
      <c r="B312" s="360">
        <v>90141502</v>
      </c>
      <c r="C312" s="359" t="s">
        <v>3429</v>
      </c>
      <c r="D312" s="359" t="s">
        <v>3615</v>
      </c>
      <c r="E312" s="361" t="s">
        <v>3481</v>
      </c>
      <c r="F312" s="361">
        <v>2024003050102</v>
      </c>
      <c r="G312" s="362" t="s">
        <v>688</v>
      </c>
      <c r="H312" s="362" t="s">
        <v>3479</v>
      </c>
      <c r="I312" s="110">
        <v>0</v>
      </c>
      <c r="J312" s="363" t="s">
        <v>356</v>
      </c>
      <c r="K312" s="359" t="s">
        <v>3577</v>
      </c>
      <c r="L312" s="359" t="s">
        <v>447</v>
      </c>
      <c r="M312" s="359" t="s">
        <v>690</v>
      </c>
      <c r="N312" s="364" t="s">
        <v>692</v>
      </c>
      <c r="O312" s="363">
        <v>57</v>
      </c>
      <c r="P312" s="365" t="s">
        <v>2700</v>
      </c>
      <c r="Q312" s="359" t="s">
        <v>3480</v>
      </c>
      <c r="R312" s="359" t="s">
        <v>3601</v>
      </c>
      <c r="S312" s="366" t="s">
        <v>356</v>
      </c>
      <c r="T312" s="366" t="s">
        <v>356</v>
      </c>
      <c r="U312" s="116" t="s">
        <v>14</v>
      </c>
      <c r="V312" s="359" t="s">
        <v>362</v>
      </c>
      <c r="W312" s="366" t="s">
        <v>356</v>
      </c>
      <c r="X312" s="366" t="s">
        <v>356</v>
      </c>
      <c r="Y312" s="42" t="s">
        <v>14</v>
      </c>
      <c r="Z312" s="359" t="s">
        <v>14</v>
      </c>
      <c r="AA312" s="359" t="s">
        <v>14</v>
      </c>
      <c r="AB312" s="42">
        <v>0</v>
      </c>
      <c r="AC312" s="42">
        <v>0</v>
      </c>
      <c r="AD312" s="42">
        <v>0</v>
      </c>
      <c r="AE312" s="42">
        <v>0</v>
      </c>
      <c r="AF312" s="359" t="s">
        <v>692</v>
      </c>
      <c r="AG312" s="359">
        <v>52010801</v>
      </c>
      <c r="AH312" s="359" t="s">
        <v>14</v>
      </c>
      <c r="AI312" s="359" t="s">
        <v>14</v>
      </c>
    </row>
    <row r="313" spans="1:35" s="368" customFormat="1" ht="45.75" customHeight="1" x14ac:dyDescent="0.25">
      <c r="A313" s="359">
        <v>211</v>
      </c>
      <c r="B313" s="360">
        <v>80111600</v>
      </c>
      <c r="C313" s="359" t="s">
        <v>3429</v>
      </c>
      <c r="D313" s="359" t="s">
        <v>3615</v>
      </c>
      <c r="E313" s="361" t="s">
        <v>3486</v>
      </c>
      <c r="F313" s="361">
        <v>2024003050087</v>
      </c>
      <c r="G313" s="362" t="s">
        <v>727</v>
      </c>
      <c r="H313" s="362" t="s">
        <v>3484</v>
      </c>
      <c r="I313" s="110">
        <v>23933000</v>
      </c>
      <c r="J313" s="363" t="s">
        <v>732</v>
      </c>
      <c r="K313" s="359" t="s">
        <v>3581</v>
      </c>
      <c r="L313" s="359" t="s">
        <v>447</v>
      </c>
      <c r="M313" s="373" t="s">
        <v>448</v>
      </c>
      <c r="N313" s="364" t="s">
        <v>729</v>
      </c>
      <c r="O313" s="363">
        <v>66</v>
      </c>
      <c r="P313" s="365" t="s">
        <v>2813</v>
      </c>
      <c r="Q313" s="359" t="s">
        <v>3485</v>
      </c>
      <c r="R313" s="359" t="s">
        <v>3579</v>
      </c>
      <c r="S313" s="366">
        <v>154</v>
      </c>
      <c r="T313" s="367" t="s">
        <v>561</v>
      </c>
      <c r="U313" s="116">
        <v>19</v>
      </c>
      <c r="V313" s="359" t="s">
        <v>362</v>
      </c>
      <c r="W313" s="359" t="s">
        <v>363</v>
      </c>
      <c r="X313" s="359" t="s">
        <v>363</v>
      </c>
      <c r="Y313" s="42">
        <v>3</v>
      </c>
      <c r="Z313" s="359" t="s">
        <v>1488</v>
      </c>
      <c r="AA313" s="359">
        <v>48</v>
      </c>
      <c r="AB313" s="42">
        <v>24571213</v>
      </c>
      <c r="AC313" s="42">
        <v>-638213</v>
      </c>
      <c r="AD313" s="42">
        <v>23933000</v>
      </c>
      <c r="AE313" s="42">
        <v>638213</v>
      </c>
      <c r="AF313" s="359" t="s">
        <v>3700</v>
      </c>
      <c r="AG313" s="359">
        <v>52010805</v>
      </c>
      <c r="AH313" s="359">
        <v>23933000</v>
      </c>
      <c r="AI313" s="359">
        <v>24571213</v>
      </c>
    </row>
    <row r="314" spans="1:35" s="368" customFormat="1" ht="45.75" customHeight="1" x14ac:dyDescent="0.25">
      <c r="A314" s="359">
        <v>211</v>
      </c>
      <c r="B314" s="360">
        <v>80111600</v>
      </c>
      <c r="C314" s="359" t="s">
        <v>3429</v>
      </c>
      <c r="D314" s="359" t="s">
        <v>3615</v>
      </c>
      <c r="E314" s="361" t="s">
        <v>3481</v>
      </c>
      <c r="F314" s="361">
        <v>2024003050102</v>
      </c>
      <c r="G314" s="362" t="s">
        <v>730</v>
      </c>
      <c r="H314" s="362" t="s">
        <v>3479</v>
      </c>
      <c r="I314" s="110">
        <v>24252107</v>
      </c>
      <c r="J314" s="363" t="s">
        <v>732</v>
      </c>
      <c r="K314" s="359" t="s">
        <v>3581</v>
      </c>
      <c r="L314" s="359" t="s">
        <v>447</v>
      </c>
      <c r="M314" s="373" t="s">
        <v>448</v>
      </c>
      <c r="N314" s="364" t="s">
        <v>731</v>
      </c>
      <c r="O314" s="363">
        <v>56</v>
      </c>
      <c r="P314" s="365" t="s">
        <v>2683</v>
      </c>
      <c r="Q314" s="359" t="s">
        <v>3480</v>
      </c>
      <c r="R314" s="359" t="s">
        <v>3601</v>
      </c>
      <c r="S314" s="366">
        <v>154</v>
      </c>
      <c r="T314" s="367" t="s">
        <v>561</v>
      </c>
      <c r="U314" s="116">
        <v>19</v>
      </c>
      <c r="V314" s="359" t="s">
        <v>362</v>
      </c>
      <c r="W314" s="359" t="s">
        <v>363</v>
      </c>
      <c r="X314" s="359" t="s">
        <v>363</v>
      </c>
      <c r="Y314" s="42">
        <v>3</v>
      </c>
      <c r="Z314" s="359" t="s">
        <v>1488</v>
      </c>
      <c r="AA314" s="359">
        <v>48</v>
      </c>
      <c r="AB314" s="42">
        <v>24571214</v>
      </c>
      <c r="AC314" s="42">
        <v>-319107</v>
      </c>
      <c r="AD314" s="42">
        <v>24252107</v>
      </c>
      <c r="AE314" s="42">
        <v>319107</v>
      </c>
      <c r="AF314" s="359" t="s">
        <v>3701</v>
      </c>
      <c r="AG314" s="359">
        <v>52010801</v>
      </c>
      <c r="AH314" s="359">
        <v>24252107</v>
      </c>
      <c r="AI314" s="359">
        <v>24571214</v>
      </c>
    </row>
    <row r="315" spans="1:35" s="368" customFormat="1" ht="45.75" customHeight="1" x14ac:dyDescent="0.25">
      <c r="A315" s="359">
        <v>212</v>
      </c>
      <c r="B315" s="360">
        <v>80111600</v>
      </c>
      <c r="C315" s="359" t="s">
        <v>3429</v>
      </c>
      <c r="D315" s="359" t="s">
        <v>3615</v>
      </c>
      <c r="E315" s="361" t="s">
        <v>3486</v>
      </c>
      <c r="F315" s="361">
        <v>2024003050087</v>
      </c>
      <c r="G315" s="362" t="s">
        <v>727</v>
      </c>
      <c r="H315" s="362" t="s">
        <v>3484</v>
      </c>
      <c r="I315" s="110">
        <v>24092554</v>
      </c>
      <c r="J315" s="363" t="s">
        <v>733</v>
      </c>
      <c r="K315" s="359" t="s">
        <v>3581</v>
      </c>
      <c r="L315" s="359" t="s">
        <v>447</v>
      </c>
      <c r="M315" s="373" t="s">
        <v>448</v>
      </c>
      <c r="N315" s="364" t="s">
        <v>729</v>
      </c>
      <c r="O315" s="363">
        <v>66</v>
      </c>
      <c r="P315" s="365" t="s">
        <v>2813</v>
      </c>
      <c r="Q315" s="359" t="s">
        <v>3485</v>
      </c>
      <c r="R315" s="359" t="s">
        <v>3579</v>
      </c>
      <c r="S315" s="366">
        <v>154</v>
      </c>
      <c r="T315" s="367" t="s">
        <v>561</v>
      </c>
      <c r="U315" s="116">
        <v>20</v>
      </c>
      <c r="V315" s="359" t="s">
        <v>362</v>
      </c>
      <c r="W315" s="359" t="s">
        <v>363</v>
      </c>
      <c r="X315" s="359" t="s">
        <v>363</v>
      </c>
      <c r="Y315" s="42">
        <v>9</v>
      </c>
      <c r="Z315" s="359" t="s">
        <v>1514</v>
      </c>
      <c r="AA315" s="359">
        <v>47</v>
      </c>
      <c r="AB315" s="42">
        <v>24571213</v>
      </c>
      <c r="AC315" s="42">
        <v>-478659</v>
      </c>
      <c r="AD315" s="42">
        <v>24092554</v>
      </c>
      <c r="AE315" s="42">
        <v>478659</v>
      </c>
      <c r="AF315" s="359" t="s">
        <v>3702</v>
      </c>
      <c r="AG315" s="359">
        <v>52010805</v>
      </c>
      <c r="AH315" s="359">
        <v>24092554</v>
      </c>
      <c r="AI315" s="359">
        <v>24571213</v>
      </c>
    </row>
    <row r="316" spans="1:35" s="368" customFormat="1" ht="45.75" customHeight="1" x14ac:dyDescent="0.25">
      <c r="A316" s="359">
        <v>212</v>
      </c>
      <c r="B316" s="360">
        <v>80111600</v>
      </c>
      <c r="C316" s="359" t="s">
        <v>3429</v>
      </c>
      <c r="D316" s="359" t="s">
        <v>3615</v>
      </c>
      <c r="E316" s="361" t="s">
        <v>3481</v>
      </c>
      <c r="F316" s="361">
        <v>2024003050102</v>
      </c>
      <c r="G316" s="362" t="s">
        <v>730</v>
      </c>
      <c r="H316" s="362" t="s">
        <v>3479</v>
      </c>
      <c r="I316" s="110">
        <v>24092553</v>
      </c>
      <c r="J316" s="363" t="s">
        <v>733</v>
      </c>
      <c r="K316" s="359" t="s">
        <v>3581</v>
      </c>
      <c r="L316" s="359" t="s">
        <v>447</v>
      </c>
      <c r="M316" s="373" t="s">
        <v>448</v>
      </c>
      <c r="N316" s="364" t="s">
        <v>731</v>
      </c>
      <c r="O316" s="363">
        <v>56</v>
      </c>
      <c r="P316" s="365" t="s">
        <v>2683</v>
      </c>
      <c r="Q316" s="359" t="s">
        <v>3480</v>
      </c>
      <c r="R316" s="359" t="s">
        <v>3601</v>
      </c>
      <c r="S316" s="366">
        <v>154</v>
      </c>
      <c r="T316" s="367" t="s">
        <v>561</v>
      </c>
      <c r="U316" s="116">
        <v>20</v>
      </c>
      <c r="V316" s="359" t="s">
        <v>362</v>
      </c>
      <c r="W316" s="359" t="s">
        <v>363</v>
      </c>
      <c r="X316" s="359" t="s">
        <v>363</v>
      </c>
      <c r="Y316" s="42">
        <v>9</v>
      </c>
      <c r="Z316" s="359" t="s">
        <v>1514</v>
      </c>
      <c r="AA316" s="359">
        <v>47</v>
      </c>
      <c r="AB316" s="42">
        <v>24571214</v>
      </c>
      <c r="AC316" s="42">
        <v>-478661</v>
      </c>
      <c r="AD316" s="42">
        <v>24092553</v>
      </c>
      <c r="AE316" s="42">
        <v>478661</v>
      </c>
      <c r="AF316" s="359" t="s">
        <v>3703</v>
      </c>
      <c r="AG316" s="359">
        <v>52010801</v>
      </c>
      <c r="AH316" s="359">
        <v>24092553</v>
      </c>
      <c r="AI316" s="359">
        <v>24571214</v>
      </c>
    </row>
    <row r="317" spans="1:35" s="368" customFormat="1" ht="45.75" customHeight="1" x14ac:dyDescent="0.25">
      <c r="A317" s="359">
        <v>213</v>
      </c>
      <c r="B317" s="360">
        <v>80111600</v>
      </c>
      <c r="C317" s="359" t="s">
        <v>3429</v>
      </c>
      <c r="D317" s="359" t="s">
        <v>3615</v>
      </c>
      <c r="E317" s="361" t="s">
        <v>3486</v>
      </c>
      <c r="F317" s="361">
        <v>2024003050087</v>
      </c>
      <c r="G317" s="362" t="s">
        <v>727</v>
      </c>
      <c r="H317" s="362" t="s">
        <v>3484</v>
      </c>
      <c r="I317" s="110">
        <v>15043600</v>
      </c>
      <c r="J317" s="363" t="s">
        <v>734</v>
      </c>
      <c r="K317" s="359" t="s">
        <v>3581</v>
      </c>
      <c r="L317" s="359" t="s">
        <v>447</v>
      </c>
      <c r="M317" s="373" t="s">
        <v>448</v>
      </c>
      <c r="N317" s="364" t="s">
        <v>729</v>
      </c>
      <c r="O317" s="363">
        <v>66</v>
      </c>
      <c r="P317" s="365" t="s">
        <v>2813</v>
      </c>
      <c r="Q317" s="359" t="s">
        <v>3485</v>
      </c>
      <c r="R317" s="359" t="s">
        <v>3579</v>
      </c>
      <c r="S317" s="366">
        <v>4</v>
      </c>
      <c r="T317" s="367" t="s">
        <v>361</v>
      </c>
      <c r="U317" s="116">
        <v>352</v>
      </c>
      <c r="V317" s="359" t="s">
        <v>362</v>
      </c>
      <c r="W317" s="359" t="s">
        <v>488</v>
      </c>
      <c r="X317" s="359" t="s">
        <v>488</v>
      </c>
      <c r="Y317" s="42">
        <v>257</v>
      </c>
      <c r="Z317" s="359" t="s">
        <v>1957</v>
      </c>
      <c r="AA317" s="359">
        <v>443</v>
      </c>
      <c r="AB317" s="42">
        <v>15043600</v>
      </c>
      <c r="AC317" s="42">
        <v>0</v>
      </c>
      <c r="AD317" s="42">
        <v>14792873</v>
      </c>
      <c r="AE317" s="42">
        <v>250727</v>
      </c>
      <c r="AF317" s="359" t="s">
        <v>3704</v>
      </c>
      <c r="AG317" s="359">
        <v>52010805</v>
      </c>
      <c r="AH317" s="359">
        <v>14792873</v>
      </c>
      <c r="AI317" s="359">
        <v>15043600</v>
      </c>
    </row>
    <row r="318" spans="1:35" s="368" customFormat="1" ht="45.75" customHeight="1" x14ac:dyDescent="0.25">
      <c r="A318" s="359">
        <v>213</v>
      </c>
      <c r="B318" s="360">
        <v>80111600</v>
      </c>
      <c r="C318" s="359" t="s">
        <v>3429</v>
      </c>
      <c r="D318" s="359" t="s">
        <v>3615</v>
      </c>
      <c r="E318" s="361" t="s">
        <v>3481</v>
      </c>
      <c r="F318" s="361">
        <v>2024003050102</v>
      </c>
      <c r="G318" s="362" t="s">
        <v>730</v>
      </c>
      <c r="H318" s="362" t="s">
        <v>3479</v>
      </c>
      <c r="I318" s="110">
        <v>15043600</v>
      </c>
      <c r="J318" s="363" t="s">
        <v>734</v>
      </c>
      <c r="K318" s="359" t="s">
        <v>3581</v>
      </c>
      <c r="L318" s="359" t="s">
        <v>447</v>
      </c>
      <c r="M318" s="373" t="s">
        <v>448</v>
      </c>
      <c r="N318" s="364" t="s">
        <v>731</v>
      </c>
      <c r="O318" s="363">
        <v>56</v>
      </c>
      <c r="P318" s="365" t="s">
        <v>2683</v>
      </c>
      <c r="Q318" s="359" t="s">
        <v>3480</v>
      </c>
      <c r="R318" s="359" t="s">
        <v>3601</v>
      </c>
      <c r="S318" s="366">
        <v>4</v>
      </c>
      <c r="T318" s="367" t="s">
        <v>361</v>
      </c>
      <c r="U318" s="116">
        <v>352</v>
      </c>
      <c r="V318" s="359" t="s">
        <v>362</v>
      </c>
      <c r="W318" s="359" t="s">
        <v>488</v>
      </c>
      <c r="X318" s="359" t="s">
        <v>488</v>
      </c>
      <c r="Y318" s="42">
        <v>257</v>
      </c>
      <c r="Z318" s="359" t="s">
        <v>1957</v>
      </c>
      <c r="AA318" s="359">
        <v>443</v>
      </c>
      <c r="AB318" s="42">
        <v>15043600</v>
      </c>
      <c r="AC318" s="42">
        <v>0</v>
      </c>
      <c r="AD318" s="42">
        <v>14792874</v>
      </c>
      <c r="AE318" s="42">
        <v>250726</v>
      </c>
      <c r="AF318" s="359" t="s">
        <v>3705</v>
      </c>
      <c r="AG318" s="359">
        <v>52010801</v>
      </c>
      <c r="AH318" s="359">
        <v>14792874</v>
      </c>
      <c r="AI318" s="359">
        <v>15043600</v>
      </c>
    </row>
    <row r="319" spans="1:35" s="368" customFormat="1" ht="45.75" customHeight="1" x14ac:dyDescent="0.25">
      <c r="A319" s="359">
        <v>214</v>
      </c>
      <c r="B319" s="360">
        <v>80111600</v>
      </c>
      <c r="C319" s="359" t="s">
        <v>3429</v>
      </c>
      <c r="D319" s="359" t="s">
        <v>3615</v>
      </c>
      <c r="E319" s="361" t="s">
        <v>3486</v>
      </c>
      <c r="F319" s="361">
        <v>2024003050087</v>
      </c>
      <c r="G319" s="362" t="s">
        <v>727</v>
      </c>
      <c r="H319" s="362" t="s">
        <v>3484</v>
      </c>
      <c r="I319" s="110">
        <v>44401500</v>
      </c>
      <c r="J319" s="363" t="s">
        <v>735</v>
      </c>
      <c r="K319" s="359" t="s">
        <v>3577</v>
      </c>
      <c r="L319" s="359" t="s">
        <v>447</v>
      </c>
      <c r="M319" s="373" t="s">
        <v>448</v>
      </c>
      <c r="N319" s="364" t="s">
        <v>729</v>
      </c>
      <c r="O319" s="363">
        <v>66</v>
      </c>
      <c r="P319" s="365" t="s">
        <v>2813</v>
      </c>
      <c r="Q319" s="359" t="s">
        <v>3485</v>
      </c>
      <c r="R319" s="359" t="s">
        <v>3579</v>
      </c>
      <c r="S319" s="366">
        <v>11.5</v>
      </c>
      <c r="T319" s="367" t="s">
        <v>361</v>
      </c>
      <c r="U319" s="116" t="s">
        <v>14</v>
      </c>
      <c r="V319" s="359" t="s">
        <v>362</v>
      </c>
      <c r="W319" s="359" t="s">
        <v>363</v>
      </c>
      <c r="X319" s="359" t="s">
        <v>363</v>
      </c>
      <c r="Y319" s="42" t="s">
        <v>14</v>
      </c>
      <c r="Z319" s="359" t="s">
        <v>14</v>
      </c>
      <c r="AA319" s="359" t="s">
        <v>14</v>
      </c>
      <c r="AB319" s="42">
        <v>0</v>
      </c>
      <c r="AC319" s="42">
        <v>44401500</v>
      </c>
      <c r="AD319" s="42">
        <v>0</v>
      </c>
      <c r="AE319" s="42">
        <v>0</v>
      </c>
      <c r="AF319" s="359" t="s">
        <v>729</v>
      </c>
      <c r="AG319" s="359">
        <v>52010805</v>
      </c>
      <c r="AH319" s="359" t="s">
        <v>14</v>
      </c>
      <c r="AI319" s="359" t="s">
        <v>14</v>
      </c>
    </row>
    <row r="320" spans="1:35" s="368" customFormat="1" ht="45.75" customHeight="1" x14ac:dyDescent="0.25">
      <c r="A320" s="359">
        <v>214</v>
      </c>
      <c r="B320" s="360">
        <v>80111600</v>
      </c>
      <c r="C320" s="359" t="s">
        <v>3429</v>
      </c>
      <c r="D320" s="359" t="s">
        <v>3615</v>
      </c>
      <c r="E320" s="361" t="s">
        <v>3481</v>
      </c>
      <c r="F320" s="361">
        <v>2024003050102</v>
      </c>
      <c r="G320" s="362" t="s">
        <v>730</v>
      </c>
      <c r="H320" s="362" t="s">
        <v>3479</v>
      </c>
      <c r="I320" s="110">
        <v>44401500</v>
      </c>
      <c r="J320" s="363" t="s">
        <v>735</v>
      </c>
      <c r="K320" s="359" t="s">
        <v>3577</v>
      </c>
      <c r="L320" s="359" t="s">
        <v>447</v>
      </c>
      <c r="M320" s="373" t="s">
        <v>448</v>
      </c>
      <c r="N320" s="364" t="s">
        <v>731</v>
      </c>
      <c r="O320" s="363">
        <v>56</v>
      </c>
      <c r="P320" s="365" t="s">
        <v>2683</v>
      </c>
      <c r="Q320" s="359" t="s">
        <v>3480</v>
      </c>
      <c r="R320" s="359" t="s">
        <v>3601</v>
      </c>
      <c r="S320" s="366">
        <v>11.5</v>
      </c>
      <c r="T320" s="367" t="s">
        <v>361</v>
      </c>
      <c r="U320" s="116" t="s">
        <v>14</v>
      </c>
      <c r="V320" s="359" t="s">
        <v>362</v>
      </c>
      <c r="W320" s="359" t="s">
        <v>363</v>
      </c>
      <c r="X320" s="359" t="s">
        <v>363</v>
      </c>
      <c r="Y320" s="42" t="s">
        <v>14</v>
      </c>
      <c r="Z320" s="359" t="s">
        <v>14</v>
      </c>
      <c r="AA320" s="359" t="s">
        <v>14</v>
      </c>
      <c r="AB320" s="42">
        <v>0</v>
      </c>
      <c r="AC320" s="42">
        <v>44401500</v>
      </c>
      <c r="AD320" s="42">
        <v>0</v>
      </c>
      <c r="AE320" s="42">
        <v>0</v>
      </c>
      <c r="AF320" s="359" t="s">
        <v>731</v>
      </c>
      <c r="AG320" s="359">
        <v>52010801</v>
      </c>
      <c r="AH320" s="359" t="s">
        <v>14</v>
      </c>
      <c r="AI320" s="359" t="s">
        <v>14</v>
      </c>
    </row>
    <row r="321" spans="1:35" s="368" customFormat="1" ht="45.75" customHeight="1" x14ac:dyDescent="0.25">
      <c r="A321" s="359">
        <v>215</v>
      </c>
      <c r="B321" s="360">
        <v>80111600</v>
      </c>
      <c r="C321" s="359" t="s">
        <v>3429</v>
      </c>
      <c r="D321" s="359" t="s">
        <v>3615</v>
      </c>
      <c r="E321" s="361" t="s">
        <v>3486</v>
      </c>
      <c r="F321" s="361">
        <v>2024003050087</v>
      </c>
      <c r="G321" s="362" t="s">
        <v>727</v>
      </c>
      <c r="H321" s="362" t="s">
        <v>3484</v>
      </c>
      <c r="I321" s="110">
        <v>37609000</v>
      </c>
      <c r="J321" s="363" t="s">
        <v>736</v>
      </c>
      <c r="K321" s="359" t="s">
        <v>3581</v>
      </c>
      <c r="L321" s="359" t="s">
        <v>447</v>
      </c>
      <c r="M321" s="373" t="s">
        <v>448</v>
      </c>
      <c r="N321" s="364" t="s">
        <v>729</v>
      </c>
      <c r="O321" s="363">
        <v>66</v>
      </c>
      <c r="P321" s="365" t="s">
        <v>2813</v>
      </c>
      <c r="Q321" s="359" t="s">
        <v>3485</v>
      </c>
      <c r="R321" s="359" t="s">
        <v>3579</v>
      </c>
      <c r="S321" s="366">
        <v>10</v>
      </c>
      <c r="T321" s="367" t="s">
        <v>361</v>
      </c>
      <c r="U321" s="116">
        <v>66</v>
      </c>
      <c r="V321" s="359" t="s">
        <v>362</v>
      </c>
      <c r="W321" s="359" t="s">
        <v>488</v>
      </c>
      <c r="X321" s="359" t="s">
        <v>488</v>
      </c>
      <c r="Y321" s="42">
        <v>32</v>
      </c>
      <c r="Z321" s="359" t="s">
        <v>1589</v>
      </c>
      <c r="AA321" s="359">
        <v>96</v>
      </c>
      <c r="AB321" s="42">
        <v>37609000</v>
      </c>
      <c r="AC321" s="42">
        <v>0</v>
      </c>
      <c r="AD321" s="42">
        <v>21061040</v>
      </c>
      <c r="AE321" s="42">
        <v>16547960</v>
      </c>
      <c r="AF321" s="359" t="s">
        <v>3706</v>
      </c>
      <c r="AG321" s="359">
        <v>52010805</v>
      </c>
      <c r="AH321" s="359">
        <v>21061040</v>
      </c>
      <c r="AI321" s="359">
        <v>37609000</v>
      </c>
    </row>
    <row r="322" spans="1:35" s="368" customFormat="1" ht="45.75" customHeight="1" x14ac:dyDescent="0.25">
      <c r="A322" s="359">
        <v>215</v>
      </c>
      <c r="B322" s="360">
        <v>80111600</v>
      </c>
      <c r="C322" s="359" t="s">
        <v>3429</v>
      </c>
      <c r="D322" s="359" t="s">
        <v>3615</v>
      </c>
      <c r="E322" s="361" t="s">
        <v>3481</v>
      </c>
      <c r="F322" s="361">
        <v>2024003050102</v>
      </c>
      <c r="G322" s="362" t="s">
        <v>730</v>
      </c>
      <c r="H322" s="362" t="s">
        <v>3479</v>
      </c>
      <c r="I322" s="110">
        <v>37609000</v>
      </c>
      <c r="J322" s="363" t="s">
        <v>736</v>
      </c>
      <c r="K322" s="359" t="s">
        <v>3581</v>
      </c>
      <c r="L322" s="359" t="s">
        <v>447</v>
      </c>
      <c r="M322" s="373" t="s">
        <v>448</v>
      </c>
      <c r="N322" s="364" t="s">
        <v>731</v>
      </c>
      <c r="O322" s="363">
        <v>56</v>
      </c>
      <c r="P322" s="365" t="s">
        <v>2683</v>
      </c>
      <c r="Q322" s="359" t="s">
        <v>3480</v>
      </c>
      <c r="R322" s="359" t="s">
        <v>3601</v>
      </c>
      <c r="S322" s="366">
        <v>10</v>
      </c>
      <c r="T322" s="367" t="s">
        <v>361</v>
      </c>
      <c r="U322" s="116">
        <v>66</v>
      </c>
      <c r="V322" s="359" t="s">
        <v>362</v>
      </c>
      <c r="W322" s="359" t="s">
        <v>488</v>
      </c>
      <c r="X322" s="359" t="s">
        <v>488</v>
      </c>
      <c r="Y322" s="42">
        <v>32</v>
      </c>
      <c r="Z322" s="359" t="s">
        <v>1589</v>
      </c>
      <c r="AA322" s="359">
        <v>96</v>
      </c>
      <c r="AB322" s="42">
        <v>37609000</v>
      </c>
      <c r="AC322" s="42">
        <v>0</v>
      </c>
      <c r="AD322" s="42">
        <v>15043600</v>
      </c>
      <c r="AE322" s="42">
        <v>22565400</v>
      </c>
      <c r="AF322" s="359" t="s">
        <v>3707</v>
      </c>
      <c r="AG322" s="359">
        <v>52010801</v>
      </c>
      <c r="AH322" s="359">
        <v>15043600</v>
      </c>
      <c r="AI322" s="359">
        <v>37609000</v>
      </c>
    </row>
    <row r="323" spans="1:35" s="368" customFormat="1" ht="45.75" customHeight="1" x14ac:dyDescent="0.25">
      <c r="A323" s="359">
        <v>216</v>
      </c>
      <c r="B323" s="360">
        <v>80111600</v>
      </c>
      <c r="C323" s="359" t="s">
        <v>3429</v>
      </c>
      <c r="D323" s="359" t="s">
        <v>3615</v>
      </c>
      <c r="E323" s="361" t="s">
        <v>3486</v>
      </c>
      <c r="F323" s="361">
        <v>2024003050087</v>
      </c>
      <c r="G323" s="362" t="s">
        <v>727</v>
      </c>
      <c r="H323" s="362" t="s">
        <v>3484</v>
      </c>
      <c r="I323" s="110">
        <v>55268968</v>
      </c>
      <c r="J323" s="363" t="s">
        <v>737</v>
      </c>
      <c r="K323" s="359" t="s">
        <v>3577</v>
      </c>
      <c r="L323" s="359" t="s">
        <v>447</v>
      </c>
      <c r="M323" s="373" t="s">
        <v>448</v>
      </c>
      <c r="N323" s="364" t="s">
        <v>729</v>
      </c>
      <c r="O323" s="363">
        <v>66</v>
      </c>
      <c r="P323" s="365" t="s">
        <v>2813</v>
      </c>
      <c r="Q323" s="359" t="s">
        <v>3485</v>
      </c>
      <c r="R323" s="359" t="s">
        <v>3579</v>
      </c>
      <c r="S323" s="366">
        <v>11.5</v>
      </c>
      <c r="T323" s="367" t="s">
        <v>361</v>
      </c>
      <c r="U323" s="116" t="s">
        <v>14</v>
      </c>
      <c r="V323" s="359" t="s">
        <v>362</v>
      </c>
      <c r="W323" s="359" t="s">
        <v>363</v>
      </c>
      <c r="X323" s="359" t="s">
        <v>363</v>
      </c>
      <c r="Y323" s="42" t="s">
        <v>14</v>
      </c>
      <c r="Z323" s="359" t="s">
        <v>14</v>
      </c>
      <c r="AA323" s="359" t="s">
        <v>14</v>
      </c>
      <c r="AB323" s="42">
        <v>0</v>
      </c>
      <c r="AC323" s="42">
        <v>55268968</v>
      </c>
      <c r="AD323" s="42">
        <v>0</v>
      </c>
      <c r="AE323" s="42">
        <v>0</v>
      </c>
      <c r="AF323" s="359" t="s">
        <v>729</v>
      </c>
      <c r="AG323" s="359">
        <v>52010805</v>
      </c>
      <c r="AH323" s="359" t="s">
        <v>14</v>
      </c>
      <c r="AI323" s="359" t="s">
        <v>14</v>
      </c>
    </row>
    <row r="324" spans="1:35" s="368" customFormat="1" ht="45.75" customHeight="1" x14ac:dyDescent="0.25">
      <c r="A324" s="359">
        <v>216</v>
      </c>
      <c r="B324" s="360">
        <v>80111600</v>
      </c>
      <c r="C324" s="359" t="s">
        <v>3429</v>
      </c>
      <c r="D324" s="359" t="s">
        <v>3615</v>
      </c>
      <c r="E324" s="361" t="s">
        <v>3486</v>
      </c>
      <c r="F324" s="361">
        <v>2024003050087</v>
      </c>
      <c r="G324" s="362" t="s">
        <v>727</v>
      </c>
      <c r="H324" s="362" t="s">
        <v>3484</v>
      </c>
      <c r="I324" s="110">
        <v>2295032</v>
      </c>
      <c r="J324" s="363" t="s">
        <v>737</v>
      </c>
      <c r="K324" s="359" t="s">
        <v>3577</v>
      </c>
      <c r="L324" s="359" t="s">
        <v>447</v>
      </c>
      <c r="M324" s="373" t="s">
        <v>448</v>
      </c>
      <c r="N324" s="364" t="s">
        <v>738</v>
      </c>
      <c r="O324" s="363">
        <v>68</v>
      </c>
      <c r="P324" s="365" t="s">
        <v>2813</v>
      </c>
      <c r="Q324" s="359" t="s">
        <v>3485</v>
      </c>
      <c r="R324" s="359" t="s">
        <v>3601</v>
      </c>
      <c r="S324" s="366">
        <v>11.5</v>
      </c>
      <c r="T324" s="367" t="s">
        <v>361</v>
      </c>
      <c r="U324" s="116" t="s">
        <v>14</v>
      </c>
      <c r="V324" s="359" t="s">
        <v>362</v>
      </c>
      <c r="W324" s="359" t="s">
        <v>363</v>
      </c>
      <c r="X324" s="359" t="s">
        <v>363</v>
      </c>
      <c r="Y324" s="42" t="s">
        <v>14</v>
      </c>
      <c r="Z324" s="359" t="s">
        <v>14</v>
      </c>
      <c r="AA324" s="359" t="s">
        <v>14</v>
      </c>
      <c r="AB324" s="42">
        <v>0</v>
      </c>
      <c r="AC324" s="42">
        <v>2295032</v>
      </c>
      <c r="AD324" s="42">
        <v>0</v>
      </c>
      <c r="AE324" s="42">
        <v>0</v>
      </c>
      <c r="AF324" s="359" t="s">
        <v>738</v>
      </c>
      <c r="AG324" s="359">
        <v>52010805</v>
      </c>
      <c r="AH324" s="359" t="s">
        <v>14</v>
      </c>
      <c r="AI324" s="359" t="s">
        <v>14</v>
      </c>
    </row>
    <row r="325" spans="1:35" s="368" customFormat="1" ht="45.75" customHeight="1" x14ac:dyDescent="0.25">
      <c r="A325" s="359">
        <v>216</v>
      </c>
      <c r="B325" s="360">
        <v>80111600</v>
      </c>
      <c r="C325" s="359" t="s">
        <v>3429</v>
      </c>
      <c r="D325" s="359" t="s">
        <v>3615</v>
      </c>
      <c r="E325" s="361" t="s">
        <v>3481</v>
      </c>
      <c r="F325" s="361">
        <v>2024003050102</v>
      </c>
      <c r="G325" s="362" t="s">
        <v>730</v>
      </c>
      <c r="H325" s="362" t="s">
        <v>3479</v>
      </c>
      <c r="I325" s="110">
        <v>57564000</v>
      </c>
      <c r="J325" s="363" t="s">
        <v>737</v>
      </c>
      <c r="K325" s="359" t="s">
        <v>3577</v>
      </c>
      <c r="L325" s="359" t="s">
        <v>447</v>
      </c>
      <c r="M325" s="373" t="s">
        <v>448</v>
      </c>
      <c r="N325" s="364" t="s">
        <v>731</v>
      </c>
      <c r="O325" s="363">
        <v>56</v>
      </c>
      <c r="P325" s="365" t="s">
        <v>2683</v>
      </c>
      <c r="Q325" s="359" t="s">
        <v>3480</v>
      </c>
      <c r="R325" s="359" t="s">
        <v>3601</v>
      </c>
      <c r="S325" s="366">
        <v>11.5</v>
      </c>
      <c r="T325" s="367" t="s">
        <v>361</v>
      </c>
      <c r="U325" s="116" t="s">
        <v>14</v>
      </c>
      <c r="V325" s="359" t="s">
        <v>362</v>
      </c>
      <c r="W325" s="359" t="s">
        <v>363</v>
      </c>
      <c r="X325" s="359" t="s">
        <v>363</v>
      </c>
      <c r="Y325" s="42" t="s">
        <v>14</v>
      </c>
      <c r="Z325" s="359" t="s">
        <v>14</v>
      </c>
      <c r="AA325" s="359" t="s">
        <v>14</v>
      </c>
      <c r="AB325" s="42">
        <v>0</v>
      </c>
      <c r="AC325" s="42">
        <v>57564000</v>
      </c>
      <c r="AD325" s="42">
        <v>0</v>
      </c>
      <c r="AE325" s="42">
        <v>0</v>
      </c>
      <c r="AF325" s="359" t="s">
        <v>731</v>
      </c>
      <c r="AG325" s="359">
        <v>52010801</v>
      </c>
      <c r="AH325" s="359" t="s">
        <v>14</v>
      </c>
      <c r="AI325" s="359" t="s">
        <v>14</v>
      </c>
    </row>
    <row r="326" spans="1:35" s="368" customFormat="1" ht="45.75" customHeight="1" x14ac:dyDescent="0.25">
      <c r="A326" s="359">
        <v>217</v>
      </c>
      <c r="B326" s="360">
        <v>80111600</v>
      </c>
      <c r="C326" s="359" t="s">
        <v>3429</v>
      </c>
      <c r="D326" s="359" t="s">
        <v>3615</v>
      </c>
      <c r="E326" s="361" t="s">
        <v>3486</v>
      </c>
      <c r="F326" s="361">
        <v>2024003050087</v>
      </c>
      <c r="G326" s="362" t="s">
        <v>727</v>
      </c>
      <c r="H326" s="362" t="s">
        <v>3484</v>
      </c>
      <c r="I326" s="110">
        <v>37609000</v>
      </c>
      <c r="J326" s="363" t="s">
        <v>739</v>
      </c>
      <c r="K326" s="359" t="s">
        <v>3581</v>
      </c>
      <c r="L326" s="359" t="s">
        <v>447</v>
      </c>
      <c r="M326" s="373" t="s">
        <v>448</v>
      </c>
      <c r="N326" s="364" t="s">
        <v>738</v>
      </c>
      <c r="O326" s="363">
        <v>68</v>
      </c>
      <c r="P326" s="365" t="s">
        <v>2813</v>
      </c>
      <c r="Q326" s="359" t="s">
        <v>3485</v>
      </c>
      <c r="R326" s="359" t="s">
        <v>3601</v>
      </c>
      <c r="S326" s="366">
        <v>10</v>
      </c>
      <c r="T326" s="367" t="s">
        <v>361</v>
      </c>
      <c r="U326" s="116">
        <v>67</v>
      </c>
      <c r="V326" s="359" t="s">
        <v>362</v>
      </c>
      <c r="W326" s="359" t="s">
        <v>488</v>
      </c>
      <c r="X326" s="359" t="s">
        <v>488</v>
      </c>
      <c r="Y326" s="42">
        <v>29</v>
      </c>
      <c r="Z326" s="359" t="s">
        <v>1580</v>
      </c>
      <c r="AA326" s="359">
        <v>94</v>
      </c>
      <c r="AB326" s="42">
        <v>37609000</v>
      </c>
      <c r="AC326" s="42">
        <v>0</v>
      </c>
      <c r="AD326" s="42">
        <v>18052320</v>
      </c>
      <c r="AE326" s="42">
        <v>19556680</v>
      </c>
      <c r="AF326" s="359" t="s">
        <v>3708</v>
      </c>
      <c r="AG326" s="359">
        <v>52010805</v>
      </c>
      <c r="AH326" s="359">
        <v>18052320</v>
      </c>
      <c r="AI326" s="359">
        <v>37609000</v>
      </c>
    </row>
    <row r="327" spans="1:35" s="368" customFormat="1" ht="45.75" customHeight="1" x14ac:dyDescent="0.25">
      <c r="A327" s="359">
        <v>217</v>
      </c>
      <c r="B327" s="360">
        <v>80111600</v>
      </c>
      <c r="C327" s="359" t="s">
        <v>3429</v>
      </c>
      <c r="D327" s="359" t="s">
        <v>3615</v>
      </c>
      <c r="E327" s="361" t="s">
        <v>3481</v>
      </c>
      <c r="F327" s="361">
        <v>2024003050102</v>
      </c>
      <c r="G327" s="362" t="s">
        <v>730</v>
      </c>
      <c r="H327" s="362" t="s">
        <v>3479</v>
      </c>
      <c r="I327" s="110">
        <v>37609000</v>
      </c>
      <c r="J327" s="363" t="s">
        <v>739</v>
      </c>
      <c r="K327" s="359" t="s">
        <v>3581</v>
      </c>
      <c r="L327" s="359" t="s">
        <v>447</v>
      </c>
      <c r="M327" s="373" t="s">
        <v>448</v>
      </c>
      <c r="N327" s="364" t="s">
        <v>731</v>
      </c>
      <c r="O327" s="363">
        <v>56</v>
      </c>
      <c r="P327" s="365" t="s">
        <v>2683</v>
      </c>
      <c r="Q327" s="359" t="s">
        <v>3480</v>
      </c>
      <c r="R327" s="359" t="s">
        <v>3601</v>
      </c>
      <c r="S327" s="366">
        <v>10</v>
      </c>
      <c r="T327" s="367" t="s">
        <v>361</v>
      </c>
      <c r="U327" s="116">
        <v>67</v>
      </c>
      <c r="V327" s="359" t="s">
        <v>362</v>
      </c>
      <c r="W327" s="359" t="s">
        <v>488</v>
      </c>
      <c r="X327" s="359" t="s">
        <v>363</v>
      </c>
      <c r="Y327" s="42">
        <v>29</v>
      </c>
      <c r="Z327" s="359" t="s">
        <v>1580</v>
      </c>
      <c r="AA327" s="359">
        <v>94</v>
      </c>
      <c r="AB327" s="42">
        <v>37609000</v>
      </c>
      <c r="AC327" s="42">
        <v>0</v>
      </c>
      <c r="AD327" s="42">
        <v>18052320</v>
      </c>
      <c r="AE327" s="42">
        <v>19556680</v>
      </c>
      <c r="AF327" s="359" t="s">
        <v>3709</v>
      </c>
      <c r="AG327" s="359">
        <v>52010801</v>
      </c>
      <c r="AH327" s="359">
        <v>18052320</v>
      </c>
      <c r="AI327" s="359">
        <v>37609000</v>
      </c>
    </row>
    <row r="328" spans="1:35" s="368" customFormat="1" ht="45.75" customHeight="1" x14ac:dyDescent="0.25">
      <c r="A328" s="359">
        <v>218</v>
      </c>
      <c r="B328" s="360">
        <v>80111600</v>
      </c>
      <c r="C328" s="359" t="s">
        <v>3429</v>
      </c>
      <c r="D328" s="359" t="s">
        <v>3615</v>
      </c>
      <c r="E328" s="361" t="s">
        <v>3486</v>
      </c>
      <c r="F328" s="361">
        <v>2024003050087</v>
      </c>
      <c r="G328" s="362" t="s">
        <v>727</v>
      </c>
      <c r="H328" s="362" t="s">
        <v>3484</v>
      </c>
      <c r="I328" s="110">
        <v>37609000</v>
      </c>
      <c r="J328" s="363" t="s">
        <v>740</v>
      </c>
      <c r="K328" s="359" t="s">
        <v>3581</v>
      </c>
      <c r="L328" s="359" t="s">
        <v>447</v>
      </c>
      <c r="M328" s="373" t="s">
        <v>448</v>
      </c>
      <c r="N328" s="364" t="s">
        <v>738</v>
      </c>
      <c r="O328" s="363">
        <v>68</v>
      </c>
      <c r="P328" s="365" t="s">
        <v>2813</v>
      </c>
      <c r="Q328" s="359" t="s">
        <v>3485</v>
      </c>
      <c r="R328" s="359" t="s">
        <v>3601</v>
      </c>
      <c r="S328" s="366">
        <v>10</v>
      </c>
      <c r="T328" s="367" t="s">
        <v>361</v>
      </c>
      <c r="U328" s="116">
        <v>68</v>
      </c>
      <c r="V328" s="359" t="s">
        <v>362</v>
      </c>
      <c r="W328" s="359" t="s">
        <v>363</v>
      </c>
      <c r="X328" s="359" t="s">
        <v>363</v>
      </c>
      <c r="Y328" s="42">
        <v>31</v>
      </c>
      <c r="Z328" s="359" t="s">
        <v>1588</v>
      </c>
      <c r="AA328" s="359">
        <v>93</v>
      </c>
      <c r="AB328" s="42">
        <v>37609000</v>
      </c>
      <c r="AC328" s="42">
        <v>0</v>
      </c>
      <c r="AD328" s="42">
        <v>18052320</v>
      </c>
      <c r="AE328" s="42">
        <v>19556680</v>
      </c>
      <c r="AF328" s="359" t="s">
        <v>3710</v>
      </c>
      <c r="AG328" s="359">
        <v>52010805</v>
      </c>
      <c r="AH328" s="359">
        <v>18052320</v>
      </c>
      <c r="AI328" s="359">
        <v>37609000</v>
      </c>
    </row>
    <row r="329" spans="1:35" s="368" customFormat="1" ht="45.75" customHeight="1" x14ac:dyDescent="0.25">
      <c r="A329" s="359">
        <v>218</v>
      </c>
      <c r="B329" s="360">
        <v>80111600</v>
      </c>
      <c r="C329" s="359" t="s">
        <v>3429</v>
      </c>
      <c r="D329" s="359" t="s">
        <v>3615</v>
      </c>
      <c r="E329" s="361" t="s">
        <v>3481</v>
      </c>
      <c r="F329" s="361">
        <v>2024003050102</v>
      </c>
      <c r="G329" s="362" t="s">
        <v>730</v>
      </c>
      <c r="H329" s="362" t="s">
        <v>3479</v>
      </c>
      <c r="I329" s="110">
        <v>37609000</v>
      </c>
      <c r="J329" s="363" t="s">
        <v>740</v>
      </c>
      <c r="K329" s="359" t="s">
        <v>3581</v>
      </c>
      <c r="L329" s="359" t="s">
        <v>447</v>
      </c>
      <c r="M329" s="373" t="s">
        <v>448</v>
      </c>
      <c r="N329" s="364" t="s">
        <v>731</v>
      </c>
      <c r="O329" s="363">
        <v>56</v>
      </c>
      <c r="P329" s="365" t="s">
        <v>2683</v>
      </c>
      <c r="Q329" s="359" t="s">
        <v>3480</v>
      </c>
      <c r="R329" s="359" t="s">
        <v>3601</v>
      </c>
      <c r="S329" s="366">
        <v>10</v>
      </c>
      <c r="T329" s="367" t="s">
        <v>361</v>
      </c>
      <c r="U329" s="116">
        <v>68</v>
      </c>
      <c r="V329" s="359" t="s">
        <v>362</v>
      </c>
      <c r="W329" s="359" t="s">
        <v>363</v>
      </c>
      <c r="X329" s="359" t="s">
        <v>363</v>
      </c>
      <c r="Y329" s="42">
        <v>31</v>
      </c>
      <c r="Z329" s="359" t="s">
        <v>1588</v>
      </c>
      <c r="AA329" s="359">
        <v>93</v>
      </c>
      <c r="AB329" s="42">
        <v>37609000</v>
      </c>
      <c r="AC329" s="42">
        <v>0</v>
      </c>
      <c r="AD329" s="42">
        <v>18052320</v>
      </c>
      <c r="AE329" s="42">
        <v>19556680</v>
      </c>
      <c r="AF329" s="359" t="s">
        <v>3711</v>
      </c>
      <c r="AG329" s="359">
        <v>52010801</v>
      </c>
      <c r="AH329" s="359">
        <v>18052320</v>
      </c>
      <c r="AI329" s="359">
        <v>37609000</v>
      </c>
    </row>
    <row r="330" spans="1:35" s="368" customFormat="1" ht="45.75" customHeight="1" x14ac:dyDescent="0.25">
      <c r="A330" s="359">
        <v>219</v>
      </c>
      <c r="B330" s="360">
        <v>80111600</v>
      </c>
      <c r="C330" s="359" t="s">
        <v>3429</v>
      </c>
      <c r="D330" s="359" t="s">
        <v>3615</v>
      </c>
      <c r="E330" s="361" t="s">
        <v>3486</v>
      </c>
      <c r="F330" s="361">
        <v>2024003050087</v>
      </c>
      <c r="G330" s="362" t="s">
        <v>727</v>
      </c>
      <c r="H330" s="362" t="s">
        <v>3484</v>
      </c>
      <c r="I330" s="257">
        <v>11966500</v>
      </c>
      <c r="J330" s="388" t="s">
        <v>741</v>
      </c>
      <c r="K330" s="359" t="s">
        <v>3581</v>
      </c>
      <c r="L330" s="359" t="s">
        <v>447</v>
      </c>
      <c r="M330" s="373" t="s">
        <v>448</v>
      </c>
      <c r="N330" s="364" t="s">
        <v>729</v>
      </c>
      <c r="O330" s="363">
        <v>66</v>
      </c>
      <c r="P330" s="365" t="s">
        <v>2813</v>
      </c>
      <c r="Q330" s="359" t="s">
        <v>3485</v>
      </c>
      <c r="R330" s="359" t="s">
        <v>3579</v>
      </c>
      <c r="S330" s="366">
        <v>154</v>
      </c>
      <c r="T330" s="367" t="s">
        <v>561</v>
      </c>
      <c r="U330" s="116">
        <v>17</v>
      </c>
      <c r="V330" s="359" t="s">
        <v>362</v>
      </c>
      <c r="W330" s="359" t="s">
        <v>363</v>
      </c>
      <c r="X330" s="359" t="s">
        <v>363</v>
      </c>
      <c r="Y330" s="42">
        <v>10</v>
      </c>
      <c r="Z330" s="359" t="s">
        <v>1518</v>
      </c>
      <c r="AA330" s="359">
        <v>51</v>
      </c>
      <c r="AB330" s="42">
        <v>12285607</v>
      </c>
      <c r="AC330" s="42">
        <v>-319107</v>
      </c>
      <c r="AD330" s="42">
        <v>11966500</v>
      </c>
      <c r="AE330" s="42">
        <v>319107</v>
      </c>
      <c r="AF330" s="359" t="s">
        <v>3712</v>
      </c>
      <c r="AG330" s="359">
        <v>52010805</v>
      </c>
      <c r="AH330" s="359">
        <v>11966500</v>
      </c>
      <c r="AI330" s="359">
        <v>12285607</v>
      </c>
    </row>
    <row r="331" spans="1:35" s="368" customFormat="1" ht="45.75" customHeight="1" x14ac:dyDescent="0.25">
      <c r="A331" s="359">
        <v>219</v>
      </c>
      <c r="B331" s="360">
        <v>80111600</v>
      </c>
      <c r="C331" s="359" t="s">
        <v>3429</v>
      </c>
      <c r="D331" s="359" t="s">
        <v>3615</v>
      </c>
      <c r="E331" s="361" t="s">
        <v>3481</v>
      </c>
      <c r="F331" s="361">
        <v>2024003050102</v>
      </c>
      <c r="G331" s="362" t="s">
        <v>730</v>
      </c>
      <c r="H331" s="362" t="s">
        <v>3479</v>
      </c>
      <c r="I331" s="257">
        <v>11966500</v>
      </c>
      <c r="J331" s="388" t="s">
        <v>741</v>
      </c>
      <c r="K331" s="359" t="s">
        <v>3581</v>
      </c>
      <c r="L331" s="359" t="s">
        <v>447</v>
      </c>
      <c r="M331" s="373" t="s">
        <v>448</v>
      </c>
      <c r="N331" s="364" t="s">
        <v>731</v>
      </c>
      <c r="O331" s="363">
        <v>56</v>
      </c>
      <c r="P331" s="365" t="s">
        <v>2683</v>
      </c>
      <c r="Q331" s="359" t="s">
        <v>3480</v>
      </c>
      <c r="R331" s="359" t="s">
        <v>3601</v>
      </c>
      <c r="S331" s="366">
        <v>154</v>
      </c>
      <c r="T331" s="367" t="s">
        <v>561</v>
      </c>
      <c r="U331" s="116">
        <v>17</v>
      </c>
      <c r="V331" s="359" t="s">
        <v>362</v>
      </c>
      <c r="W331" s="359" t="s">
        <v>363</v>
      </c>
      <c r="X331" s="359" t="s">
        <v>363</v>
      </c>
      <c r="Y331" s="42">
        <v>10</v>
      </c>
      <c r="Z331" s="359" t="s">
        <v>1518</v>
      </c>
      <c r="AA331" s="359">
        <v>51</v>
      </c>
      <c r="AB331" s="42">
        <v>12285606</v>
      </c>
      <c r="AC331" s="42">
        <v>-319106</v>
      </c>
      <c r="AD331" s="42">
        <v>11966500</v>
      </c>
      <c r="AE331" s="42">
        <v>319106</v>
      </c>
      <c r="AF331" s="359" t="s">
        <v>3713</v>
      </c>
      <c r="AG331" s="359">
        <v>52010801</v>
      </c>
      <c r="AH331" s="359">
        <v>11966500</v>
      </c>
      <c r="AI331" s="359">
        <v>12285606</v>
      </c>
    </row>
    <row r="332" spans="1:35" s="368" customFormat="1" ht="45.75" customHeight="1" x14ac:dyDescent="0.25">
      <c r="A332" s="359">
        <v>220</v>
      </c>
      <c r="B332" s="360">
        <v>80111600</v>
      </c>
      <c r="C332" s="359" t="s">
        <v>3429</v>
      </c>
      <c r="D332" s="359" t="s">
        <v>3615</v>
      </c>
      <c r="E332" s="361" t="s">
        <v>3486</v>
      </c>
      <c r="F332" s="361">
        <v>2024003050087</v>
      </c>
      <c r="G332" s="362" t="s">
        <v>727</v>
      </c>
      <c r="H332" s="362" t="s">
        <v>3484</v>
      </c>
      <c r="I332" s="110">
        <v>37609000</v>
      </c>
      <c r="J332" s="363" t="s">
        <v>742</v>
      </c>
      <c r="K332" s="359" t="s">
        <v>3581</v>
      </c>
      <c r="L332" s="359" t="s">
        <v>447</v>
      </c>
      <c r="M332" s="373" t="s">
        <v>448</v>
      </c>
      <c r="N332" s="364" t="s">
        <v>738</v>
      </c>
      <c r="O332" s="363">
        <v>68</v>
      </c>
      <c r="P332" s="365" t="s">
        <v>2813</v>
      </c>
      <c r="Q332" s="359" t="s">
        <v>3485</v>
      </c>
      <c r="R332" s="359" t="s">
        <v>3601</v>
      </c>
      <c r="S332" s="366">
        <v>10</v>
      </c>
      <c r="T332" s="367" t="s">
        <v>361</v>
      </c>
      <c r="U332" s="116">
        <v>350</v>
      </c>
      <c r="V332" s="359" t="s">
        <v>362</v>
      </c>
      <c r="W332" s="359" t="s">
        <v>488</v>
      </c>
      <c r="X332" s="359" t="s">
        <v>488</v>
      </c>
      <c r="Y332" s="42">
        <v>258</v>
      </c>
      <c r="Z332" s="359" t="s">
        <v>1961</v>
      </c>
      <c r="AA332" s="359">
        <v>441</v>
      </c>
      <c r="AB332" s="42">
        <v>37609000</v>
      </c>
      <c r="AC332" s="42">
        <v>0</v>
      </c>
      <c r="AD332" s="42">
        <v>0</v>
      </c>
      <c r="AE332" s="42">
        <v>37609000</v>
      </c>
      <c r="AF332" s="359" t="s">
        <v>3714</v>
      </c>
      <c r="AG332" s="359">
        <v>52010805</v>
      </c>
      <c r="AH332" s="359">
        <v>0</v>
      </c>
      <c r="AI332" s="359">
        <v>37609000</v>
      </c>
    </row>
    <row r="333" spans="1:35" s="368" customFormat="1" ht="45.75" customHeight="1" x14ac:dyDescent="0.25">
      <c r="A333" s="359">
        <v>220</v>
      </c>
      <c r="B333" s="360">
        <v>80111600</v>
      </c>
      <c r="C333" s="359" t="s">
        <v>3429</v>
      </c>
      <c r="D333" s="359" t="s">
        <v>3615</v>
      </c>
      <c r="E333" s="361" t="s">
        <v>3481</v>
      </c>
      <c r="F333" s="361">
        <v>2024003050102</v>
      </c>
      <c r="G333" s="362" t="s">
        <v>730</v>
      </c>
      <c r="H333" s="362" t="s">
        <v>3479</v>
      </c>
      <c r="I333" s="110">
        <v>37609000</v>
      </c>
      <c r="J333" s="363" t="s">
        <v>742</v>
      </c>
      <c r="K333" s="359" t="s">
        <v>3581</v>
      </c>
      <c r="L333" s="359" t="s">
        <v>447</v>
      </c>
      <c r="M333" s="373" t="s">
        <v>448</v>
      </c>
      <c r="N333" s="364" t="s">
        <v>731</v>
      </c>
      <c r="O333" s="363">
        <v>56</v>
      </c>
      <c r="P333" s="365" t="s">
        <v>2683</v>
      </c>
      <c r="Q333" s="359" t="s">
        <v>3480</v>
      </c>
      <c r="R333" s="359" t="s">
        <v>3601</v>
      </c>
      <c r="S333" s="366">
        <v>10</v>
      </c>
      <c r="T333" s="367" t="s">
        <v>361</v>
      </c>
      <c r="U333" s="116">
        <v>350</v>
      </c>
      <c r="V333" s="359" t="s">
        <v>362</v>
      </c>
      <c r="W333" s="359" t="s">
        <v>488</v>
      </c>
      <c r="X333" s="359" t="s">
        <v>488</v>
      </c>
      <c r="Y333" s="42">
        <v>258</v>
      </c>
      <c r="Z333" s="359" t="s">
        <v>1961</v>
      </c>
      <c r="AA333" s="359">
        <v>441</v>
      </c>
      <c r="AB333" s="42">
        <v>37609000</v>
      </c>
      <c r="AC333" s="42">
        <v>0</v>
      </c>
      <c r="AD333" s="42">
        <v>29585747</v>
      </c>
      <c r="AE333" s="42">
        <v>8023253</v>
      </c>
      <c r="AF333" s="359" t="s">
        <v>3715</v>
      </c>
      <c r="AG333" s="359">
        <v>52010801</v>
      </c>
      <c r="AH333" s="359">
        <v>29585747</v>
      </c>
      <c r="AI333" s="359">
        <v>37609000</v>
      </c>
    </row>
    <row r="334" spans="1:35" s="368" customFormat="1" ht="45.75" customHeight="1" x14ac:dyDescent="0.25">
      <c r="A334" s="359">
        <v>221</v>
      </c>
      <c r="B334" s="360">
        <v>80111600</v>
      </c>
      <c r="C334" s="359" t="s">
        <v>3429</v>
      </c>
      <c r="D334" s="359" t="s">
        <v>3615</v>
      </c>
      <c r="E334" s="361" t="s">
        <v>3486</v>
      </c>
      <c r="F334" s="361">
        <v>2024003050087</v>
      </c>
      <c r="G334" s="362" t="s">
        <v>727</v>
      </c>
      <c r="H334" s="362" t="s">
        <v>3484</v>
      </c>
      <c r="I334" s="110">
        <v>26863200</v>
      </c>
      <c r="J334" s="363" t="s">
        <v>743</v>
      </c>
      <c r="K334" s="359" t="s">
        <v>3577</v>
      </c>
      <c r="L334" s="359" t="s">
        <v>447</v>
      </c>
      <c r="M334" s="373" t="s">
        <v>448</v>
      </c>
      <c r="N334" s="364" t="s">
        <v>729</v>
      </c>
      <c r="O334" s="363">
        <v>66</v>
      </c>
      <c r="P334" s="365" t="s">
        <v>2813</v>
      </c>
      <c r="Q334" s="359" t="s">
        <v>3485</v>
      </c>
      <c r="R334" s="359" t="s">
        <v>3579</v>
      </c>
      <c r="S334" s="366">
        <v>11.5</v>
      </c>
      <c r="T334" s="367" t="s">
        <v>361</v>
      </c>
      <c r="U334" s="116" t="s">
        <v>14</v>
      </c>
      <c r="V334" s="359" t="s">
        <v>362</v>
      </c>
      <c r="W334" s="359" t="s">
        <v>363</v>
      </c>
      <c r="X334" s="359" t="s">
        <v>363</v>
      </c>
      <c r="Y334" s="42" t="s">
        <v>14</v>
      </c>
      <c r="Z334" s="359" t="s">
        <v>14</v>
      </c>
      <c r="AA334" s="359" t="s">
        <v>14</v>
      </c>
      <c r="AB334" s="42">
        <v>0</v>
      </c>
      <c r="AC334" s="42">
        <v>26863200</v>
      </c>
      <c r="AD334" s="42">
        <v>0</v>
      </c>
      <c r="AE334" s="42">
        <v>0</v>
      </c>
      <c r="AF334" s="359" t="s">
        <v>729</v>
      </c>
      <c r="AG334" s="359">
        <v>52010805</v>
      </c>
      <c r="AH334" s="359" t="s">
        <v>14</v>
      </c>
      <c r="AI334" s="359" t="s">
        <v>14</v>
      </c>
    </row>
    <row r="335" spans="1:35" s="368" customFormat="1" ht="45.75" customHeight="1" x14ac:dyDescent="0.25">
      <c r="A335" s="359">
        <v>221</v>
      </c>
      <c r="B335" s="360">
        <v>80111600</v>
      </c>
      <c r="C335" s="359" t="s">
        <v>3429</v>
      </c>
      <c r="D335" s="359" t="s">
        <v>3615</v>
      </c>
      <c r="E335" s="361" t="s">
        <v>3481</v>
      </c>
      <c r="F335" s="361">
        <v>2024003050102</v>
      </c>
      <c r="G335" s="362" t="s">
        <v>730</v>
      </c>
      <c r="H335" s="362" t="s">
        <v>3479</v>
      </c>
      <c r="I335" s="110">
        <v>26863200</v>
      </c>
      <c r="J335" s="363" t="s">
        <v>743</v>
      </c>
      <c r="K335" s="359" t="s">
        <v>3577</v>
      </c>
      <c r="L335" s="359" t="s">
        <v>447</v>
      </c>
      <c r="M335" s="373" t="s">
        <v>448</v>
      </c>
      <c r="N335" s="364" t="s">
        <v>731</v>
      </c>
      <c r="O335" s="363">
        <v>56</v>
      </c>
      <c r="P335" s="365" t="s">
        <v>2683</v>
      </c>
      <c r="Q335" s="359" t="s">
        <v>3480</v>
      </c>
      <c r="R335" s="359" t="s">
        <v>3601</v>
      </c>
      <c r="S335" s="366">
        <v>11.5</v>
      </c>
      <c r="T335" s="367" t="s">
        <v>361</v>
      </c>
      <c r="U335" s="116" t="s">
        <v>14</v>
      </c>
      <c r="V335" s="359" t="s">
        <v>362</v>
      </c>
      <c r="W335" s="359" t="s">
        <v>363</v>
      </c>
      <c r="X335" s="359" t="s">
        <v>363</v>
      </c>
      <c r="Y335" s="42" t="s">
        <v>14</v>
      </c>
      <c r="Z335" s="359" t="s">
        <v>14</v>
      </c>
      <c r="AA335" s="359" t="s">
        <v>14</v>
      </c>
      <c r="AB335" s="42">
        <v>0</v>
      </c>
      <c r="AC335" s="42">
        <v>26863200</v>
      </c>
      <c r="AD335" s="42">
        <v>0</v>
      </c>
      <c r="AE335" s="42">
        <v>0</v>
      </c>
      <c r="AF335" s="359" t="s">
        <v>731</v>
      </c>
      <c r="AG335" s="359">
        <v>52010801</v>
      </c>
      <c r="AH335" s="359" t="s">
        <v>14</v>
      </c>
      <c r="AI335" s="359" t="s">
        <v>14</v>
      </c>
    </row>
    <row r="336" spans="1:35" s="368" customFormat="1" ht="45.75" customHeight="1" x14ac:dyDescent="0.25">
      <c r="A336" s="359">
        <v>222</v>
      </c>
      <c r="B336" s="360">
        <v>80111600</v>
      </c>
      <c r="C336" s="359" t="s">
        <v>3429</v>
      </c>
      <c r="D336" s="359" t="s">
        <v>3615</v>
      </c>
      <c r="E336" s="361" t="s">
        <v>3486</v>
      </c>
      <c r="F336" s="361">
        <v>2024003050087</v>
      </c>
      <c r="G336" s="362" t="s">
        <v>727</v>
      </c>
      <c r="H336" s="362" t="s">
        <v>3484</v>
      </c>
      <c r="I336" s="110">
        <v>16798686</v>
      </c>
      <c r="J336" s="363" t="s">
        <v>744</v>
      </c>
      <c r="K336" s="359" t="s">
        <v>3581</v>
      </c>
      <c r="L336" s="359" t="s">
        <v>447</v>
      </c>
      <c r="M336" s="373" t="s">
        <v>448</v>
      </c>
      <c r="N336" s="364" t="s">
        <v>738</v>
      </c>
      <c r="O336" s="363">
        <v>68</v>
      </c>
      <c r="P336" s="365" t="s">
        <v>2813</v>
      </c>
      <c r="Q336" s="359" t="s">
        <v>3485</v>
      </c>
      <c r="R336" s="359" t="s">
        <v>3601</v>
      </c>
      <c r="S336" s="366">
        <v>154</v>
      </c>
      <c r="T336" s="367" t="s">
        <v>561</v>
      </c>
      <c r="U336" s="116">
        <v>18</v>
      </c>
      <c r="V336" s="359" t="s">
        <v>362</v>
      </c>
      <c r="W336" s="359" t="s">
        <v>363</v>
      </c>
      <c r="X336" s="359" t="s">
        <v>363</v>
      </c>
      <c r="Y336" s="42">
        <v>12</v>
      </c>
      <c r="Z336" s="359" t="s">
        <v>1527</v>
      </c>
      <c r="AA336" s="359">
        <v>89</v>
      </c>
      <c r="AB336" s="42">
        <v>19305953</v>
      </c>
      <c r="AC336" s="42">
        <v>-2507267</v>
      </c>
      <c r="AD336" s="42">
        <v>16798686</v>
      </c>
      <c r="AE336" s="42">
        <v>2507267</v>
      </c>
      <c r="AF336" s="359" t="s">
        <v>3716</v>
      </c>
      <c r="AG336" s="359">
        <v>52010805</v>
      </c>
      <c r="AH336" s="359">
        <v>16798686</v>
      </c>
      <c r="AI336" s="359">
        <v>19305953</v>
      </c>
    </row>
    <row r="337" spans="1:35" s="368" customFormat="1" ht="45.75" customHeight="1" x14ac:dyDescent="0.25">
      <c r="A337" s="359">
        <v>222</v>
      </c>
      <c r="B337" s="360">
        <v>80111600</v>
      </c>
      <c r="C337" s="359" t="s">
        <v>3429</v>
      </c>
      <c r="D337" s="359" t="s">
        <v>3615</v>
      </c>
      <c r="E337" s="361" t="s">
        <v>3481</v>
      </c>
      <c r="F337" s="361">
        <v>2024003050102</v>
      </c>
      <c r="G337" s="362" t="s">
        <v>730</v>
      </c>
      <c r="H337" s="362" t="s">
        <v>3479</v>
      </c>
      <c r="I337" s="110">
        <v>19305954</v>
      </c>
      <c r="J337" s="363" t="s">
        <v>744</v>
      </c>
      <c r="K337" s="359" t="s">
        <v>3581</v>
      </c>
      <c r="L337" s="359" t="s">
        <v>447</v>
      </c>
      <c r="M337" s="373" t="s">
        <v>448</v>
      </c>
      <c r="N337" s="364" t="s">
        <v>731</v>
      </c>
      <c r="O337" s="363">
        <v>56</v>
      </c>
      <c r="P337" s="365" t="s">
        <v>2683</v>
      </c>
      <c r="Q337" s="359" t="s">
        <v>3480</v>
      </c>
      <c r="R337" s="359" t="s">
        <v>3601</v>
      </c>
      <c r="S337" s="366">
        <v>154</v>
      </c>
      <c r="T337" s="367" t="s">
        <v>561</v>
      </c>
      <c r="U337" s="116">
        <v>18</v>
      </c>
      <c r="V337" s="359" t="s">
        <v>362</v>
      </c>
      <c r="W337" s="359" t="s">
        <v>363</v>
      </c>
      <c r="X337" s="359" t="s">
        <v>363</v>
      </c>
      <c r="Y337" s="42">
        <v>12</v>
      </c>
      <c r="Z337" s="359" t="s">
        <v>1527</v>
      </c>
      <c r="AA337" s="359">
        <v>89</v>
      </c>
      <c r="AB337" s="42">
        <v>19305954</v>
      </c>
      <c r="AC337" s="42">
        <v>0</v>
      </c>
      <c r="AD337" s="42">
        <v>19305954</v>
      </c>
      <c r="AE337" s="42">
        <v>0</v>
      </c>
      <c r="AF337" s="359" t="s">
        <v>3717</v>
      </c>
      <c r="AG337" s="359">
        <v>52010801</v>
      </c>
      <c r="AH337" s="359">
        <v>19305954</v>
      </c>
      <c r="AI337" s="359">
        <v>19305954</v>
      </c>
    </row>
    <row r="338" spans="1:35" s="368" customFormat="1" ht="45.75" customHeight="1" x14ac:dyDescent="0.25">
      <c r="A338" s="359">
        <v>223</v>
      </c>
      <c r="B338" s="360">
        <v>80111600</v>
      </c>
      <c r="C338" s="359" t="s">
        <v>3429</v>
      </c>
      <c r="D338" s="359" t="s">
        <v>3615</v>
      </c>
      <c r="E338" s="361" t="s">
        <v>3486</v>
      </c>
      <c r="F338" s="361">
        <v>2024003050087</v>
      </c>
      <c r="G338" s="362" t="s">
        <v>727</v>
      </c>
      <c r="H338" s="362" t="s">
        <v>3484</v>
      </c>
      <c r="I338" s="110">
        <v>42213600</v>
      </c>
      <c r="J338" s="363" t="s">
        <v>745</v>
      </c>
      <c r="K338" s="359" t="s">
        <v>3577</v>
      </c>
      <c r="L338" s="359" t="s">
        <v>447</v>
      </c>
      <c r="M338" s="373" t="s">
        <v>448</v>
      </c>
      <c r="N338" s="364" t="s">
        <v>738</v>
      </c>
      <c r="O338" s="363">
        <v>68</v>
      </c>
      <c r="P338" s="365" t="s">
        <v>2813</v>
      </c>
      <c r="Q338" s="359" t="s">
        <v>3485</v>
      </c>
      <c r="R338" s="359" t="s">
        <v>3601</v>
      </c>
      <c r="S338" s="366">
        <v>11.5</v>
      </c>
      <c r="T338" s="367" t="s">
        <v>361</v>
      </c>
      <c r="U338" s="116" t="s">
        <v>14</v>
      </c>
      <c r="V338" s="359" t="s">
        <v>362</v>
      </c>
      <c r="W338" s="359" t="s">
        <v>363</v>
      </c>
      <c r="X338" s="359" t="s">
        <v>363</v>
      </c>
      <c r="Y338" s="42" t="s">
        <v>14</v>
      </c>
      <c r="Z338" s="359" t="s">
        <v>14</v>
      </c>
      <c r="AA338" s="359" t="s">
        <v>14</v>
      </c>
      <c r="AB338" s="42">
        <v>0</v>
      </c>
      <c r="AC338" s="42">
        <v>42213600</v>
      </c>
      <c r="AD338" s="42">
        <v>0</v>
      </c>
      <c r="AE338" s="42">
        <v>0</v>
      </c>
      <c r="AF338" s="359" t="s">
        <v>738</v>
      </c>
      <c r="AG338" s="359">
        <v>52010805</v>
      </c>
      <c r="AH338" s="359" t="s">
        <v>14</v>
      </c>
      <c r="AI338" s="359" t="s">
        <v>14</v>
      </c>
    </row>
    <row r="339" spans="1:35" s="368" customFormat="1" ht="45.75" customHeight="1" x14ac:dyDescent="0.25">
      <c r="A339" s="359">
        <v>223</v>
      </c>
      <c r="B339" s="360">
        <v>80111600</v>
      </c>
      <c r="C339" s="359" t="s">
        <v>3429</v>
      </c>
      <c r="D339" s="359" t="s">
        <v>3615</v>
      </c>
      <c r="E339" s="361" t="s">
        <v>3481</v>
      </c>
      <c r="F339" s="361">
        <v>2024003050102</v>
      </c>
      <c r="G339" s="362" t="s">
        <v>730</v>
      </c>
      <c r="H339" s="362" t="s">
        <v>3479</v>
      </c>
      <c r="I339" s="110">
        <v>42213600</v>
      </c>
      <c r="J339" s="363" t="s">
        <v>745</v>
      </c>
      <c r="K339" s="359" t="s">
        <v>3577</v>
      </c>
      <c r="L339" s="359" t="s">
        <v>447</v>
      </c>
      <c r="M339" s="373" t="s">
        <v>448</v>
      </c>
      <c r="N339" s="364" t="s">
        <v>731</v>
      </c>
      <c r="O339" s="363">
        <v>56</v>
      </c>
      <c r="P339" s="365" t="s">
        <v>2683</v>
      </c>
      <c r="Q339" s="359" t="s">
        <v>3480</v>
      </c>
      <c r="R339" s="359" t="s">
        <v>3601</v>
      </c>
      <c r="S339" s="366">
        <v>11.5</v>
      </c>
      <c r="T339" s="367" t="s">
        <v>361</v>
      </c>
      <c r="U339" s="116" t="s">
        <v>14</v>
      </c>
      <c r="V339" s="359" t="s">
        <v>362</v>
      </c>
      <c r="W339" s="359" t="s">
        <v>363</v>
      </c>
      <c r="X339" s="359" t="s">
        <v>363</v>
      </c>
      <c r="Y339" s="42" t="s">
        <v>14</v>
      </c>
      <c r="Z339" s="359" t="s">
        <v>14</v>
      </c>
      <c r="AA339" s="359" t="s">
        <v>14</v>
      </c>
      <c r="AB339" s="42">
        <v>0</v>
      </c>
      <c r="AC339" s="42">
        <v>42213600</v>
      </c>
      <c r="AD339" s="42">
        <v>0</v>
      </c>
      <c r="AE339" s="42">
        <v>0</v>
      </c>
      <c r="AF339" s="359" t="s">
        <v>731</v>
      </c>
      <c r="AG339" s="359">
        <v>52010801</v>
      </c>
      <c r="AH339" s="359" t="s">
        <v>14</v>
      </c>
      <c r="AI339" s="359" t="s">
        <v>14</v>
      </c>
    </row>
    <row r="340" spans="1:35" s="368" customFormat="1" ht="45.75" customHeight="1" x14ac:dyDescent="0.25">
      <c r="A340" s="359">
        <v>224</v>
      </c>
      <c r="B340" s="360">
        <v>80111600</v>
      </c>
      <c r="C340" s="359" t="s">
        <v>3429</v>
      </c>
      <c r="D340" s="359" t="s">
        <v>3615</v>
      </c>
      <c r="E340" s="361" t="s">
        <v>3486</v>
      </c>
      <c r="F340" s="361">
        <v>2024003050087</v>
      </c>
      <c r="G340" s="362" t="s">
        <v>727</v>
      </c>
      <c r="H340" s="362" t="s">
        <v>3484</v>
      </c>
      <c r="I340" s="110">
        <v>42213600</v>
      </c>
      <c r="J340" s="363" t="s">
        <v>746</v>
      </c>
      <c r="K340" s="359" t="s">
        <v>3577</v>
      </c>
      <c r="L340" s="359" t="s">
        <v>447</v>
      </c>
      <c r="M340" s="373" t="s">
        <v>448</v>
      </c>
      <c r="N340" s="364" t="s">
        <v>738</v>
      </c>
      <c r="O340" s="363">
        <v>68</v>
      </c>
      <c r="P340" s="365" t="s">
        <v>2813</v>
      </c>
      <c r="Q340" s="359" t="s">
        <v>3485</v>
      </c>
      <c r="R340" s="359" t="s">
        <v>3601</v>
      </c>
      <c r="S340" s="366">
        <v>11.5</v>
      </c>
      <c r="T340" s="367" t="s">
        <v>361</v>
      </c>
      <c r="U340" s="116" t="s">
        <v>14</v>
      </c>
      <c r="V340" s="359" t="s">
        <v>362</v>
      </c>
      <c r="W340" s="359" t="s">
        <v>363</v>
      </c>
      <c r="X340" s="359" t="s">
        <v>363</v>
      </c>
      <c r="Y340" s="42" t="s">
        <v>14</v>
      </c>
      <c r="Z340" s="359" t="s">
        <v>14</v>
      </c>
      <c r="AA340" s="359" t="s">
        <v>14</v>
      </c>
      <c r="AB340" s="42">
        <v>0</v>
      </c>
      <c r="AC340" s="42">
        <v>42213600</v>
      </c>
      <c r="AD340" s="42">
        <v>0</v>
      </c>
      <c r="AE340" s="42">
        <v>0</v>
      </c>
      <c r="AF340" s="359" t="s">
        <v>738</v>
      </c>
      <c r="AG340" s="359">
        <v>52010805</v>
      </c>
      <c r="AH340" s="359" t="s">
        <v>14</v>
      </c>
      <c r="AI340" s="359" t="s">
        <v>14</v>
      </c>
    </row>
    <row r="341" spans="1:35" s="368" customFormat="1" ht="45.75" customHeight="1" x14ac:dyDescent="0.25">
      <c r="A341" s="359">
        <v>224</v>
      </c>
      <c r="B341" s="360">
        <v>80111600</v>
      </c>
      <c r="C341" s="359" t="s">
        <v>3429</v>
      </c>
      <c r="D341" s="359" t="s">
        <v>3615</v>
      </c>
      <c r="E341" s="361" t="s">
        <v>3481</v>
      </c>
      <c r="F341" s="361">
        <v>2024003050102</v>
      </c>
      <c r="G341" s="362" t="s">
        <v>730</v>
      </c>
      <c r="H341" s="362" t="s">
        <v>3479</v>
      </c>
      <c r="I341" s="110">
        <v>42213600</v>
      </c>
      <c r="J341" s="363" t="s">
        <v>746</v>
      </c>
      <c r="K341" s="359" t="s">
        <v>3577</v>
      </c>
      <c r="L341" s="359" t="s">
        <v>447</v>
      </c>
      <c r="M341" s="373" t="s">
        <v>448</v>
      </c>
      <c r="N341" s="364" t="s">
        <v>731</v>
      </c>
      <c r="O341" s="363">
        <v>56</v>
      </c>
      <c r="P341" s="365" t="s">
        <v>2683</v>
      </c>
      <c r="Q341" s="359" t="s">
        <v>3480</v>
      </c>
      <c r="R341" s="359" t="s">
        <v>3601</v>
      </c>
      <c r="S341" s="366">
        <v>11.5</v>
      </c>
      <c r="T341" s="367" t="s">
        <v>361</v>
      </c>
      <c r="U341" s="116" t="s">
        <v>14</v>
      </c>
      <c r="V341" s="359" t="s">
        <v>362</v>
      </c>
      <c r="W341" s="359" t="s">
        <v>363</v>
      </c>
      <c r="X341" s="359" t="s">
        <v>363</v>
      </c>
      <c r="Y341" s="42" t="s">
        <v>14</v>
      </c>
      <c r="Z341" s="359" t="s">
        <v>14</v>
      </c>
      <c r="AA341" s="359" t="s">
        <v>14</v>
      </c>
      <c r="AB341" s="42">
        <v>0</v>
      </c>
      <c r="AC341" s="42">
        <v>42213600</v>
      </c>
      <c r="AD341" s="42">
        <v>0</v>
      </c>
      <c r="AE341" s="42">
        <v>0</v>
      </c>
      <c r="AF341" s="359" t="s">
        <v>731</v>
      </c>
      <c r="AG341" s="359">
        <v>52010801</v>
      </c>
      <c r="AH341" s="359" t="s">
        <v>14</v>
      </c>
      <c r="AI341" s="359" t="s">
        <v>14</v>
      </c>
    </row>
    <row r="342" spans="1:35" s="368" customFormat="1" ht="45.75" customHeight="1" x14ac:dyDescent="0.25">
      <c r="A342" s="359">
        <v>225</v>
      </c>
      <c r="B342" s="360">
        <v>42151900</v>
      </c>
      <c r="C342" s="359" t="s">
        <v>3429</v>
      </c>
      <c r="D342" s="359" t="s">
        <v>3615</v>
      </c>
      <c r="E342" s="361" t="s">
        <v>3478</v>
      </c>
      <c r="F342" s="361">
        <v>2024003050103</v>
      </c>
      <c r="G342" s="362" t="s">
        <v>747</v>
      </c>
      <c r="H342" s="362" t="s">
        <v>3476</v>
      </c>
      <c r="I342" s="110">
        <v>12293455</v>
      </c>
      <c r="J342" s="363" t="s">
        <v>748</v>
      </c>
      <c r="K342" s="359" t="s">
        <v>3577</v>
      </c>
      <c r="L342" s="359" t="s">
        <v>487</v>
      </c>
      <c r="M342" s="359" t="s">
        <v>461</v>
      </c>
      <c r="N342" s="364" t="s">
        <v>749</v>
      </c>
      <c r="O342" s="363">
        <v>58</v>
      </c>
      <c r="P342" s="365" t="s">
        <v>3385</v>
      </c>
      <c r="Q342" s="359" t="s">
        <v>3477</v>
      </c>
      <c r="R342" s="359" t="s">
        <v>3601</v>
      </c>
      <c r="S342" s="366">
        <v>9</v>
      </c>
      <c r="T342" s="367" t="s">
        <v>361</v>
      </c>
      <c r="U342" s="116" t="s">
        <v>14</v>
      </c>
      <c r="V342" s="359" t="s">
        <v>362</v>
      </c>
      <c r="W342" s="359" t="s">
        <v>483</v>
      </c>
      <c r="X342" s="359" t="s">
        <v>483</v>
      </c>
      <c r="Y342" s="42" t="s">
        <v>14</v>
      </c>
      <c r="Z342" s="359" t="s">
        <v>14</v>
      </c>
      <c r="AA342" s="359" t="s">
        <v>14</v>
      </c>
      <c r="AB342" s="42">
        <v>0</v>
      </c>
      <c r="AC342" s="42">
        <v>12293455</v>
      </c>
      <c r="AD342" s="42">
        <v>0</v>
      </c>
      <c r="AE342" s="42">
        <v>0</v>
      </c>
      <c r="AF342" s="359" t="s">
        <v>749</v>
      </c>
      <c r="AG342" s="359">
        <v>52010804</v>
      </c>
      <c r="AH342" s="359" t="s">
        <v>14</v>
      </c>
      <c r="AI342" s="359" t="s">
        <v>14</v>
      </c>
    </row>
    <row r="343" spans="1:35" s="368" customFormat="1" ht="45.75" customHeight="1" x14ac:dyDescent="0.25">
      <c r="A343" s="359">
        <v>226</v>
      </c>
      <c r="B343" s="360">
        <v>85161500</v>
      </c>
      <c r="C343" s="359" t="s">
        <v>3429</v>
      </c>
      <c r="D343" s="359" t="s">
        <v>3615</v>
      </c>
      <c r="E343" s="361" t="s">
        <v>3478</v>
      </c>
      <c r="F343" s="361">
        <v>2024003050103</v>
      </c>
      <c r="G343" s="362" t="s">
        <v>750</v>
      </c>
      <c r="H343" s="362" t="s">
        <v>3476</v>
      </c>
      <c r="I343" s="110">
        <v>30000000</v>
      </c>
      <c r="J343" s="363" t="s">
        <v>751</v>
      </c>
      <c r="K343" s="359" t="s">
        <v>3577</v>
      </c>
      <c r="L343" s="359" t="s">
        <v>487</v>
      </c>
      <c r="M343" s="359" t="s">
        <v>471</v>
      </c>
      <c r="N343" s="364" t="s">
        <v>752</v>
      </c>
      <c r="O343" s="363">
        <v>59</v>
      </c>
      <c r="P343" s="365" t="s">
        <v>2732</v>
      </c>
      <c r="Q343" s="359" t="s">
        <v>3477</v>
      </c>
      <c r="R343" s="359" t="s">
        <v>3601</v>
      </c>
      <c r="S343" s="366">
        <v>9</v>
      </c>
      <c r="T343" s="367" t="s">
        <v>361</v>
      </c>
      <c r="U343" s="116" t="s">
        <v>14</v>
      </c>
      <c r="V343" s="359" t="s">
        <v>362</v>
      </c>
      <c r="W343" s="359" t="s">
        <v>483</v>
      </c>
      <c r="X343" s="359" t="s">
        <v>483</v>
      </c>
      <c r="Y343" s="42" t="s">
        <v>14</v>
      </c>
      <c r="Z343" s="359" t="s">
        <v>14</v>
      </c>
      <c r="AA343" s="359" t="s">
        <v>14</v>
      </c>
      <c r="AB343" s="42">
        <v>0</v>
      </c>
      <c r="AC343" s="42">
        <v>30000000</v>
      </c>
      <c r="AD343" s="42">
        <v>0</v>
      </c>
      <c r="AE343" s="42">
        <v>0</v>
      </c>
      <c r="AF343" s="359" t="s">
        <v>752</v>
      </c>
      <c r="AG343" s="359">
        <v>52010804</v>
      </c>
      <c r="AH343" s="359" t="s">
        <v>14</v>
      </c>
      <c r="AI343" s="359" t="s">
        <v>14</v>
      </c>
    </row>
    <row r="344" spans="1:35" s="368" customFormat="1" ht="45.75" customHeight="1" x14ac:dyDescent="0.25">
      <c r="A344" s="359">
        <v>227</v>
      </c>
      <c r="B344" s="360">
        <v>85161500</v>
      </c>
      <c r="C344" s="359" t="s">
        <v>3429</v>
      </c>
      <c r="D344" s="359" t="s">
        <v>3615</v>
      </c>
      <c r="E344" s="361" t="s">
        <v>3478</v>
      </c>
      <c r="F344" s="361">
        <v>2024003050103</v>
      </c>
      <c r="G344" s="362" t="s">
        <v>750</v>
      </c>
      <c r="H344" s="362" t="s">
        <v>3476</v>
      </c>
      <c r="I344" s="110">
        <v>11000000</v>
      </c>
      <c r="J344" s="363" t="s">
        <v>753</v>
      </c>
      <c r="K344" s="359" t="s">
        <v>3577</v>
      </c>
      <c r="L344" s="359" t="s">
        <v>487</v>
      </c>
      <c r="M344" s="359" t="s">
        <v>471</v>
      </c>
      <c r="N344" s="364" t="s">
        <v>752</v>
      </c>
      <c r="O344" s="363">
        <v>59</v>
      </c>
      <c r="P344" s="365" t="s">
        <v>2732</v>
      </c>
      <c r="Q344" s="359" t="s">
        <v>3477</v>
      </c>
      <c r="R344" s="359" t="s">
        <v>3601</v>
      </c>
      <c r="S344" s="366">
        <v>9</v>
      </c>
      <c r="T344" s="367" t="s">
        <v>361</v>
      </c>
      <c r="U344" s="116" t="s">
        <v>14</v>
      </c>
      <c r="V344" s="359" t="s">
        <v>362</v>
      </c>
      <c r="W344" s="359" t="s">
        <v>483</v>
      </c>
      <c r="X344" s="359" t="s">
        <v>483</v>
      </c>
      <c r="Y344" s="42" t="s">
        <v>14</v>
      </c>
      <c r="Z344" s="359" t="s">
        <v>14</v>
      </c>
      <c r="AA344" s="359" t="s">
        <v>14</v>
      </c>
      <c r="AB344" s="42">
        <v>0</v>
      </c>
      <c r="AC344" s="42">
        <v>11000000</v>
      </c>
      <c r="AD344" s="42">
        <v>0</v>
      </c>
      <c r="AE344" s="42">
        <v>0</v>
      </c>
      <c r="AF344" s="359" t="s">
        <v>752</v>
      </c>
      <c r="AG344" s="359">
        <v>52010804</v>
      </c>
      <c r="AH344" s="359" t="s">
        <v>14</v>
      </c>
      <c r="AI344" s="359" t="s">
        <v>14</v>
      </c>
    </row>
    <row r="345" spans="1:35" s="368" customFormat="1" ht="45.75" customHeight="1" x14ac:dyDescent="0.25">
      <c r="A345" s="359">
        <v>228</v>
      </c>
      <c r="B345" s="360">
        <v>85161500</v>
      </c>
      <c r="C345" s="359" t="s">
        <v>3429</v>
      </c>
      <c r="D345" s="359" t="s">
        <v>3615</v>
      </c>
      <c r="E345" s="361" t="s">
        <v>3478</v>
      </c>
      <c r="F345" s="361">
        <v>2024003050103</v>
      </c>
      <c r="G345" s="362" t="s">
        <v>750</v>
      </c>
      <c r="H345" s="362" t="s">
        <v>3476</v>
      </c>
      <c r="I345" s="110">
        <v>18500000</v>
      </c>
      <c r="J345" s="363" t="s">
        <v>754</v>
      </c>
      <c r="K345" s="359" t="s">
        <v>3577</v>
      </c>
      <c r="L345" s="359" t="s">
        <v>487</v>
      </c>
      <c r="M345" s="359" t="s">
        <v>471</v>
      </c>
      <c r="N345" s="364" t="s">
        <v>752</v>
      </c>
      <c r="O345" s="363">
        <v>59</v>
      </c>
      <c r="P345" s="365" t="s">
        <v>2732</v>
      </c>
      <c r="Q345" s="359" t="s">
        <v>3477</v>
      </c>
      <c r="R345" s="359" t="s">
        <v>3601</v>
      </c>
      <c r="S345" s="366">
        <v>9</v>
      </c>
      <c r="T345" s="367" t="s">
        <v>361</v>
      </c>
      <c r="U345" s="116" t="s">
        <v>14</v>
      </c>
      <c r="V345" s="359" t="s">
        <v>362</v>
      </c>
      <c r="W345" s="359" t="s">
        <v>483</v>
      </c>
      <c r="X345" s="359" t="s">
        <v>483</v>
      </c>
      <c r="Y345" s="42" t="s">
        <v>14</v>
      </c>
      <c r="Z345" s="359" t="s">
        <v>14</v>
      </c>
      <c r="AA345" s="359" t="s">
        <v>14</v>
      </c>
      <c r="AB345" s="42">
        <v>0</v>
      </c>
      <c r="AC345" s="42">
        <v>18500000</v>
      </c>
      <c r="AD345" s="42">
        <v>0</v>
      </c>
      <c r="AE345" s="42">
        <v>0</v>
      </c>
      <c r="AF345" s="359" t="s">
        <v>752</v>
      </c>
      <c r="AG345" s="359">
        <v>52010804</v>
      </c>
      <c r="AH345" s="359" t="s">
        <v>14</v>
      </c>
      <c r="AI345" s="359" t="s">
        <v>14</v>
      </c>
    </row>
    <row r="346" spans="1:35" s="368" customFormat="1" ht="45.75" customHeight="1" x14ac:dyDescent="0.25">
      <c r="A346" s="359">
        <v>229</v>
      </c>
      <c r="B346" s="360">
        <v>85161500</v>
      </c>
      <c r="C346" s="359" t="s">
        <v>3429</v>
      </c>
      <c r="D346" s="359" t="s">
        <v>3615</v>
      </c>
      <c r="E346" s="361" t="s">
        <v>3478</v>
      </c>
      <c r="F346" s="361">
        <v>2024003050103</v>
      </c>
      <c r="G346" s="362" t="s">
        <v>750</v>
      </c>
      <c r="H346" s="362" t="s">
        <v>3476</v>
      </c>
      <c r="I346" s="110">
        <v>38000000</v>
      </c>
      <c r="J346" s="363" t="s">
        <v>755</v>
      </c>
      <c r="K346" s="359" t="s">
        <v>3577</v>
      </c>
      <c r="L346" s="359" t="s">
        <v>487</v>
      </c>
      <c r="M346" s="359" t="s">
        <v>471</v>
      </c>
      <c r="N346" s="364" t="s">
        <v>752</v>
      </c>
      <c r="O346" s="363">
        <v>59</v>
      </c>
      <c r="P346" s="365" t="s">
        <v>2732</v>
      </c>
      <c r="Q346" s="359" t="s">
        <v>3477</v>
      </c>
      <c r="R346" s="359" t="s">
        <v>3601</v>
      </c>
      <c r="S346" s="366">
        <v>9</v>
      </c>
      <c r="T346" s="367" t="s">
        <v>361</v>
      </c>
      <c r="U346" s="116" t="s">
        <v>14</v>
      </c>
      <c r="V346" s="359" t="s">
        <v>362</v>
      </c>
      <c r="W346" s="359" t="s">
        <v>483</v>
      </c>
      <c r="X346" s="359" t="s">
        <v>483</v>
      </c>
      <c r="Y346" s="42" t="s">
        <v>14</v>
      </c>
      <c r="Z346" s="359" t="s">
        <v>14</v>
      </c>
      <c r="AA346" s="359" t="s">
        <v>14</v>
      </c>
      <c r="AB346" s="42">
        <v>0</v>
      </c>
      <c r="AC346" s="42">
        <v>38000000</v>
      </c>
      <c r="AD346" s="42">
        <v>0</v>
      </c>
      <c r="AE346" s="42">
        <v>0</v>
      </c>
      <c r="AF346" s="359" t="s">
        <v>752</v>
      </c>
      <c r="AG346" s="359">
        <v>52010804</v>
      </c>
      <c r="AH346" s="359" t="s">
        <v>14</v>
      </c>
      <c r="AI346" s="359" t="s">
        <v>14</v>
      </c>
    </row>
    <row r="347" spans="1:35" s="368" customFormat="1" ht="45.75" customHeight="1" x14ac:dyDescent="0.25">
      <c r="A347" s="359">
        <v>230</v>
      </c>
      <c r="B347" s="360">
        <v>85161500</v>
      </c>
      <c r="C347" s="359" t="s">
        <v>3429</v>
      </c>
      <c r="D347" s="359" t="s">
        <v>3615</v>
      </c>
      <c r="E347" s="361" t="s">
        <v>3478</v>
      </c>
      <c r="F347" s="361">
        <v>2024003050103</v>
      </c>
      <c r="G347" s="362" t="s">
        <v>750</v>
      </c>
      <c r="H347" s="362" t="s">
        <v>3476</v>
      </c>
      <c r="I347" s="110">
        <v>18500000</v>
      </c>
      <c r="J347" s="363" t="s">
        <v>756</v>
      </c>
      <c r="K347" s="359" t="s">
        <v>3577</v>
      </c>
      <c r="L347" s="359" t="s">
        <v>487</v>
      </c>
      <c r="M347" s="359" t="s">
        <v>471</v>
      </c>
      <c r="N347" s="364" t="s">
        <v>752</v>
      </c>
      <c r="O347" s="363">
        <v>59</v>
      </c>
      <c r="P347" s="365" t="s">
        <v>2732</v>
      </c>
      <c r="Q347" s="359" t="s">
        <v>3477</v>
      </c>
      <c r="R347" s="359" t="s">
        <v>3601</v>
      </c>
      <c r="S347" s="366">
        <v>9</v>
      </c>
      <c r="T347" s="367" t="s">
        <v>361</v>
      </c>
      <c r="U347" s="116" t="s">
        <v>14</v>
      </c>
      <c r="V347" s="359" t="s">
        <v>362</v>
      </c>
      <c r="W347" s="359" t="s">
        <v>483</v>
      </c>
      <c r="X347" s="359" t="s">
        <v>483</v>
      </c>
      <c r="Y347" s="42" t="s">
        <v>14</v>
      </c>
      <c r="Z347" s="359" t="s">
        <v>14</v>
      </c>
      <c r="AA347" s="359" t="s">
        <v>14</v>
      </c>
      <c r="AB347" s="42">
        <v>0</v>
      </c>
      <c r="AC347" s="42">
        <v>18500000</v>
      </c>
      <c r="AD347" s="42">
        <v>0</v>
      </c>
      <c r="AE347" s="42">
        <v>0</v>
      </c>
      <c r="AF347" s="359" t="s">
        <v>752</v>
      </c>
      <c r="AG347" s="359">
        <v>52010804</v>
      </c>
      <c r="AH347" s="359" t="s">
        <v>14</v>
      </c>
      <c r="AI347" s="359" t="s">
        <v>14</v>
      </c>
    </row>
    <row r="348" spans="1:35" s="368" customFormat="1" ht="45.75" customHeight="1" x14ac:dyDescent="0.25">
      <c r="A348" s="359">
        <v>231</v>
      </c>
      <c r="B348" s="360">
        <v>85161500</v>
      </c>
      <c r="C348" s="359" t="s">
        <v>3429</v>
      </c>
      <c r="D348" s="359" t="s">
        <v>3615</v>
      </c>
      <c r="E348" s="361" t="s">
        <v>3478</v>
      </c>
      <c r="F348" s="361">
        <v>2024003050103</v>
      </c>
      <c r="G348" s="362" t="s">
        <v>750</v>
      </c>
      <c r="H348" s="362" t="s">
        <v>3476</v>
      </c>
      <c r="I348" s="110">
        <v>5000000</v>
      </c>
      <c r="J348" s="363" t="s">
        <v>757</v>
      </c>
      <c r="K348" s="359" t="s">
        <v>3577</v>
      </c>
      <c r="L348" s="359" t="s">
        <v>487</v>
      </c>
      <c r="M348" s="359" t="s">
        <v>471</v>
      </c>
      <c r="N348" s="364" t="s">
        <v>752</v>
      </c>
      <c r="O348" s="363">
        <v>59</v>
      </c>
      <c r="P348" s="365" t="s">
        <v>2732</v>
      </c>
      <c r="Q348" s="359" t="s">
        <v>3477</v>
      </c>
      <c r="R348" s="359" t="s">
        <v>3601</v>
      </c>
      <c r="S348" s="366">
        <v>9</v>
      </c>
      <c r="T348" s="367" t="s">
        <v>361</v>
      </c>
      <c r="U348" s="116" t="s">
        <v>14</v>
      </c>
      <c r="V348" s="359" t="s">
        <v>362</v>
      </c>
      <c r="W348" s="359" t="s">
        <v>483</v>
      </c>
      <c r="X348" s="359" t="s">
        <v>483</v>
      </c>
      <c r="Y348" s="42" t="s">
        <v>14</v>
      </c>
      <c r="Z348" s="359" t="s">
        <v>14</v>
      </c>
      <c r="AA348" s="359" t="s">
        <v>14</v>
      </c>
      <c r="AB348" s="42">
        <v>0</v>
      </c>
      <c r="AC348" s="42">
        <v>5000000</v>
      </c>
      <c r="AD348" s="42">
        <v>0</v>
      </c>
      <c r="AE348" s="42">
        <v>0</v>
      </c>
      <c r="AF348" s="359" t="s">
        <v>752</v>
      </c>
      <c r="AG348" s="359">
        <v>52010804</v>
      </c>
      <c r="AH348" s="359" t="s">
        <v>14</v>
      </c>
      <c r="AI348" s="359" t="s">
        <v>14</v>
      </c>
    </row>
    <row r="349" spans="1:35" s="368" customFormat="1" ht="45.75" customHeight="1" x14ac:dyDescent="0.25">
      <c r="A349" s="359">
        <v>232</v>
      </c>
      <c r="B349" s="360">
        <v>85161500</v>
      </c>
      <c r="C349" s="359" t="s">
        <v>3429</v>
      </c>
      <c r="D349" s="359" t="s">
        <v>3615</v>
      </c>
      <c r="E349" s="361" t="s">
        <v>3478</v>
      </c>
      <c r="F349" s="361">
        <v>2024003050103</v>
      </c>
      <c r="G349" s="362" t="s">
        <v>750</v>
      </c>
      <c r="H349" s="362" t="s">
        <v>3476</v>
      </c>
      <c r="I349" s="110">
        <v>45000000</v>
      </c>
      <c r="J349" s="363" t="s">
        <v>758</v>
      </c>
      <c r="K349" s="359" t="s">
        <v>3577</v>
      </c>
      <c r="L349" s="359" t="s">
        <v>487</v>
      </c>
      <c r="M349" s="359" t="s">
        <v>471</v>
      </c>
      <c r="N349" s="364" t="s">
        <v>752</v>
      </c>
      <c r="O349" s="363">
        <v>59</v>
      </c>
      <c r="P349" s="365" t="s">
        <v>2732</v>
      </c>
      <c r="Q349" s="359" t="s">
        <v>3477</v>
      </c>
      <c r="R349" s="359" t="s">
        <v>3601</v>
      </c>
      <c r="S349" s="366">
        <v>9</v>
      </c>
      <c r="T349" s="367" t="s">
        <v>361</v>
      </c>
      <c r="U349" s="116" t="s">
        <v>14</v>
      </c>
      <c r="V349" s="359" t="s">
        <v>362</v>
      </c>
      <c r="W349" s="359" t="s">
        <v>483</v>
      </c>
      <c r="X349" s="359" t="s">
        <v>483</v>
      </c>
      <c r="Y349" s="42" t="s">
        <v>14</v>
      </c>
      <c r="Z349" s="359" t="s">
        <v>14</v>
      </c>
      <c r="AA349" s="359" t="s">
        <v>14</v>
      </c>
      <c r="AB349" s="42">
        <v>0</v>
      </c>
      <c r="AC349" s="42">
        <v>45000000</v>
      </c>
      <c r="AD349" s="42">
        <v>0</v>
      </c>
      <c r="AE349" s="42">
        <v>0</v>
      </c>
      <c r="AF349" s="359" t="s">
        <v>752</v>
      </c>
      <c r="AG349" s="359">
        <v>52010804</v>
      </c>
      <c r="AH349" s="359" t="s">
        <v>14</v>
      </c>
      <c r="AI349" s="359" t="s">
        <v>14</v>
      </c>
    </row>
    <row r="350" spans="1:35" s="368" customFormat="1" ht="45.75" customHeight="1" x14ac:dyDescent="0.25">
      <c r="A350" s="359">
        <v>233</v>
      </c>
      <c r="B350" s="360">
        <v>85161500</v>
      </c>
      <c r="C350" s="359" t="s">
        <v>3429</v>
      </c>
      <c r="D350" s="359" t="s">
        <v>3615</v>
      </c>
      <c r="E350" s="361" t="s">
        <v>3478</v>
      </c>
      <c r="F350" s="361">
        <v>2024003050103</v>
      </c>
      <c r="G350" s="362" t="s">
        <v>750</v>
      </c>
      <c r="H350" s="362" t="s">
        <v>3476</v>
      </c>
      <c r="I350" s="110">
        <v>6000000</v>
      </c>
      <c r="J350" s="363" t="s">
        <v>759</v>
      </c>
      <c r="K350" s="359" t="s">
        <v>3577</v>
      </c>
      <c r="L350" s="359" t="s">
        <v>487</v>
      </c>
      <c r="M350" s="359" t="s">
        <v>471</v>
      </c>
      <c r="N350" s="364" t="s">
        <v>752</v>
      </c>
      <c r="O350" s="363">
        <v>59</v>
      </c>
      <c r="P350" s="365" t="s">
        <v>2732</v>
      </c>
      <c r="Q350" s="359" t="s">
        <v>3477</v>
      </c>
      <c r="R350" s="359" t="s">
        <v>3601</v>
      </c>
      <c r="S350" s="366">
        <v>9</v>
      </c>
      <c r="T350" s="367" t="s">
        <v>361</v>
      </c>
      <c r="U350" s="116" t="s">
        <v>14</v>
      </c>
      <c r="V350" s="359" t="s">
        <v>362</v>
      </c>
      <c r="W350" s="359" t="s">
        <v>483</v>
      </c>
      <c r="X350" s="359" t="s">
        <v>483</v>
      </c>
      <c r="Y350" s="42" t="s">
        <v>14</v>
      </c>
      <c r="Z350" s="359" t="s">
        <v>14</v>
      </c>
      <c r="AA350" s="359" t="s">
        <v>14</v>
      </c>
      <c r="AB350" s="42">
        <v>0</v>
      </c>
      <c r="AC350" s="42">
        <v>6000000</v>
      </c>
      <c r="AD350" s="42">
        <v>0</v>
      </c>
      <c r="AE350" s="42">
        <v>0</v>
      </c>
      <c r="AF350" s="359" t="s">
        <v>752</v>
      </c>
      <c r="AG350" s="359">
        <v>52010804</v>
      </c>
      <c r="AH350" s="359" t="s">
        <v>14</v>
      </c>
      <c r="AI350" s="359" t="s">
        <v>14</v>
      </c>
    </row>
    <row r="351" spans="1:35" s="368" customFormat="1" ht="45.75" customHeight="1" x14ac:dyDescent="0.25">
      <c r="A351" s="359">
        <v>234</v>
      </c>
      <c r="B351" s="360">
        <v>85161500</v>
      </c>
      <c r="C351" s="359" t="s">
        <v>3429</v>
      </c>
      <c r="D351" s="359" t="s">
        <v>3615</v>
      </c>
      <c r="E351" s="361" t="s">
        <v>3478</v>
      </c>
      <c r="F351" s="361">
        <v>2024003050103</v>
      </c>
      <c r="G351" s="362" t="s">
        <v>750</v>
      </c>
      <c r="H351" s="362" t="s">
        <v>3476</v>
      </c>
      <c r="I351" s="110">
        <v>13000000</v>
      </c>
      <c r="J351" s="363" t="s">
        <v>760</v>
      </c>
      <c r="K351" s="359" t="s">
        <v>3577</v>
      </c>
      <c r="L351" s="359" t="s">
        <v>487</v>
      </c>
      <c r="M351" s="359" t="s">
        <v>471</v>
      </c>
      <c r="N351" s="364" t="s">
        <v>752</v>
      </c>
      <c r="O351" s="363">
        <v>59</v>
      </c>
      <c r="P351" s="365" t="s">
        <v>2732</v>
      </c>
      <c r="Q351" s="359" t="s">
        <v>3477</v>
      </c>
      <c r="R351" s="359" t="s">
        <v>3601</v>
      </c>
      <c r="S351" s="366">
        <v>9</v>
      </c>
      <c r="T351" s="367" t="s">
        <v>361</v>
      </c>
      <c r="U351" s="116" t="s">
        <v>14</v>
      </c>
      <c r="V351" s="359" t="s">
        <v>362</v>
      </c>
      <c r="W351" s="359" t="s">
        <v>483</v>
      </c>
      <c r="X351" s="359" t="s">
        <v>483</v>
      </c>
      <c r="Y351" s="42" t="s">
        <v>14</v>
      </c>
      <c r="Z351" s="359" t="s">
        <v>14</v>
      </c>
      <c r="AA351" s="359" t="s">
        <v>14</v>
      </c>
      <c r="AB351" s="42">
        <v>0</v>
      </c>
      <c r="AC351" s="42">
        <v>13000000</v>
      </c>
      <c r="AD351" s="42">
        <v>0</v>
      </c>
      <c r="AE351" s="42">
        <v>0</v>
      </c>
      <c r="AF351" s="359" t="s">
        <v>752</v>
      </c>
      <c r="AG351" s="359">
        <v>52010804</v>
      </c>
      <c r="AH351" s="359" t="s">
        <v>14</v>
      </c>
      <c r="AI351" s="359" t="s">
        <v>14</v>
      </c>
    </row>
    <row r="352" spans="1:35" s="368" customFormat="1" ht="45.75" customHeight="1" x14ac:dyDescent="0.25">
      <c r="A352" s="359">
        <v>235</v>
      </c>
      <c r="B352" s="360">
        <v>85161500</v>
      </c>
      <c r="C352" s="359" t="s">
        <v>3429</v>
      </c>
      <c r="D352" s="359" t="s">
        <v>3615</v>
      </c>
      <c r="E352" s="361" t="s">
        <v>3478</v>
      </c>
      <c r="F352" s="361">
        <v>2024003050103</v>
      </c>
      <c r="G352" s="362" t="s">
        <v>750</v>
      </c>
      <c r="H352" s="362" t="s">
        <v>3476</v>
      </c>
      <c r="I352" s="110">
        <v>15000000</v>
      </c>
      <c r="J352" s="363" t="s">
        <v>761</v>
      </c>
      <c r="K352" s="359" t="s">
        <v>3577</v>
      </c>
      <c r="L352" s="359" t="s">
        <v>487</v>
      </c>
      <c r="M352" s="359" t="s">
        <v>471</v>
      </c>
      <c r="N352" s="364" t="s">
        <v>752</v>
      </c>
      <c r="O352" s="363">
        <v>59</v>
      </c>
      <c r="P352" s="365" t="s">
        <v>2732</v>
      </c>
      <c r="Q352" s="359" t="s">
        <v>3477</v>
      </c>
      <c r="R352" s="359" t="s">
        <v>3601</v>
      </c>
      <c r="S352" s="366">
        <v>9</v>
      </c>
      <c r="T352" s="367" t="s">
        <v>361</v>
      </c>
      <c r="U352" s="116" t="s">
        <v>14</v>
      </c>
      <c r="V352" s="359" t="s">
        <v>362</v>
      </c>
      <c r="W352" s="359" t="s">
        <v>483</v>
      </c>
      <c r="X352" s="359" t="s">
        <v>483</v>
      </c>
      <c r="Y352" s="42" t="s">
        <v>14</v>
      </c>
      <c r="Z352" s="359" t="s">
        <v>14</v>
      </c>
      <c r="AA352" s="359" t="s">
        <v>14</v>
      </c>
      <c r="AB352" s="42">
        <v>0</v>
      </c>
      <c r="AC352" s="42">
        <v>15000000</v>
      </c>
      <c r="AD352" s="42">
        <v>0</v>
      </c>
      <c r="AE352" s="42">
        <v>0</v>
      </c>
      <c r="AF352" s="359" t="s">
        <v>752</v>
      </c>
      <c r="AG352" s="359">
        <v>52010804</v>
      </c>
      <c r="AH352" s="359" t="s">
        <v>14</v>
      </c>
      <c r="AI352" s="359" t="s">
        <v>14</v>
      </c>
    </row>
    <row r="353" spans="1:35" s="368" customFormat="1" ht="45.75" customHeight="1" x14ac:dyDescent="0.25">
      <c r="A353" s="359">
        <v>236</v>
      </c>
      <c r="B353" s="360">
        <v>80111600</v>
      </c>
      <c r="C353" s="359" t="s">
        <v>3429</v>
      </c>
      <c r="D353" s="359" t="s">
        <v>3615</v>
      </c>
      <c r="E353" s="361" t="s">
        <v>3478</v>
      </c>
      <c r="F353" s="361">
        <v>2024003050103</v>
      </c>
      <c r="G353" s="362" t="s">
        <v>762</v>
      </c>
      <c r="H353" s="362" t="s">
        <v>3476</v>
      </c>
      <c r="I353" s="110">
        <v>60174400</v>
      </c>
      <c r="J353" s="363" t="s">
        <v>763</v>
      </c>
      <c r="K353" s="359" t="s">
        <v>3581</v>
      </c>
      <c r="L353" s="359" t="s">
        <v>447</v>
      </c>
      <c r="M353" s="373" t="s">
        <v>448</v>
      </c>
      <c r="N353" s="364" t="s">
        <v>752</v>
      </c>
      <c r="O353" s="363">
        <v>59</v>
      </c>
      <c r="P353" s="365" t="s">
        <v>2732</v>
      </c>
      <c r="Q353" s="359" t="s">
        <v>3477</v>
      </c>
      <c r="R353" s="359" t="s">
        <v>3601</v>
      </c>
      <c r="S353" s="366">
        <v>8</v>
      </c>
      <c r="T353" s="367" t="s">
        <v>361</v>
      </c>
      <c r="U353" s="116">
        <v>289</v>
      </c>
      <c r="V353" s="359" t="s">
        <v>362</v>
      </c>
      <c r="W353" s="359" t="s">
        <v>488</v>
      </c>
      <c r="X353" s="359" t="s">
        <v>488</v>
      </c>
      <c r="Y353" s="42">
        <v>66</v>
      </c>
      <c r="Z353" s="359" t="s">
        <v>1687</v>
      </c>
      <c r="AA353" s="359">
        <v>128</v>
      </c>
      <c r="AB353" s="42">
        <v>60174400</v>
      </c>
      <c r="AC353" s="42">
        <v>0</v>
      </c>
      <c r="AD353" s="42">
        <v>33346647</v>
      </c>
      <c r="AE353" s="42">
        <v>26827753</v>
      </c>
      <c r="AF353" s="359" t="s">
        <v>3718</v>
      </c>
      <c r="AG353" s="359">
        <v>52010804</v>
      </c>
      <c r="AH353" s="359">
        <v>33346647</v>
      </c>
      <c r="AI353" s="359">
        <v>60174400</v>
      </c>
    </row>
    <row r="354" spans="1:35" s="368" customFormat="1" ht="45.75" customHeight="1" x14ac:dyDescent="0.25">
      <c r="A354" s="359">
        <v>237</v>
      </c>
      <c r="B354" s="360">
        <v>80111600</v>
      </c>
      <c r="C354" s="359" t="s">
        <v>3429</v>
      </c>
      <c r="D354" s="359" t="s">
        <v>3615</v>
      </c>
      <c r="E354" s="361" t="s">
        <v>3478</v>
      </c>
      <c r="F354" s="361">
        <v>2024003050103</v>
      </c>
      <c r="G354" s="362" t="s">
        <v>750</v>
      </c>
      <c r="H354" s="362" t="s">
        <v>3476</v>
      </c>
      <c r="I354" s="110">
        <v>15000000</v>
      </c>
      <c r="J354" s="363" t="s">
        <v>764</v>
      </c>
      <c r="K354" s="359" t="s">
        <v>3577</v>
      </c>
      <c r="L354" s="359" t="s">
        <v>487</v>
      </c>
      <c r="M354" s="359" t="s">
        <v>471</v>
      </c>
      <c r="N354" s="364" t="s">
        <v>765</v>
      </c>
      <c r="O354" s="363">
        <v>60</v>
      </c>
      <c r="P354" s="365" t="s">
        <v>2734</v>
      </c>
      <c r="Q354" s="359" t="s">
        <v>3477</v>
      </c>
      <c r="R354" s="359" t="s">
        <v>3601</v>
      </c>
      <c r="S354" s="366">
        <v>9</v>
      </c>
      <c r="T354" s="367" t="s">
        <v>361</v>
      </c>
      <c r="U354" s="116" t="s">
        <v>14</v>
      </c>
      <c r="V354" s="359" t="s">
        <v>362</v>
      </c>
      <c r="W354" s="359" t="s">
        <v>483</v>
      </c>
      <c r="X354" s="359" t="s">
        <v>483</v>
      </c>
      <c r="Y354" s="42" t="s">
        <v>14</v>
      </c>
      <c r="Z354" s="359" t="s">
        <v>14</v>
      </c>
      <c r="AA354" s="359" t="s">
        <v>14</v>
      </c>
      <c r="AB354" s="42">
        <v>0</v>
      </c>
      <c r="AC354" s="42">
        <v>15000000</v>
      </c>
      <c r="AD354" s="42">
        <v>0</v>
      </c>
      <c r="AE354" s="42">
        <v>0</v>
      </c>
      <c r="AF354" s="359" t="s">
        <v>765</v>
      </c>
      <c r="AG354" s="359">
        <v>52010804</v>
      </c>
      <c r="AH354" s="359" t="s">
        <v>14</v>
      </c>
      <c r="AI354" s="359" t="s">
        <v>14</v>
      </c>
    </row>
    <row r="355" spans="1:35" s="368" customFormat="1" ht="45.75" customHeight="1" x14ac:dyDescent="0.25">
      <c r="A355" s="359">
        <v>238</v>
      </c>
      <c r="B355" s="360">
        <v>80111600</v>
      </c>
      <c r="C355" s="359" t="s">
        <v>3429</v>
      </c>
      <c r="D355" s="359" t="s">
        <v>3615</v>
      </c>
      <c r="E355" s="361" t="s">
        <v>3478</v>
      </c>
      <c r="F355" s="361">
        <v>2024003050103</v>
      </c>
      <c r="G355" s="362" t="s">
        <v>762</v>
      </c>
      <c r="H355" s="362" t="s">
        <v>3476</v>
      </c>
      <c r="I355" s="110">
        <v>60174400</v>
      </c>
      <c r="J355" s="363" t="s">
        <v>766</v>
      </c>
      <c r="K355" s="359" t="s">
        <v>3581</v>
      </c>
      <c r="L355" s="359" t="s">
        <v>447</v>
      </c>
      <c r="M355" s="366" t="s">
        <v>448</v>
      </c>
      <c r="N355" s="364" t="s">
        <v>765</v>
      </c>
      <c r="O355" s="363">
        <v>60</v>
      </c>
      <c r="P355" s="365" t="s">
        <v>2734</v>
      </c>
      <c r="Q355" s="359" t="s">
        <v>3477</v>
      </c>
      <c r="R355" s="359" t="s">
        <v>3601</v>
      </c>
      <c r="S355" s="366">
        <v>8</v>
      </c>
      <c r="T355" s="367" t="s">
        <v>361</v>
      </c>
      <c r="U355" s="116">
        <v>323</v>
      </c>
      <c r="V355" s="359" t="s">
        <v>362</v>
      </c>
      <c r="W355" s="359" t="s">
        <v>488</v>
      </c>
      <c r="X355" s="359" t="s">
        <v>488</v>
      </c>
      <c r="Y355" s="42">
        <v>240</v>
      </c>
      <c r="Z355" s="359" t="s">
        <v>1903</v>
      </c>
      <c r="AA355" s="359">
        <v>152</v>
      </c>
      <c r="AB355" s="42">
        <v>60174400</v>
      </c>
      <c r="AC355" s="42">
        <v>0</v>
      </c>
      <c r="AD355" s="42">
        <v>32845193</v>
      </c>
      <c r="AE355" s="42">
        <v>27329207</v>
      </c>
      <c r="AF355" s="359" t="s">
        <v>3719</v>
      </c>
      <c r="AG355" s="359">
        <v>52010804</v>
      </c>
      <c r="AH355" s="359">
        <v>32845193</v>
      </c>
      <c r="AI355" s="359">
        <v>60174400</v>
      </c>
    </row>
    <row r="356" spans="1:35" s="368" customFormat="1" ht="45.75" customHeight="1" x14ac:dyDescent="0.25">
      <c r="A356" s="359">
        <v>239</v>
      </c>
      <c r="B356" s="360">
        <v>80111600</v>
      </c>
      <c r="C356" s="359" t="s">
        <v>3429</v>
      </c>
      <c r="D356" s="359" t="s">
        <v>3615</v>
      </c>
      <c r="E356" s="361" t="s">
        <v>3478</v>
      </c>
      <c r="F356" s="361">
        <v>2024003050103</v>
      </c>
      <c r="G356" s="362" t="s">
        <v>762</v>
      </c>
      <c r="H356" s="362" t="s">
        <v>3476</v>
      </c>
      <c r="I356" s="110">
        <v>60174400</v>
      </c>
      <c r="J356" s="363" t="s">
        <v>767</v>
      </c>
      <c r="K356" s="359" t="s">
        <v>3581</v>
      </c>
      <c r="L356" s="359" t="s">
        <v>447</v>
      </c>
      <c r="M356" s="373" t="s">
        <v>448</v>
      </c>
      <c r="N356" s="364" t="s">
        <v>765</v>
      </c>
      <c r="O356" s="363">
        <v>60</v>
      </c>
      <c r="P356" s="365" t="s">
        <v>2734</v>
      </c>
      <c r="Q356" s="359" t="s">
        <v>3477</v>
      </c>
      <c r="R356" s="359" t="s">
        <v>3601</v>
      </c>
      <c r="S356" s="366">
        <v>8</v>
      </c>
      <c r="T356" s="367" t="s">
        <v>361</v>
      </c>
      <c r="U356" s="116">
        <v>290</v>
      </c>
      <c r="V356" s="359" t="s">
        <v>362</v>
      </c>
      <c r="W356" s="359" t="s">
        <v>488</v>
      </c>
      <c r="X356" s="359" t="s">
        <v>488</v>
      </c>
      <c r="Y356" s="42">
        <v>52</v>
      </c>
      <c r="Z356" s="359" t="s">
        <v>1648</v>
      </c>
      <c r="AA356" s="359">
        <v>137</v>
      </c>
      <c r="AB356" s="42">
        <v>60174400</v>
      </c>
      <c r="AC356" s="42">
        <v>0</v>
      </c>
      <c r="AD356" s="42">
        <v>34600280</v>
      </c>
      <c r="AE356" s="42">
        <v>25574120</v>
      </c>
      <c r="AF356" s="359" t="s">
        <v>3720</v>
      </c>
      <c r="AG356" s="359">
        <v>52010804</v>
      </c>
      <c r="AH356" s="359">
        <v>34600280</v>
      </c>
      <c r="AI356" s="359">
        <v>60174400</v>
      </c>
    </row>
    <row r="357" spans="1:35" s="368" customFormat="1" ht="45.75" customHeight="1" x14ac:dyDescent="0.25">
      <c r="A357" s="359">
        <v>240</v>
      </c>
      <c r="B357" s="360">
        <v>80111600</v>
      </c>
      <c r="C357" s="359" t="s">
        <v>3429</v>
      </c>
      <c r="D357" s="359" t="s">
        <v>3615</v>
      </c>
      <c r="E357" s="361" t="s">
        <v>3478</v>
      </c>
      <c r="F357" s="361">
        <v>2024003050103</v>
      </c>
      <c r="G357" s="362" t="s">
        <v>762</v>
      </c>
      <c r="H357" s="362" t="s">
        <v>3476</v>
      </c>
      <c r="I357" s="110">
        <v>60174400</v>
      </c>
      <c r="J357" s="363" t="s">
        <v>768</v>
      </c>
      <c r="K357" s="359" t="s">
        <v>3581</v>
      </c>
      <c r="L357" s="359" t="s">
        <v>447</v>
      </c>
      <c r="M357" s="366" t="s">
        <v>448</v>
      </c>
      <c r="N357" s="364" t="s">
        <v>765</v>
      </c>
      <c r="O357" s="363">
        <v>60</v>
      </c>
      <c r="P357" s="365" t="s">
        <v>2734</v>
      </c>
      <c r="Q357" s="359" t="s">
        <v>3477</v>
      </c>
      <c r="R357" s="359" t="s">
        <v>3601</v>
      </c>
      <c r="S357" s="366">
        <v>8</v>
      </c>
      <c r="T357" s="367" t="s">
        <v>361</v>
      </c>
      <c r="U357" s="116">
        <v>324</v>
      </c>
      <c r="V357" s="359" t="s">
        <v>362</v>
      </c>
      <c r="W357" s="359" t="s">
        <v>488</v>
      </c>
      <c r="X357" s="359" t="s">
        <v>488</v>
      </c>
      <c r="Y357" s="42">
        <v>271</v>
      </c>
      <c r="Z357" s="359" t="s">
        <v>1994</v>
      </c>
      <c r="AA357" s="359">
        <v>813</v>
      </c>
      <c r="AB357" s="42">
        <v>60174400</v>
      </c>
      <c r="AC357" s="42">
        <v>0</v>
      </c>
      <c r="AD357" s="42">
        <v>25574120</v>
      </c>
      <c r="AE357" s="42">
        <v>34600280</v>
      </c>
      <c r="AF357" s="359" t="s">
        <v>3721</v>
      </c>
      <c r="AG357" s="359">
        <v>52010804</v>
      </c>
      <c r="AH357" s="359">
        <v>25574120</v>
      </c>
      <c r="AI357" s="359">
        <v>60174400</v>
      </c>
    </row>
    <row r="358" spans="1:35" s="368" customFormat="1" ht="45.75" customHeight="1" x14ac:dyDescent="0.25">
      <c r="A358" s="359">
        <v>241</v>
      </c>
      <c r="B358" s="360">
        <v>80111600</v>
      </c>
      <c r="C358" s="359" t="s">
        <v>3429</v>
      </c>
      <c r="D358" s="359" t="s">
        <v>3615</v>
      </c>
      <c r="E358" s="361" t="s">
        <v>3478</v>
      </c>
      <c r="F358" s="361">
        <v>2024003050103</v>
      </c>
      <c r="G358" s="362" t="s">
        <v>762</v>
      </c>
      <c r="H358" s="362" t="s">
        <v>3476</v>
      </c>
      <c r="I358" s="110">
        <v>32822400</v>
      </c>
      <c r="J358" s="363" t="s">
        <v>769</v>
      </c>
      <c r="K358" s="359" t="s">
        <v>3581</v>
      </c>
      <c r="L358" s="359" t="s">
        <v>447</v>
      </c>
      <c r="M358" s="366" t="s">
        <v>448</v>
      </c>
      <c r="N358" s="364" t="s">
        <v>765</v>
      </c>
      <c r="O358" s="363">
        <v>60</v>
      </c>
      <c r="P358" s="365" t="s">
        <v>2734</v>
      </c>
      <c r="Q358" s="359" t="s">
        <v>3477</v>
      </c>
      <c r="R358" s="359" t="s">
        <v>3601</v>
      </c>
      <c r="S358" s="366">
        <v>8</v>
      </c>
      <c r="T358" s="367" t="s">
        <v>361</v>
      </c>
      <c r="U358" s="116">
        <v>327</v>
      </c>
      <c r="V358" s="359" t="s">
        <v>362</v>
      </c>
      <c r="W358" s="359" t="s">
        <v>488</v>
      </c>
      <c r="X358" s="359" t="s">
        <v>488</v>
      </c>
      <c r="Y358" s="42">
        <v>252</v>
      </c>
      <c r="Z358" s="359" t="s">
        <v>1941</v>
      </c>
      <c r="AA358" s="359">
        <v>427</v>
      </c>
      <c r="AB358" s="42">
        <v>32822400</v>
      </c>
      <c r="AC358" s="42">
        <v>0</v>
      </c>
      <c r="AD358" s="42">
        <v>17095000</v>
      </c>
      <c r="AE358" s="42">
        <v>15727400</v>
      </c>
      <c r="AF358" s="359" t="s">
        <v>3722</v>
      </c>
      <c r="AG358" s="359">
        <v>52010804</v>
      </c>
      <c r="AH358" s="359">
        <v>17095000</v>
      </c>
      <c r="AI358" s="359">
        <v>32822400</v>
      </c>
    </row>
    <row r="359" spans="1:35" s="368" customFormat="1" ht="45.75" customHeight="1" x14ac:dyDescent="0.25">
      <c r="A359" s="359">
        <v>242</v>
      </c>
      <c r="B359" s="360">
        <v>80111600</v>
      </c>
      <c r="C359" s="359" t="s">
        <v>3429</v>
      </c>
      <c r="D359" s="359" t="s">
        <v>3615</v>
      </c>
      <c r="E359" s="361" t="s">
        <v>3478</v>
      </c>
      <c r="F359" s="361">
        <v>2024003050103</v>
      </c>
      <c r="G359" s="362" t="s">
        <v>762</v>
      </c>
      <c r="H359" s="362" t="s">
        <v>3476</v>
      </c>
      <c r="I359" s="110">
        <v>60174400</v>
      </c>
      <c r="J359" s="363" t="s">
        <v>770</v>
      </c>
      <c r="K359" s="359" t="s">
        <v>3581</v>
      </c>
      <c r="L359" s="359" t="s">
        <v>447</v>
      </c>
      <c r="M359" s="366" t="s">
        <v>448</v>
      </c>
      <c r="N359" s="364" t="s">
        <v>765</v>
      </c>
      <c r="O359" s="363">
        <v>60</v>
      </c>
      <c r="P359" s="365" t="s">
        <v>2734</v>
      </c>
      <c r="Q359" s="359" t="s">
        <v>3477</v>
      </c>
      <c r="R359" s="359" t="s">
        <v>3601</v>
      </c>
      <c r="S359" s="366">
        <v>8</v>
      </c>
      <c r="T359" s="367" t="s">
        <v>361</v>
      </c>
      <c r="U359" s="116">
        <v>375</v>
      </c>
      <c r="V359" s="359" t="s">
        <v>362</v>
      </c>
      <c r="W359" s="359" t="s">
        <v>488</v>
      </c>
      <c r="X359" s="359" t="s">
        <v>483</v>
      </c>
      <c r="Y359" s="42">
        <v>275</v>
      </c>
      <c r="Z359" s="359" t="s">
        <v>2007</v>
      </c>
      <c r="AA359" s="359">
        <v>801</v>
      </c>
      <c r="AB359" s="42">
        <v>60174400</v>
      </c>
      <c r="AC359" s="42">
        <v>0</v>
      </c>
      <c r="AD359" s="42">
        <v>28582840</v>
      </c>
      <c r="AE359" s="42">
        <v>31591560</v>
      </c>
      <c r="AF359" s="359" t="s">
        <v>3723</v>
      </c>
      <c r="AG359" s="359">
        <v>52010804</v>
      </c>
      <c r="AH359" s="359">
        <v>28582840</v>
      </c>
      <c r="AI359" s="359">
        <v>60174400</v>
      </c>
    </row>
    <row r="360" spans="1:35" s="368" customFormat="1" ht="45.75" customHeight="1" x14ac:dyDescent="0.25">
      <c r="A360" s="359">
        <v>243</v>
      </c>
      <c r="B360" s="360">
        <v>80111600</v>
      </c>
      <c r="C360" s="359" t="s">
        <v>3429</v>
      </c>
      <c r="D360" s="359" t="s">
        <v>3615</v>
      </c>
      <c r="E360" s="361" t="s">
        <v>3478</v>
      </c>
      <c r="F360" s="361">
        <v>2024003050103</v>
      </c>
      <c r="G360" s="362" t="s">
        <v>762</v>
      </c>
      <c r="H360" s="362" t="s">
        <v>3476</v>
      </c>
      <c r="I360" s="110">
        <v>60174400</v>
      </c>
      <c r="J360" s="363" t="s">
        <v>771</v>
      </c>
      <c r="K360" s="359" t="s">
        <v>3581</v>
      </c>
      <c r="L360" s="359" t="s">
        <v>447</v>
      </c>
      <c r="M360" s="366" t="s">
        <v>448</v>
      </c>
      <c r="N360" s="364" t="s">
        <v>765</v>
      </c>
      <c r="O360" s="363">
        <v>60</v>
      </c>
      <c r="P360" s="365" t="s">
        <v>2734</v>
      </c>
      <c r="Q360" s="359" t="s">
        <v>3477</v>
      </c>
      <c r="R360" s="359" t="s">
        <v>3601</v>
      </c>
      <c r="S360" s="366">
        <v>8</v>
      </c>
      <c r="T360" s="367" t="s">
        <v>361</v>
      </c>
      <c r="U360" s="116">
        <v>377</v>
      </c>
      <c r="V360" s="359" t="s">
        <v>362</v>
      </c>
      <c r="W360" s="359" t="s">
        <v>488</v>
      </c>
      <c r="X360" s="359" t="s">
        <v>488</v>
      </c>
      <c r="Y360" s="42">
        <v>276</v>
      </c>
      <c r="Z360" s="359" t="s">
        <v>2010</v>
      </c>
      <c r="AA360" s="359">
        <v>802</v>
      </c>
      <c r="AB360" s="42">
        <v>60174400</v>
      </c>
      <c r="AC360" s="42">
        <v>0</v>
      </c>
      <c r="AD360" s="42">
        <v>28582840</v>
      </c>
      <c r="AE360" s="42">
        <v>31591560</v>
      </c>
      <c r="AF360" s="359" t="s">
        <v>3724</v>
      </c>
      <c r="AG360" s="359">
        <v>52010804</v>
      </c>
      <c r="AH360" s="359">
        <v>28582840</v>
      </c>
      <c r="AI360" s="359">
        <v>60174400</v>
      </c>
    </row>
    <row r="361" spans="1:35" s="368" customFormat="1" ht="45.75" customHeight="1" x14ac:dyDescent="0.25">
      <c r="A361" s="359">
        <v>244</v>
      </c>
      <c r="B361" s="360">
        <v>80111600</v>
      </c>
      <c r="C361" s="359" t="s">
        <v>3429</v>
      </c>
      <c r="D361" s="359" t="s">
        <v>3615</v>
      </c>
      <c r="E361" s="361" t="s">
        <v>3478</v>
      </c>
      <c r="F361" s="361">
        <v>2024003050103</v>
      </c>
      <c r="G361" s="362" t="s">
        <v>762</v>
      </c>
      <c r="H361" s="362" t="s">
        <v>3476</v>
      </c>
      <c r="I361" s="110">
        <v>60174400</v>
      </c>
      <c r="J361" s="363" t="s">
        <v>772</v>
      </c>
      <c r="K361" s="359" t="s">
        <v>3581</v>
      </c>
      <c r="L361" s="359" t="s">
        <v>447</v>
      </c>
      <c r="M361" s="366" t="s">
        <v>448</v>
      </c>
      <c r="N361" s="364" t="s">
        <v>765</v>
      </c>
      <c r="O361" s="363">
        <v>60</v>
      </c>
      <c r="P361" s="365" t="s">
        <v>2734</v>
      </c>
      <c r="Q361" s="359" t="s">
        <v>3477</v>
      </c>
      <c r="R361" s="359" t="s">
        <v>3601</v>
      </c>
      <c r="S361" s="366">
        <v>8</v>
      </c>
      <c r="T361" s="367" t="s">
        <v>361</v>
      </c>
      <c r="U361" s="116">
        <v>328</v>
      </c>
      <c r="V361" s="359" t="s">
        <v>362</v>
      </c>
      <c r="W361" s="359" t="s">
        <v>488</v>
      </c>
      <c r="X361" s="359" t="s">
        <v>488</v>
      </c>
      <c r="Y361" s="42">
        <v>253</v>
      </c>
      <c r="Z361" s="359" t="s">
        <v>1945</v>
      </c>
      <c r="AA361" s="359">
        <v>426</v>
      </c>
      <c r="AB361" s="42">
        <v>60174400</v>
      </c>
      <c r="AC361" s="42">
        <v>0</v>
      </c>
      <c r="AD361" s="42">
        <v>31340833</v>
      </c>
      <c r="AE361" s="42">
        <v>28833567</v>
      </c>
      <c r="AF361" s="359" t="s">
        <v>3725</v>
      </c>
      <c r="AG361" s="359">
        <v>52010804</v>
      </c>
      <c r="AH361" s="359">
        <v>31340833</v>
      </c>
      <c r="AI361" s="359">
        <v>60174400</v>
      </c>
    </row>
    <row r="362" spans="1:35" s="368" customFormat="1" ht="45.75" customHeight="1" x14ac:dyDescent="0.25">
      <c r="A362" s="359">
        <v>245</v>
      </c>
      <c r="B362" s="360">
        <v>80111600</v>
      </c>
      <c r="C362" s="359" t="s">
        <v>3429</v>
      </c>
      <c r="D362" s="359" t="s">
        <v>3615</v>
      </c>
      <c r="E362" s="361" t="s">
        <v>3478</v>
      </c>
      <c r="F362" s="361">
        <v>2024003050103</v>
      </c>
      <c r="G362" s="362" t="s">
        <v>762</v>
      </c>
      <c r="H362" s="362" t="s">
        <v>3476</v>
      </c>
      <c r="I362" s="110">
        <v>32822400</v>
      </c>
      <c r="J362" s="363" t="s">
        <v>773</v>
      </c>
      <c r="K362" s="359" t="s">
        <v>3581</v>
      </c>
      <c r="L362" s="359" t="s">
        <v>447</v>
      </c>
      <c r="M362" s="366" t="s">
        <v>448</v>
      </c>
      <c r="N362" s="364" t="s">
        <v>765</v>
      </c>
      <c r="O362" s="363">
        <v>60</v>
      </c>
      <c r="P362" s="365" t="s">
        <v>2734</v>
      </c>
      <c r="Q362" s="359" t="s">
        <v>3477</v>
      </c>
      <c r="R362" s="359" t="s">
        <v>3601</v>
      </c>
      <c r="S362" s="366">
        <v>8</v>
      </c>
      <c r="T362" s="367" t="s">
        <v>361</v>
      </c>
      <c r="U362" s="116">
        <v>329</v>
      </c>
      <c r="V362" s="359" t="s">
        <v>362</v>
      </c>
      <c r="W362" s="359" t="s">
        <v>488</v>
      </c>
      <c r="X362" s="359" t="s">
        <v>488</v>
      </c>
      <c r="Y362" s="42">
        <v>269</v>
      </c>
      <c r="Z362" s="359" t="s">
        <v>1986</v>
      </c>
      <c r="AA362" s="359">
        <v>783</v>
      </c>
      <c r="AB362" s="42">
        <v>32822400</v>
      </c>
      <c r="AC362" s="42">
        <v>0</v>
      </c>
      <c r="AD362" s="42">
        <v>15727400</v>
      </c>
      <c r="AE362" s="42">
        <v>17095000</v>
      </c>
      <c r="AF362" s="359" t="s">
        <v>3726</v>
      </c>
      <c r="AG362" s="359">
        <v>52010804</v>
      </c>
      <c r="AH362" s="359">
        <v>15727400</v>
      </c>
      <c r="AI362" s="359">
        <v>32822400</v>
      </c>
    </row>
    <row r="363" spans="1:35" s="368" customFormat="1" ht="45.75" customHeight="1" x14ac:dyDescent="0.25">
      <c r="A363" s="359">
        <v>246</v>
      </c>
      <c r="B363" s="360">
        <v>80111600</v>
      </c>
      <c r="C363" s="359" t="s">
        <v>3429</v>
      </c>
      <c r="D363" s="359" t="s">
        <v>3615</v>
      </c>
      <c r="E363" s="361" t="s">
        <v>3478</v>
      </c>
      <c r="F363" s="361">
        <v>2024003050103</v>
      </c>
      <c r="G363" s="362" t="s">
        <v>762</v>
      </c>
      <c r="H363" s="362" t="s">
        <v>3476</v>
      </c>
      <c r="I363" s="110">
        <v>60174400</v>
      </c>
      <c r="J363" s="363" t="s">
        <v>774</v>
      </c>
      <c r="K363" s="359" t="s">
        <v>3581</v>
      </c>
      <c r="L363" s="359" t="s">
        <v>447</v>
      </c>
      <c r="M363" s="366" t="s">
        <v>448</v>
      </c>
      <c r="N363" s="364" t="s">
        <v>765</v>
      </c>
      <c r="O363" s="363">
        <v>60</v>
      </c>
      <c r="P363" s="365" t="s">
        <v>2734</v>
      </c>
      <c r="Q363" s="359" t="s">
        <v>3477</v>
      </c>
      <c r="R363" s="359" t="s">
        <v>3601</v>
      </c>
      <c r="S363" s="366">
        <v>8</v>
      </c>
      <c r="T363" s="367" t="s">
        <v>361</v>
      </c>
      <c r="U363" s="116">
        <v>373</v>
      </c>
      <c r="V363" s="359" t="s">
        <v>362</v>
      </c>
      <c r="W363" s="359" t="s">
        <v>488</v>
      </c>
      <c r="X363" s="359" t="s">
        <v>483</v>
      </c>
      <c r="Y363" s="42">
        <v>277</v>
      </c>
      <c r="Z363" s="359" t="s">
        <v>2013</v>
      </c>
      <c r="AA363" s="359">
        <v>823</v>
      </c>
      <c r="AB363" s="42">
        <v>60174400</v>
      </c>
      <c r="AC363" s="42">
        <v>0</v>
      </c>
      <c r="AD363" s="42">
        <v>27830660</v>
      </c>
      <c r="AE363" s="42">
        <v>32343740</v>
      </c>
      <c r="AF363" s="359" t="s">
        <v>3727</v>
      </c>
      <c r="AG363" s="359">
        <v>52010804</v>
      </c>
      <c r="AH363" s="359">
        <v>27830660</v>
      </c>
      <c r="AI363" s="359">
        <v>60174400</v>
      </c>
    </row>
    <row r="364" spans="1:35" s="368" customFormat="1" ht="45.75" customHeight="1" x14ac:dyDescent="0.25">
      <c r="A364" s="366">
        <v>247</v>
      </c>
      <c r="B364" s="360">
        <v>80111600</v>
      </c>
      <c r="C364" s="366" t="s">
        <v>3429</v>
      </c>
      <c r="D364" s="366" t="s">
        <v>3615</v>
      </c>
      <c r="E364" s="371" t="s">
        <v>3478</v>
      </c>
      <c r="F364" s="371">
        <v>2024003050103</v>
      </c>
      <c r="G364" s="372" t="s">
        <v>762</v>
      </c>
      <c r="H364" s="372" t="s">
        <v>3476</v>
      </c>
      <c r="I364" s="132">
        <v>32822400</v>
      </c>
      <c r="J364" s="373" t="s">
        <v>775</v>
      </c>
      <c r="K364" s="366" t="s">
        <v>3581</v>
      </c>
      <c r="L364" s="366" t="s">
        <v>447</v>
      </c>
      <c r="M364" s="366" t="s">
        <v>448</v>
      </c>
      <c r="N364" s="374" t="s">
        <v>765</v>
      </c>
      <c r="O364" s="373">
        <v>60</v>
      </c>
      <c r="P364" s="373" t="s">
        <v>2734</v>
      </c>
      <c r="Q364" s="366" t="s">
        <v>3477</v>
      </c>
      <c r="R364" s="366" t="s">
        <v>3601</v>
      </c>
      <c r="S364" s="366">
        <v>8</v>
      </c>
      <c r="T364" s="367" t="s">
        <v>361</v>
      </c>
      <c r="U364" s="133">
        <v>401</v>
      </c>
      <c r="V364" s="366" t="s">
        <v>362</v>
      </c>
      <c r="W364" s="366" t="s">
        <v>483</v>
      </c>
      <c r="X364" s="366" t="s">
        <v>483</v>
      </c>
      <c r="Y364" s="134">
        <v>338</v>
      </c>
      <c r="Z364" s="366" t="s">
        <v>2108</v>
      </c>
      <c r="AA364" s="366">
        <v>2854</v>
      </c>
      <c r="AB364" s="134">
        <v>32822400</v>
      </c>
      <c r="AC364" s="134">
        <v>0</v>
      </c>
      <c r="AD364" s="134">
        <v>14223040</v>
      </c>
      <c r="AE364" s="134">
        <v>18599360</v>
      </c>
      <c r="AF364" s="366" t="s">
        <v>3728</v>
      </c>
      <c r="AG364" s="366">
        <v>52010804</v>
      </c>
      <c r="AH364" s="366">
        <v>14223040</v>
      </c>
      <c r="AI364" s="366">
        <v>32822400</v>
      </c>
    </row>
    <row r="365" spans="1:35" s="368" customFormat="1" ht="45.75" customHeight="1" x14ac:dyDescent="0.25">
      <c r="A365" s="366">
        <v>248</v>
      </c>
      <c r="B365" s="360">
        <v>80111600</v>
      </c>
      <c r="C365" s="366" t="s">
        <v>3429</v>
      </c>
      <c r="D365" s="366" t="s">
        <v>3615</v>
      </c>
      <c r="E365" s="371" t="s">
        <v>3478</v>
      </c>
      <c r="F365" s="371">
        <v>2024003050103</v>
      </c>
      <c r="G365" s="372" t="s">
        <v>762</v>
      </c>
      <c r="H365" s="372" t="s">
        <v>3476</v>
      </c>
      <c r="I365" s="132">
        <v>60174400</v>
      </c>
      <c r="J365" s="373" t="s">
        <v>776</v>
      </c>
      <c r="K365" s="366" t="s">
        <v>3581</v>
      </c>
      <c r="L365" s="366" t="s">
        <v>447</v>
      </c>
      <c r="M365" s="366" t="s">
        <v>448</v>
      </c>
      <c r="N365" s="374" t="s">
        <v>765</v>
      </c>
      <c r="O365" s="373">
        <v>60</v>
      </c>
      <c r="P365" s="373" t="s">
        <v>2734</v>
      </c>
      <c r="Q365" s="366" t="s">
        <v>3477</v>
      </c>
      <c r="R365" s="366" t="s">
        <v>3601</v>
      </c>
      <c r="S365" s="366">
        <v>8</v>
      </c>
      <c r="T365" s="367" t="s">
        <v>361</v>
      </c>
      <c r="U365" s="133">
        <v>379</v>
      </c>
      <c r="V365" s="366" t="s">
        <v>362</v>
      </c>
      <c r="W365" s="366" t="s">
        <v>488</v>
      </c>
      <c r="X365" s="366" t="s">
        <v>483</v>
      </c>
      <c r="Y365" s="134">
        <v>274</v>
      </c>
      <c r="Z365" s="366" t="s">
        <v>2003</v>
      </c>
      <c r="AA365" s="366">
        <v>800</v>
      </c>
      <c r="AB365" s="134">
        <v>60174400</v>
      </c>
      <c r="AC365" s="134">
        <v>0</v>
      </c>
      <c r="AD365" s="134">
        <v>28582840</v>
      </c>
      <c r="AE365" s="134">
        <v>31591560</v>
      </c>
      <c r="AF365" s="366" t="s">
        <v>3729</v>
      </c>
      <c r="AG365" s="366">
        <v>52010804</v>
      </c>
      <c r="AH365" s="366">
        <v>28582840</v>
      </c>
      <c r="AI365" s="366">
        <v>60174400</v>
      </c>
    </row>
    <row r="366" spans="1:35" s="368" customFormat="1" ht="45.75" customHeight="1" x14ac:dyDescent="0.25">
      <c r="A366" s="359">
        <v>249</v>
      </c>
      <c r="B366" s="360">
        <v>80111600</v>
      </c>
      <c r="C366" s="359" t="s">
        <v>3429</v>
      </c>
      <c r="D366" s="359" t="s">
        <v>3615</v>
      </c>
      <c r="E366" s="361" t="s">
        <v>3478</v>
      </c>
      <c r="F366" s="361">
        <v>2024003050103</v>
      </c>
      <c r="G366" s="362" t="s">
        <v>762</v>
      </c>
      <c r="H366" s="362" t="s">
        <v>3476</v>
      </c>
      <c r="I366" s="110">
        <v>98626293</v>
      </c>
      <c r="J366" s="363" t="s">
        <v>777</v>
      </c>
      <c r="K366" s="359" t="s">
        <v>3581</v>
      </c>
      <c r="L366" s="359" t="s">
        <v>447</v>
      </c>
      <c r="M366" s="366" t="s">
        <v>448</v>
      </c>
      <c r="N366" s="364" t="s">
        <v>765</v>
      </c>
      <c r="O366" s="363">
        <v>60</v>
      </c>
      <c r="P366" s="365" t="s">
        <v>2734</v>
      </c>
      <c r="Q366" s="359" t="s">
        <v>3477</v>
      </c>
      <c r="R366" s="359" t="s">
        <v>3601</v>
      </c>
      <c r="S366" s="366">
        <v>284</v>
      </c>
      <c r="T366" s="367" t="s">
        <v>561</v>
      </c>
      <c r="U366" s="116">
        <v>416</v>
      </c>
      <c r="V366" s="359" t="s">
        <v>362</v>
      </c>
      <c r="W366" s="359" t="s">
        <v>483</v>
      </c>
      <c r="X366" s="359" t="s">
        <v>483</v>
      </c>
      <c r="Y366" s="42">
        <v>349</v>
      </c>
      <c r="Z366" s="359" t="s">
        <v>2138</v>
      </c>
      <c r="AA366" s="359">
        <v>2989</v>
      </c>
      <c r="AB366" s="42">
        <v>98626293</v>
      </c>
      <c r="AC366" s="42">
        <v>0</v>
      </c>
      <c r="AD366" s="42">
        <v>30315133</v>
      </c>
      <c r="AE366" s="42">
        <v>68311160</v>
      </c>
      <c r="AF366" s="359" t="s">
        <v>3730</v>
      </c>
      <c r="AG366" s="359">
        <v>52010804</v>
      </c>
      <c r="AH366" s="359">
        <v>30315133</v>
      </c>
      <c r="AI366" s="359">
        <v>98626293</v>
      </c>
    </row>
    <row r="367" spans="1:35" s="368" customFormat="1" ht="45.75" customHeight="1" x14ac:dyDescent="0.25">
      <c r="A367" s="359">
        <v>250</v>
      </c>
      <c r="B367" s="360">
        <v>80111600</v>
      </c>
      <c r="C367" s="359" t="s">
        <v>3429</v>
      </c>
      <c r="D367" s="359" t="s">
        <v>3615</v>
      </c>
      <c r="E367" s="361" t="s">
        <v>3478</v>
      </c>
      <c r="F367" s="361">
        <v>2024003050103</v>
      </c>
      <c r="G367" s="362" t="s">
        <v>762</v>
      </c>
      <c r="H367" s="362" t="s">
        <v>3476</v>
      </c>
      <c r="I367" s="257">
        <v>71206373</v>
      </c>
      <c r="J367" s="363" t="s">
        <v>778</v>
      </c>
      <c r="K367" s="359" t="s">
        <v>3581</v>
      </c>
      <c r="L367" s="359" t="s">
        <v>447</v>
      </c>
      <c r="M367" s="366" t="s">
        <v>448</v>
      </c>
      <c r="N367" s="364" t="s">
        <v>765</v>
      </c>
      <c r="O367" s="363">
        <v>60</v>
      </c>
      <c r="P367" s="365" t="s">
        <v>2734</v>
      </c>
      <c r="Q367" s="359" t="s">
        <v>3477</v>
      </c>
      <c r="R367" s="359" t="s">
        <v>3601</v>
      </c>
      <c r="S367" s="366">
        <v>284</v>
      </c>
      <c r="T367" s="367" t="s">
        <v>561</v>
      </c>
      <c r="U367" s="116">
        <v>403</v>
      </c>
      <c r="V367" s="359" t="s">
        <v>362</v>
      </c>
      <c r="W367" s="359" t="s">
        <v>483</v>
      </c>
      <c r="X367" s="359" t="s">
        <v>483</v>
      </c>
      <c r="Y367" s="42">
        <v>339</v>
      </c>
      <c r="Z367" s="359" t="s">
        <v>2110</v>
      </c>
      <c r="AA367" s="359">
        <v>2856</v>
      </c>
      <c r="AB367" s="42">
        <v>71206373</v>
      </c>
      <c r="AC367" s="42">
        <v>0</v>
      </c>
      <c r="AD367" s="42">
        <v>26075573</v>
      </c>
      <c r="AE367" s="42">
        <v>45130800</v>
      </c>
      <c r="AF367" s="359" t="s">
        <v>3731</v>
      </c>
      <c r="AG367" s="359">
        <v>52010804</v>
      </c>
      <c r="AH367" s="359">
        <v>26075573</v>
      </c>
      <c r="AI367" s="359">
        <v>71206373</v>
      </c>
    </row>
    <row r="368" spans="1:35" s="368" customFormat="1" ht="45.75" customHeight="1" x14ac:dyDescent="0.25">
      <c r="A368" s="359">
        <v>251</v>
      </c>
      <c r="B368" s="360">
        <v>80111600</v>
      </c>
      <c r="C368" s="359" t="s">
        <v>3429</v>
      </c>
      <c r="D368" s="359" t="s">
        <v>3615</v>
      </c>
      <c r="E368" s="361" t="s">
        <v>3478</v>
      </c>
      <c r="F368" s="361">
        <v>2024003050103</v>
      </c>
      <c r="G368" s="362" t="s">
        <v>762</v>
      </c>
      <c r="H368" s="362" t="s">
        <v>3476</v>
      </c>
      <c r="I368" s="110">
        <v>39413544</v>
      </c>
      <c r="J368" s="363" t="s">
        <v>779</v>
      </c>
      <c r="K368" s="359" t="s">
        <v>3581</v>
      </c>
      <c r="L368" s="359" t="s">
        <v>447</v>
      </c>
      <c r="M368" s="366" t="s">
        <v>448</v>
      </c>
      <c r="N368" s="364" t="s">
        <v>765</v>
      </c>
      <c r="O368" s="363">
        <v>60</v>
      </c>
      <c r="P368" s="365" t="s">
        <v>2734</v>
      </c>
      <c r="Q368" s="359" t="s">
        <v>3477</v>
      </c>
      <c r="R368" s="359" t="s">
        <v>3601</v>
      </c>
      <c r="S368" s="366">
        <v>8</v>
      </c>
      <c r="T368" s="367" t="s">
        <v>361</v>
      </c>
      <c r="U368" s="116">
        <v>376</v>
      </c>
      <c r="V368" s="359" t="s">
        <v>362</v>
      </c>
      <c r="W368" s="359" t="s">
        <v>488</v>
      </c>
      <c r="X368" s="359" t="s">
        <v>483</v>
      </c>
      <c r="Y368" s="42">
        <v>330</v>
      </c>
      <c r="Z368" s="359" t="s">
        <v>2088</v>
      </c>
      <c r="AA368" s="359">
        <v>2850</v>
      </c>
      <c r="AB368" s="42">
        <v>39413514</v>
      </c>
      <c r="AC368" s="42">
        <v>30</v>
      </c>
      <c r="AD368" s="42">
        <v>14287398</v>
      </c>
      <c r="AE368" s="42">
        <v>25126116</v>
      </c>
      <c r="AF368" s="359" t="s">
        <v>3732</v>
      </c>
      <c r="AG368" s="359">
        <v>52010804</v>
      </c>
      <c r="AH368" s="359">
        <v>14287398</v>
      </c>
      <c r="AI368" s="359">
        <v>39413514</v>
      </c>
    </row>
    <row r="369" spans="1:35" s="368" customFormat="1" ht="45.75" customHeight="1" x14ac:dyDescent="0.25">
      <c r="A369" s="359">
        <v>252</v>
      </c>
      <c r="B369" s="360">
        <v>80111600</v>
      </c>
      <c r="C369" s="359" t="s">
        <v>3429</v>
      </c>
      <c r="D369" s="359" t="s">
        <v>3615</v>
      </c>
      <c r="E369" s="361" t="s">
        <v>3478</v>
      </c>
      <c r="F369" s="361">
        <v>2024003050103</v>
      </c>
      <c r="G369" s="362" t="s">
        <v>762</v>
      </c>
      <c r="H369" s="362" t="s">
        <v>3476</v>
      </c>
      <c r="I369" s="110">
        <v>36138024</v>
      </c>
      <c r="J369" s="363" t="s">
        <v>780</v>
      </c>
      <c r="K369" s="359" t="s">
        <v>3581</v>
      </c>
      <c r="L369" s="359" t="s">
        <v>447</v>
      </c>
      <c r="M369" s="366" t="s">
        <v>448</v>
      </c>
      <c r="N369" s="364" t="s">
        <v>765</v>
      </c>
      <c r="O369" s="363">
        <v>60</v>
      </c>
      <c r="P369" s="365" t="s">
        <v>2734</v>
      </c>
      <c r="Q369" s="359" t="s">
        <v>3477</v>
      </c>
      <c r="R369" s="359" t="s">
        <v>3601</v>
      </c>
      <c r="S369" s="366">
        <v>8</v>
      </c>
      <c r="T369" s="367" t="s">
        <v>361</v>
      </c>
      <c r="U369" s="116">
        <v>374</v>
      </c>
      <c r="V369" s="359" t="s">
        <v>362</v>
      </c>
      <c r="W369" s="359" t="s">
        <v>488</v>
      </c>
      <c r="X369" s="359" t="s">
        <v>483</v>
      </c>
      <c r="Y369" s="42">
        <v>352</v>
      </c>
      <c r="Z369" s="359" t="s">
        <v>2146</v>
      </c>
      <c r="AA369" s="359">
        <v>3002</v>
      </c>
      <c r="AB369" s="42">
        <v>36138024</v>
      </c>
      <c r="AC369" s="42">
        <v>0</v>
      </c>
      <c r="AD369" s="42">
        <v>13401184</v>
      </c>
      <c r="AE369" s="42">
        <v>22736840</v>
      </c>
      <c r="AF369" s="359" t="s">
        <v>3733</v>
      </c>
      <c r="AG369" s="359">
        <v>52010804</v>
      </c>
      <c r="AH369" s="359">
        <v>13401184</v>
      </c>
      <c r="AI369" s="359">
        <v>36138024</v>
      </c>
    </row>
    <row r="370" spans="1:35" s="368" customFormat="1" ht="45.75" customHeight="1" x14ac:dyDescent="0.25">
      <c r="A370" s="359">
        <v>253</v>
      </c>
      <c r="B370" s="360">
        <v>80111600</v>
      </c>
      <c r="C370" s="359" t="s">
        <v>3429</v>
      </c>
      <c r="D370" s="359" t="s">
        <v>3615</v>
      </c>
      <c r="E370" s="361" t="s">
        <v>3478</v>
      </c>
      <c r="F370" s="361">
        <v>2024003050103</v>
      </c>
      <c r="G370" s="362" t="s">
        <v>762</v>
      </c>
      <c r="H370" s="362" t="s">
        <v>3476</v>
      </c>
      <c r="I370" s="110">
        <v>71206373</v>
      </c>
      <c r="J370" s="363" t="s">
        <v>781</v>
      </c>
      <c r="K370" s="359" t="s">
        <v>3581</v>
      </c>
      <c r="L370" s="359" t="s">
        <v>447</v>
      </c>
      <c r="M370" s="366" t="s">
        <v>448</v>
      </c>
      <c r="N370" s="364" t="s">
        <v>765</v>
      </c>
      <c r="O370" s="363">
        <v>60</v>
      </c>
      <c r="P370" s="365" t="s">
        <v>2734</v>
      </c>
      <c r="Q370" s="359" t="s">
        <v>3477</v>
      </c>
      <c r="R370" s="359" t="s">
        <v>3601</v>
      </c>
      <c r="S370" s="366">
        <v>284</v>
      </c>
      <c r="T370" s="367" t="s">
        <v>561</v>
      </c>
      <c r="U370" s="116">
        <v>402</v>
      </c>
      <c r="V370" s="359" t="s">
        <v>362</v>
      </c>
      <c r="W370" s="359" t="s">
        <v>483</v>
      </c>
      <c r="X370" s="359" t="s">
        <v>483</v>
      </c>
      <c r="Y370" s="42">
        <v>337</v>
      </c>
      <c r="Z370" s="359" t="s">
        <v>2106</v>
      </c>
      <c r="AA370" s="359">
        <v>2857</v>
      </c>
      <c r="AB370" s="42">
        <v>71206373</v>
      </c>
      <c r="AC370" s="42">
        <v>0</v>
      </c>
      <c r="AD370" s="42">
        <v>26075573</v>
      </c>
      <c r="AE370" s="42">
        <v>45130800</v>
      </c>
      <c r="AF370" s="359" t="s">
        <v>3734</v>
      </c>
      <c r="AG370" s="359">
        <v>52010804</v>
      </c>
      <c r="AH370" s="359">
        <v>26075573</v>
      </c>
      <c r="AI370" s="359">
        <v>71206373</v>
      </c>
    </row>
    <row r="371" spans="1:35" s="368" customFormat="1" ht="45.75" customHeight="1" x14ac:dyDescent="0.25">
      <c r="A371" s="359">
        <v>254</v>
      </c>
      <c r="B371" s="360">
        <v>80111600</v>
      </c>
      <c r="C371" s="359" t="s">
        <v>3429</v>
      </c>
      <c r="D371" s="359" t="s">
        <v>3615</v>
      </c>
      <c r="E371" s="361" t="s">
        <v>3475</v>
      </c>
      <c r="F371" s="361">
        <v>2024003050084</v>
      </c>
      <c r="G371" s="362" t="s">
        <v>782</v>
      </c>
      <c r="H371" s="362" t="s">
        <v>3473</v>
      </c>
      <c r="I371" s="110">
        <v>61147776</v>
      </c>
      <c r="J371" s="363" t="s">
        <v>783</v>
      </c>
      <c r="K371" s="359" t="s">
        <v>3581</v>
      </c>
      <c r="L371" s="359" t="s">
        <v>447</v>
      </c>
      <c r="M371" s="366" t="s">
        <v>448</v>
      </c>
      <c r="N371" s="364" t="s">
        <v>784</v>
      </c>
      <c r="O371" s="363">
        <v>62</v>
      </c>
      <c r="P371" s="365" t="s">
        <v>2763</v>
      </c>
      <c r="Q371" s="359" t="s">
        <v>3474</v>
      </c>
      <c r="R371" s="359" t="s">
        <v>3652</v>
      </c>
      <c r="S371" s="366">
        <v>294</v>
      </c>
      <c r="T371" s="367" t="s">
        <v>561</v>
      </c>
      <c r="U371" s="116">
        <v>88</v>
      </c>
      <c r="V371" s="359" t="s">
        <v>362</v>
      </c>
      <c r="W371" s="359" t="s">
        <v>488</v>
      </c>
      <c r="X371" s="359" t="s">
        <v>488</v>
      </c>
      <c r="Y371" s="42">
        <v>72</v>
      </c>
      <c r="Z371" s="359" t="s">
        <v>1707</v>
      </c>
      <c r="AA371" s="359">
        <v>157</v>
      </c>
      <c r="AB371" s="42">
        <v>61147776</v>
      </c>
      <c r="AC371" s="42">
        <v>0</v>
      </c>
      <c r="AD371" s="42">
        <v>27038132</v>
      </c>
      <c r="AE371" s="42">
        <v>34109644</v>
      </c>
      <c r="AF371" s="359" t="s">
        <v>3735</v>
      </c>
      <c r="AG371" s="359">
        <v>52010802</v>
      </c>
      <c r="AH371" s="359">
        <v>27038132</v>
      </c>
      <c r="AI371" s="359">
        <v>61147776</v>
      </c>
    </row>
    <row r="372" spans="1:35" s="368" customFormat="1" ht="45.75" customHeight="1" x14ac:dyDescent="0.25">
      <c r="A372" s="359">
        <v>255</v>
      </c>
      <c r="B372" s="360">
        <v>80111600</v>
      </c>
      <c r="C372" s="359" t="s">
        <v>3429</v>
      </c>
      <c r="D372" s="359" t="s">
        <v>3615</v>
      </c>
      <c r="E372" s="361" t="s">
        <v>3475</v>
      </c>
      <c r="F372" s="361">
        <v>2024003050084</v>
      </c>
      <c r="G372" s="362" t="s">
        <v>782</v>
      </c>
      <c r="H372" s="362" t="s">
        <v>3473</v>
      </c>
      <c r="I372" s="110">
        <v>50609170</v>
      </c>
      <c r="J372" s="363" t="s">
        <v>785</v>
      </c>
      <c r="K372" s="359" t="s">
        <v>3581</v>
      </c>
      <c r="L372" s="359" t="s">
        <v>447</v>
      </c>
      <c r="M372" s="366" t="s">
        <v>448</v>
      </c>
      <c r="N372" s="364" t="s">
        <v>784</v>
      </c>
      <c r="O372" s="363">
        <v>62</v>
      </c>
      <c r="P372" s="365" t="s">
        <v>2763</v>
      </c>
      <c r="Q372" s="359" t="s">
        <v>3474</v>
      </c>
      <c r="R372" s="359" t="s">
        <v>3652</v>
      </c>
      <c r="S372" s="366">
        <v>294</v>
      </c>
      <c r="T372" s="367" t="s">
        <v>561</v>
      </c>
      <c r="U372" s="116">
        <v>89</v>
      </c>
      <c r="V372" s="359" t="s">
        <v>362</v>
      </c>
      <c r="W372" s="359" t="s">
        <v>488</v>
      </c>
      <c r="X372" s="359" t="s">
        <v>488</v>
      </c>
      <c r="Y372" s="42">
        <v>73</v>
      </c>
      <c r="Z372" s="359" t="s">
        <v>1709</v>
      </c>
      <c r="AA372" s="359">
        <v>161</v>
      </c>
      <c r="AB372" s="42">
        <v>50609170</v>
      </c>
      <c r="AC372" s="42">
        <v>0</v>
      </c>
      <c r="AD372" s="42">
        <v>22378204</v>
      </c>
      <c r="AE372" s="42">
        <v>28230966</v>
      </c>
      <c r="AF372" s="359" t="s">
        <v>3736</v>
      </c>
      <c r="AG372" s="359">
        <v>52010802</v>
      </c>
      <c r="AH372" s="359">
        <v>22378204</v>
      </c>
      <c r="AI372" s="359">
        <v>50609170</v>
      </c>
    </row>
    <row r="373" spans="1:35" s="368" customFormat="1" ht="45.75" customHeight="1" x14ac:dyDescent="0.25">
      <c r="A373" s="359">
        <v>256</v>
      </c>
      <c r="B373" s="360">
        <v>80111600</v>
      </c>
      <c r="C373" s="359" t="s">
        <v>3429</v>
      </c>
      <c r="D373" s="359" t="s">
        <v>3615</v>
      </c>
      <c r="E373" s="361" t="s">
        <v>3475</v>
      </c>
      <c r="F373" s="361">
        <v>2024003050084</v>
      </c>
      <c r="G373" s="362" t="s">
        <v>782</v>
      </c>
      <c r="H373" s="362" t="s">
        <v>3473</v>
      </c>
      <c r="I373" s="110">
        <v>40747479</v>
      </c>
      <c r="J373" s="363" t="s">
        <v>786</v>
      </c>
      <c r="K373" s="359" t="s">
        <v>3581</v>
      </c>
      <c r="L373" s="359" t="s">
        <v>447</v>
      </c>
      <c r="M373" s="366" t="s">
        <v>448</v>
      </c>
      <c r="N373" s="364" t="s">
        <v>784</v>
      </c>
      <c r="O373" s="363">
        <v>62</v>
      </c>
      <c r="P373" s="365" t="s">
        <v>2763</v>
      </c>
      <c r="Q373" s="359" t="s">
        <v>3474</v>
      </c>
      <c r="R373" s="359" t="s">
        <v>3652</v>
      </c>
      <c r="S373" s="366">
        <v>294</v>
      </c>
      <c r="T373" s="367" t="s">
        <v>561</v>
      </c>
      <c r="U373" s="116">
        <v>90</v>
      </c>
      <c r="V373" s="359" t="s">
        <v>362</v>
      </c>
      <c r="W373" s="359" t="s">
        <v>488</v>
      </c>
      <c r="X373" s="359" t="s">
        <v>488</v>
      </c>
      <c r="Y373" s="42">
        <v>74</v>
      </c>
      <c r="Z373" s="359" t="s">
        <v>1710</v>
      </c>
      <c r="AA373" s="359">
        <v>163</v>
      </c>
      <c r="AB373" s="42">
        <v>40747479</v>
      </c>
      <c r="AC373" s="42">
        <v>0</v>
      </c>
      <c r="AD373" s="42">
        <v>18017593</v>
      </c>
      <c r="AE373" s="42">
        <v>22729886</v>
      </c>
      <c r="AF373" s="359" t="s">
        <v>3737</v>
      </c>
      <c r="AG373" s="359">
        <v>52010802</v>
      </c>
      <c r="AH373" s="359">
        <v>18017593</v>
      </c>
      <c r="AI373" s="359">
        <v>40747479</v>
      </c>
    </row>
    <row r="374" spans="1:35" s="368" customFormat="1" ht="45.75" customHeight="1" x14ac:dyDescent="0.25">
      <c r="A374" s="359">
        <v>257</v>
      </c>
      <c r="B374" s="360">
        <v>80111600</v>
      </c>
      <c r="C374" s="359" t="s">
        <v>3429</v>
      </c>
      <c r="D374" s="359" t="s">
        <v>3615</v>
      </c>
      <c r="E374" s="361" t="s">
        <v>3475</v>
      </c>
      <c r="F374" s="361">
        <v>2024003050084</v>
      </c>
      <c r="G374" s="362" t="s">
        <v>782</v>
      </c>
      <c r="H374" s="362" t="s">
        <v>3473</v>
      </c>
      <c r="I374" s="110">
        <v>40747479</v>
      </c>
      <c r="J374" s="363" t="s">
        <v>787</v>
      </c>
      <c r="K374" s="359" t="s">
        <v>3581</v>
      </c>
      <c r="L374" s="359" t="s">
        <v>447</v>
      </c>
      <c r="M374" s="366" t="s">
        <v>448</v>
      </c>
      <c r="N374" s="364" t="s">
        <v>784</v>
      </c>
      <c r="O374" s="363">
        <v>62</v>
      </c>
      <c r="P374" s="365" t="s">
        <v>2763</v>
      </c>
      <c r="Q374" s="359" t="s">
        <v>3474</v>
      </c>
      <c r="R374" s="359" t="s">
        <v>3652</v>
      </c>
      <c r="S374" s="366">
        <v>294</v>
      </c>
      <c r="T374" s="367" t="s">
        <v>561</v>
      </c>
      <c r="U374" s="116">
        <v>91</v>
      </c>
      <c r="V374" s="359" t="s">
        <v>362</v>
      </c>
      <c r="W374" s="359" t="s">
        <v>488</v>
      </c>
      <c r="X374" s="359" t="s">
        <v>488</v>
      </c>
      <c r="Y374" s="42">
        <v>75</v>
      </c>
      <c r="Z374" s="359" t="s">
        <v>1712</v>
      </c>
      <c r="AA374" s="359">
        <v>164</v>
      </c>
      <c r="AB374" s="42">
        <v>40747479</v>
      </c>
      <c r="AC374" s="42">
        <v>0</v>
      </c>
      <c r="AD374" s="42">
        <v>18017593</v>
      </c>
      <c r="AE374" s="42">
        <v>22729886</v>
      </c>
      <c r="AF374" s="359" t="s">
        <v>3738</v>
      </c>
      <c r="AG374" s="359">
        <v>52010802</v>
      </c>
      <c r="AH374" s="359">
        <v>18017593</v>
      </c>
      <c r="AI374" s="359">
        <v>40747479</v>
      </c>
    </row>
    <row r="375" spans="1:35" s="368" customFormat="1" ht="45.75" customHeight="1" x14ac:dyDescent="0.25">
      <c r="A375" s="359">
        <v>258</v>
      </c>
      <c r="B375" s="360">
        <v>80111600</v>
      </c>
      <c r="C375" s="359" t="s">
        <v>3429</v>
      </c>
      <c r="D375" s="359" t="s">
        <v>3615</v>
      </c>
      <c r="E375" s="361" t="s">
        <v>3475</v>
      </c>
      <c r="F375" s="361">
        <v>2024003050084</v>
      </c>
      <c r="G375" s="362" t="s">
        <v>782</v>
      </c>
      <c r="H375" s="362" t="s">
        <v>3473</v>
      </c>
      <c r="I375" s="110">
        <v>40747479</v>
      </c>
      <c r="J375" s="363" t="s">
        <v>788</v>
      </c>
      <c r="K375" s="359" t="s">
        <v>3581</v>
      </c>
      <c r="L375" s="359" t="s">
        <v>447</v>
      </c>
      <c r="M375" s="366" t="s">
        <v>448</v>
      </c>
      <c r="N375" s="364" t="s">
        <v>784</v>
      </c>
      <c r="O375" s="363">
        <v>62</v>
      </c>
      <c r="P375" s="365" t="s">
        <v>2763</v>
      </c>
      <c r="Q375" s="359" t="s">
        <v>3474</v>
      </c>
      <c r="R375" s="359" t="s">
        <v>3652</v>
      </c>
      <c r="S375" s="366">
        <v>294</v>
      </c>
      <c r="T375" s="367" t="s">
        <v>561</v>
      </c>
      <c r="U375" s="116">
        <v>92</v>
      </c>
      <c r="V375" s="359" t="s">
        <v>362</v>
      </c>
      <c r="W375" s="359" t="s">
        <v>488</v>
      </c>
      <c r="X375" s="359" t="s">
        <v>488</v>
      </c>
      <c r="Y375" s="42">
        <v>278</v>
      </c>
      <c r="Z375" s="359" t="s">
        <v>2017</v>
      </c>
      <c r="AA375" s="359">
        <v>1190</v>
      </c>
      <c r="AB375" s="42">
        <v>38529929</v>
      </c>
      <c r="AC375" s="42">
        <v>2217550</v>
      </c>
      <c r="AD375" s="42">
        <v>15384252</v>
      </c>
      <c r="AE375" s="42">
        <v>23145677</v>
      </c>
      <c r="AF375" s="359" t="s">
        <v>3739</v>
      </c>
      <c r="AG375" s="359">
        <v>52010802</v>
      </c>
      <c r="AH375" s="359">
        <v>15384252</v>
      </c>
      <c r="AI375" s="359">
        <v>38529929</v>
      </c>
    </row>
    <row r="376" spans="1:35" s="368" customFormat="1" ht="45.75" customHeight="1" x14ac:dyDescent="0.25">
      <c r="A376" s="359">
        <v>259</v>
      </c>
      <c r="B376" s="360">
        <v>80111600</v>
      </c>
      <c r="C376" s="359" t="s">
        <v>3429</v>
      </c>
      <c r="D376" s="359" t="s">
        <v>3615</v>
      </c>
      <c r="E376" s="361" t="s">
        <v>3475</v>
      </c>
      <c r="F376" s="361">
        <v>2024003050084</v>
      </c>
      <c r="G376" s="362" t="s">
        <v>782</v>
      </c>
      <c r="H376" s="362" t="s">
        <v>3473</v>
      </c>
      <c r="I376" s="110">
        <v>50609170</v>
      </c>
      <c r="J376" s="363" t="s">
        <v>789</v>
      </c>
      <c r="K376" s="359" t="s">
        <v>3581</v>
      </c>
      <c r="L376" s="359" t="s">
        <v>447</v>
      </c>
      <c r="M376" s="366" t="s">
        <v>448</v>
      </c>
      <c r="N376" s="364" t="s">
        <v>784</v>
      </c>
      <c r="O376" s="363">
        <v>62</v>
      </c>
      <c r="P376" s="365" t="s">
        <v>2763</v>
      </c>
      <c r="Q376" s="359" t="s">
        <v>3474</v>
      </c>
      <c r="R376" s="359" t="s">
        <v>3652</v>
      </c>
      <c r="S376" s="366">
        <v>294</v>
      </c>
      <c r="T376" s="367" t="s">
        <v>561</v>
      </c>
      <c r="U376" s="116">
        <v>93</v>
      </c>
      <c r="V376" s="359" t="s">
        <v>362</v>
      </c>
      <c r="W376" s="359" t="s">
        <v>488</v>
      </c>
      <c r="X376" s="359" t="s">
        <v>488</v>
      </c>
      <c r="Y376" s="42">
        <v>76</v>
      </c>
      <c r="Z376" s="359" t="s">
        <v>1713</v>
      </c>
      <c r="AA376" s="359">
        <v>167</v>
      </c>
      <c r="AB376" s="42">
        <v>50609170</v>
      </c>
      <c r="AC376" s="42">
        <v>0</v>
      </c>
      <c r="AD376" s="42">
        <v>22378204</v>
      </c>
      <c r="AE376" s="42">
        <v>28230966</v>
      </c>
      <c r="AF376" s="359" t="s">
        <v>3740</v>
      </c>
      <c r="AG376" s="359">
        <v>52010802</v>
      </c>
      <c r="AH376" s="359">
        <v>22378204</v>
      </c>
      <c r="AI376" s="359">
        <v>50609170</v>
      </c>
    </row>
    <row r="377" spans="1:35" s="368" customFormat="1" ht="45.75" customHeight="1" x14ac:dyDescent="0.25">
      <c r="A377" s="359">
        <v>260</v>
      </c>
      <c r="B377" s="360">
        <v>80111600</v>
      </c>
      <c r="C377" s="359" t="s">
        <v>3429</v>
      </c>
      <c r="D377" s="359" t="s">
        <v>3615</v>
      </c>
      <c r="E377" s="361" t="s">
        <v>3475</v>
      </c>
      <c r="F377" s="361">
        <v>2024003050084</v>
      </c>
      <c r="G377" s="362" t="s">
        <v>782</v>
      </c>
      <c r="H377" s="362" t="s">
        <v>3473</v>
      </c>
      <c r="I377" s="110">
        <v>40747479</v>
      </c>
      <c r="J377" s="363" t="s">
        <v>790</v>
      </c>
      <c r="K377" s="359" t="s">
        <v>3581</v>
      </c>
      <c r="L377" s="359" t="s">
        <v>447</v>
      </c>
      <c r="M377" s="366" t="s">
        <v>448</v>
      </c>
      <c r="N377" s="364" t="s">
        <v>784</v>
      </c>
      <c r="O377" s="363">
        <v>62</v>
      </c>
      <c r="P377" s="365" t="s">
        <v>2763</v>
      </c>
      <c r="Q377" s="359" t="s">
        <v>3474</v>
      </c>
      <c r="R377" s="359" t="s">
        <v>3652</v>
      </c>
      <c r="S377" s="366">
        <v>294</v>
      </c>
      <c r="T377" s="367" t="s">
        <v>561</v>
      </c>
      <c r="U377" s="116">
        <v>94</v>
      </c>
      <c r="V377" s="359" t="s">
        <v>362</v>
      </c>
      <c r="W377" s="359" t="s">
        <v>488</v>
      </c>
      <c r="X377" s="359" t="s">
        <v>488</v>
      </c>
      <c r="Y377" s="42">
        <v>279</v>
      </c>
      <c r="Z377" s="359" t="s">
        <v>2020</v>
      </c>
      <c r="AA377" s="359">
        <v>1201</v>
      </c>
      <c r="AB377" s="42">
        <v>40557199</v>
      </c>
      <c r="AC377" s="42">
        <v>190280</v>
      </c>
      <c r="AD377" s="42">
        <v>22878420</v>
      </c>
      <c r="AE377" s="42">
        <v>17678779</v>
      </c>
      <c r="AF377" s="359" t="s">
        <v>3741</v>
      </c>
      <c r="AG377" s="359">
        <v>52010802</v>
      </c>
      <c r="AH377" s="359">
        <v>22878420</v>
      </c>
      <c r="AI377" s="359">
        <v>40557199</v>
      </c>
    </row>
    <row r="378" spans="1:35" s="368" customFormat="1" ht="45.75" customHeight="1" x14ac:dyDescent="0.25">
      <c r="A378" s="359">
        <v>261</v>
      </c>
      <c r="B378" s="360">
        <v>80111600</v>
      </c>
      <c r="C378" s="359" t="s">
        <v>3429</v>
      </c>
      <c r="D378" s="359" t="s">
        <v>3615</v>
      </c>
      <c r="E378" s="361" t="s">
        <v>3475</v>
      </c>
      <c r="F378" s="361">
        <v>2024003050084</v>
      </c>
      <c r="G378" s="362" t="s">
        <v>782</v>
      </c>
      <c r="H378" s="362" t="s">
        <v>3473</v>
      </c>
      <c r="I378" s="110">
        <v>50609170</v>
      </c>
      <c r="J378" s="363" t="s">
        <v>791</v>
      </c>
      <c r="K378" s="359" t="s">
        <v>3581</v>
      </c>
      <c r="L378" s="359" t="s">
        <v>447</v>
      </c>
      <c r="M378" s="366" t="s">
        <v>448</v>
      </c>
      <c r="N378" s="364" t="s">
        <v>784</v>
      </c>
      <c r="O378" s="363">
        <v>62</v>
      </c>
      <c r="P378" s="365" t="s">
        <v>2763</v>
      </c>
      <c r="Q378" s="359" t="s">
        <v>3474</v>
      </c>
      <c r="R378" s="359" t="s">
        <v>3652</v>
      </c>
      <c r="S378" s="366">
        <v>294</v>
      </c>
      <c r="T378" s="367" t="s">
        <v>561</v>
      </c>
      <c r="U378" s="116">
        <v>95</v>
      </c>
      <c r="V378" s="359" t="s">
        <v>362</v>
      </c>
      <c r="W378" s="359" t="s">
        <v>488</v>
      </c>
      <c r="X378" s="359" t="s">
        <v>488</v>
      </c>
      <c r="Y378" s="42">
        <v>280</v>
      </c>
      <c r="Z378" s="359" t="s">
        <v>2022</v>
      </c>
      <c r="AA378" s="359">
        <v>896</v>
      </c>
      <c r="AB378" s="42">
        <v>50540509</v>
      </c>
      <c r="AC378" s="42">
        <v>68661</v>
      </c>
      <c r="AD378" s="42">
        <v>23086405</v>
      </c>
      <c r="AE378" s="42">
        <v>27454104</v>
      </c>
      <c r="AF378" s="359" t="s">
        <v>3742</v>
      </c>
      <c r="AG378" s="359">
        <v>52010802</v>
      </c>
      <c r="AH378" s="359">
        <v>23086405</v>
      </c>
      <c r="AI378" s="359">
        <v>50540509</v>
      </c>
    </row>
    <row r="379" spans="1:35" s="368" customFormat="1" ht="45.75" customHeight="1" x14ac:dyDescent="0.25">
      <c r="A379" s="359">
        <v>262</v>
      </c>
      <c r="B379" s="360">
        <v>80111600</v>
      </c>
      <c r="C379" s="359" t="s">
        <v>3429</v>
      </c>
      <c r="D379" s="359" t="s">
        <v>3615</v>
      </c>
      <c r="E379" s="361" t="s">
        <v>3475</v>
      </c>
      <c r="F379" s="361">
        <v>2024003050084</v>
      </c>
      <c r="G379" s="362" t="s">
        <v>782</v>
      </c>
      <c r="H379" s="362" t="s">
        <v>3473</v>
      </c>
      <c r="I379" s="110">
        <v>71344176</v>
      </c>
      <c r="J379" s="363" t="s">
        <v>792</v>
      </c>
      <c r="K379" s="359" t="s">
        <v>3581</v>
      </c>
      <c r="L379" s="359" t="s">
        <v>447</v>
      </c>
      <c r="M379" s="366" t="s">
        <v>448</v>
      </c>
      <c r="N379" s="364" t="s">
        <v>784</v>
      </c>
      <c r="O379" s="363">
        <v>62</v>
      </c>
      <c r="P379" s="365" t="s">
        <v>2763</v>
      </c>
      <c r="Q379" s="359" t="s">
        <v>3474</v>
      </c>
      <c r="R379" s="359" t="s">
        <v>3652</v>
      </c>
      <c r="S379" s="366">
        <v>294</v>
      </c>
      <c r="T379" s="367" t="s">
        <v>561</v>
      </c>
      <c r="U379" s="116">
        <v>96</v>
      </c>
      <c r="V379" s="359" t="s">
        <v>362</v>
      </c>
      <c r="W379" s="359" t="s">
        <v>488</v>
      </c>
      <c r="X379" s="359" t="s">
        <v>488</v>
      </c>
      <c r="Y379" s="42">
        <v>77</v>
      </c>
      <c r="Z379" s="359" t="s">
        <v>1714</v>
      </c>
      <c r="AA379" s="359">
        <v>169</v>
      </c>
      <c r="AB379" s="42">
        <v>71344176</v>
      </c>
      <c r="AC379" s="42">
        <v>0</v>
      </c>
      <c r="AD379" s="42">
        <v>31546745</v>
      </c>
      <c r="AE379" s="42">
        <v>39797431</v>
      </c>
      <c r="AF379" s="359" t="s">
        <v>3743</v>
      </c>
      <c r="AG379" s="359">
        <v>52010802</v>
      </c>
      <c r="AH379" s="359">
        <v>31546745</v>
      </c>
      <c r="AI379" s="359">
        <v>71344176</v>
      </c>
    </row>
    <row r="380" spans="1:35" s="368" customFormat="1" ht="45.75" customHeight="1" x14ac:dyDescent="0.25">
      <c r="A380" s="359">
        <v>263</v>
      </c>
      <c r="B380" s="360">
        <v>80111600</v>
      </c>
      <c r="C380" s="359" t="s">
        <v>3429</v>
      </c>
      <c r="D380" s="359" t="s">
        <v>3615</v>
      </c>
      <c r="E380" s="361" t="s">
        <v>3475</v>
      </c>
      <c r="F380" s="361">
        <v>2024003050084</v>
      </c>
      <c r="G380" s="362" t="s">
        <v>782</v>
      </c>
      <c r="H380" s="362" t="s">
        <v>3473</v>
      </c>
      <c r="I380" s="110">
        <v>61147776</v>
      </c>
      <c r="J380" s="363" t="s">
        <v>793</v>
      </c>
      <c r="K380" s="359" t="s">
        <v>3581</v>
      </c>
      <c r="L380" s="359" t="s">
        <v>447</v>
      </c>
      <c r="M380" s="366" t="s">
        <v>448</v>
      </c>
      <c r="N380" s="364" t="s">
        <v>784</v>
      </c>
      <c r="O380" s="363">
        <v>62</v>
      </c>
      <c r="P380" s="365" t="s">
        <v>2763</v>
      </c>
      <c r="Q380" s="359" t="s">
        <v>3474</v>
      </c>
      <c r="R380" s="359" t="s">
        <v>3652</v>
      </c>
      <c r="S380" s="366">
        <v>294</v>
      </c>
      <c r="T380" s="367" t="s">
        <v>561</v>
      </c>
      <c r="U380" s="116">
        <v>97</v>
      </c>
      <c r="V380" s="359" t="s">
        <v>362</v>
      </c>
      <c r="W380" s="359" t="s">
        <v>488</v>
      </c>
      <c r="X380" s="359" t="s">
        <v>488</v>
      </c>
      <c r="Y380" s="42">
        <v>78</v>
      </c>
      <c r="Z380" s="359" t="s">
        <v>1716</v>
      </c>
      <c r="AA380" s="359">
        <v>170</v>
      </c>
      <c r="AB380" s="42">
        <v>61147776</v>
      </c>
      <c r="AC380" s="42">
        <v>0</v>
      </c>
      <c r="AD380" s="42">
        <v>27038132</v>
      </c>
      <c r="AE380" s="42">
        <v>34109644</v>
      </c>
      <c r="AF380" s="359" t="s">
        <v>3744</v>
      </c>
      <c r="AG380" s="359">
        <v>52010802</v>
      </c>
      <c r="AH380" s="359">
        <v>27038132</v>
      </c>
      <c r="AI380" s="359">
        <v>61147776</v>
      </c>
    </row>
    <row r="381" spans="1:35" s="368" customFormat="1" ht="45.75" customHeight="1" x14ac:dyDescent="0.25">
      <c r="A381" s="359">
        <v>264</v>
      </c>
      <c r="B381" s="360">
        <v>80111600</v>
      </c>
      <c r="C381" s="359" t="s">
        <v>3429</v>
      </c>
      <c r="D381" s="359" t="s">
        <v>3615</v>
      </c>
      <c r="E381" s="361" t="s">
        <v>3475</v>
      </c>
      <c r="F381" s="361">
        <v>2024003050084</v>
      </c>
      <c r="G381" s="362" t="s">
        <v>782</v>
      </c>
      <c r="H381" s="362" t="s">
        <v>3473</v>
      </c>
      <c r="I381" s="110">
        <v>61147776</v>
      </c>
      <c r="J381" s="363" t="s">
        <v>794</v>
      </c>
      <c r="K381" s="359" t="s">
        <v>3581</v>
      </c>
      <c r="L381" s="359" t="s">
        <v>447</v>
      </c>
      <c r="M381" s="366" t="s">
        <v>448</v>
      </c>
      <c r="N381" s="364" t="s">
        <v>784</v>
      </c>
      <c r="O381" s="363">
        <v>62</v>
      </c>
      <c r="P381" s="365" t="s">
        <v>2763</v>
      </c>
      <c r="Q381" s="359" t="s">
        <v>3474</v>
      </c>
      <c r="R381" s="359" t="s">
        <v>3652</v>
      </c>
      <c r="S381" s="366">
        <v>294</v>
      </c>
      <c r="T381" s="367" t="s">
        <v>561</v>
      </c>
      <c r="U381" s="116">
        <v>98</v>
      </c>
      <c r="V381" s="359" t="s">
        <v>362</v>
      </c>
      <c r="W381" s="359" t="s">
        <v>488</v>
      </c>
      <c r="X381" s="359" t="s">
        <v>488</v>
      </c>
      <c r="Y381" s="42">
        <v>79</v>
      </c>
      <c r="Z381" s="359" t="s">
        <v>1717</v>
      </c>
      <c r="AA381" s="359">
        <v>171</v>
      </c>
      <c r="AB381" s="42">
        <v>61147776</v>
      </c>
      <c r="AC381" s="42">
        <v>0</v>
      </c>
      <c r="AD381" s="42">
        <v>27038132</v>
      </c>
      <c r="AE381" s="42">
        <v>34109644</v>
      </c>
      <c r="AF381" s="359" t="s">
        <v>3745</v>
      </c>
      <c r="AG381" s="359">
        <v>52010802</v>
      </c>
      <c r="AH381" s="359">
        <v>27038132</v>
      </c>
      <c r="AI381" s="359">
        <v>61147776</v>
      </c>
    </row>
    <row r="382" spans="1:35" s="368" customFormat="1" ht="45.75" customHeight="1" x14ac:dyDescent="0.25">
      <c r="A382" s="359">
        <v>265</v>
      </c>
      <c r="B382" s="360">
        <v>80111600</v>
      </c>
      <c r="C382" s="359" t="s">
        <v>3429</v>
      </c>
      <c r="D382" s="359" t="s">
        <v>3615</v>
      </c>
      <c r="E382" s="361" t="s">
        <v>3475</v>
      </c>
      <c r="F382" s="361">
        <v>2024003050084</v>
      </c>
      <c r="G382" s="362" t="s">
        <v>782</v>
      </c>
      <c r="H382" s="362" t="s">
        <v>3473</v>
      </c>
      <c r="I382" s="110">
        <v>40747479</v>
      </c>
      <c r="J382" s="363" t="s">
        <v>795</v>
      </c>
      <c r="K382" s="359" t="s">
        <v>3581</v>
      </c>
      <c r="L382" s="359" t="s">
        <v>447</v>
      </c>
      <c r="M382" s="366" t="s">
        <v>448</v>
      </c>
      <c r="N382" s="364" t="s">
        <v>784</v>
      </c>
      <c r="O382" s="363">
        <v>62</v>
      </c>
      <c r="P382" s="365" t="s">
        <v>2763</v>
      </c>
      <c r="Q382" s="359" t="s">
        <v>3474</v>
      </c>
      <c r="R382" s="359" t="s">
        <v>3652</v>
      </c>
      <c r="S382" s="366">
        <v>294</v>
      </c>
      <c r="T382" s="367" t="s">
        <v>561</v>
      </c>
      <c r="U382" s="116">
        <v>99</v>
      </c>
      <c r="V382" s="359" t="s">
        <v>362</v>
      </c>
      <c r="W382" s="359" t="s">
        <v>488</v>
      </c>
      <c r="X382" s="359" t="s">
        <v>488</v>
      </c>
      <c r="Y382" s="42">
        <v>80</v>
      </c>
      <c r="Z382" s="359" t="s">
        <v>1718</v>
      </c>
      <c r="AA382" s="359">
        <v>172</v>
      </c>
      <c r="AB382" s="42">
        <v>40747479</v>
      </c>
      <c r="AC382" s="42">
        <v>0</v>
      </c>
      <c r="AD382" s="42">
        <v>18017593</v>
      </c>
      <c r="AE382" s="42">
        <v>22729886</v>
      </c>
      <c r="AF382" s="359" t="s">
        <v>3746</v>
      </c>
      <c r="AG382" s="359">
        <v>52010802</v>
      </c>
      <c r="AH382" s="359">
        <v>18017593</v>
      </c>
      <c r="AI382" s="359">
        <v>40747479</v>
      </c>
    </row>
    <row r="383" spans="1:35" s="368" customFormat="1" ht="45.75" customHeight="1" x14ac:dyDescent="0.25">
      <c r="A383" s="359">
        <v>266</v>
      </c>
      <c r="B383" s="360">
        <v>80111600</v>
      </c>
      <c r="C383" s="359" t="s">
        <v>3429</v>
      </c>
      <c r="D383" s="359" t="s">
        <v>3615</v>
      </c>
      <c r="E383" s="361" t="s">
        <v>3475</v>
      </c>
      <c r="F383" s="361">
        <v>2024003050084</v>
      </c>
      <c r="G383" s="362" t="s">
        <v>782</v>
      </c>
      <c r="H383" s="362" t="s">
        <v>3473</v>
      </c>
      <c r="I383" s="110">
        <v>40747479</v>
      </c>
      <c r="J383" s="363" t="s">
        <v>796</v>
      </c>
      <c r="K383" s="359" t="s">
        <v>3581</v>
      </c>
      <c r="L383" s="359" t="s">
        <v>447</v>
      </c>
      <c r="M383" s="366" t="s">
        <v>448</v>
      </c>
      <c r="N383" s="364" t="s">
        <v>784</v>
      </c>
      <c r="O383" s="363">
        <v>62</v>
      </c>
      <c r="P383" s="365" t="s">
        <v>2763</v>
      </c>
      <c r="Q383" s="359" t="s">
        <v>3474</v>
      </c>
      <c r="R383" s="359" t="s">
        <v>3652</v>
      </c>
      <c r="S383" s="366">
        <v>294</v>
      </c>
      <c r="T383" s="367" t="s">
        <v>561</v>
      </c>
      <c r="U383" s="116">
        <v>100</v>
      </c>
      <c r="V383" s="359" t="s">
        <v>362</v>
      </c>
      <c r="W383" s="359" t="s">
        <v>488</v>
      </c>
      <c r="X383" s="359" t="s">
        <v>488</v>
      </c>
      <c r="Y383" s="42">
        <v>81</v>
      </c>
      <c r="Z383" s="359" t="s">
        <v>1719</v>
      </c>
      <c r="AA383" s="359">
        <v>174</v>
      </c>
      <c r="AB383" s="42">
        <v>40747479</v>
      </c>
      <c r="AC383" s="42">
        <v>0</v>
      </c>
      <c r="AD383" s="42">
        <v>18017593</v>
      </c>
      <c r="AE383" s="42">
        <v>22729886</v>
      </c>
      <c r="AF383" s="359" t="s">
        <v>3747</v>
      </c>
      <c r="AG383" s="359">
        <v>52010802</v>
      </c>
      <c r="AH383" s="359">
        <v>18017593</v>
      </c>
      <c r="AI383" s="359">
        <v>40747479</v>
      </c>
    </row>
    <row r="384" spans="1:35" s="368" customFormat="1" ht="45.75" customHeight="1" x14ac:dyDescent="0.25">
      <c r="A384" s="359">
        <v>267</v>
      </c>
      <c r="B384" s="360">
        <v>80111600</v>
      </c>
      <c r="C384" s="359" t="s">
        <v>3429</v>
      </c>
      <c r="D384" s="359" t="s">
        <v>3615</v>
      </c>
      <c r="E384" s="361" t="s">
        <v>3475</v>
      </c>
      <c r="F384" s="361">
        <v>2024003050084</v>
      </c>
      <c r="G384" s="362" t="s">
        <v>782</v>
      </c>
      <c r="H384" s="362" t="s">
        <v>3473</v>
      </c>
      <c r="I384" s="110">
        <v>61147776</v>
      </c>
      <c r="J384" s="363" t="s">
        <v>797</v>
      </c>
      <c r="K384" s="359" t="s">
        <v>3581</v>
      </c>
      <c r="L384" s="359" t="s">
        <v>447</v>
      </c>
      <c r="M384" s="366" t="s">
        <v>448</v>
      </c>
      <c r="N384" s="364" t="s">
        <v>784</v>
      </c>
      <c r="O384" s="363">
        <v>62</v>
      </c>
      <c r="P384" s="365" t="s">
        <v>2763</v>
      </c>
      <c r="Q384" s="359" t="s">
        <v>3474</v>
      </c>
      <c r="R384" s="359" t="s">
        <v>3652</v>
      </c>
      <c r="S384" s="366">
        <v>294</v>
      </c>
      <c r="T384" s="367" t="s">
        <v>561</v>
      </c>
      <c r="U384" s="116">
        <v>101</v>
      </c>
      <c r="V384" s="359" t="s">
        <v>362</v>
      </c>
      <c r="W384" s="359" t="s">
        <v>488</v>
      </c>
      <c r="X384" s="359" t="s">
        <v>488</v>
      </c>
      <c r="Y384" s="42">
        <v>82</v>
      </c>
      <c r="Z384" s="359" t="s">
        <v>1721</v>
      </c>
      <c r="AA384" s="359">
        <v>175</v>
      </c>
      <c r="AB384" s="42">
        <v>61147776</v>
      </c>
      <c r="AC384" s="42">
        <v>0</v>
      </c>
      <c r="AD384" s="42">
        <v>26206190</v>
      </c>
      <c r="AE384" s="42">
        <v>34941586</v>
      </c>
      <c r="AF384" s="359" t="s">
        <v>3748</v>
      </c>
      <c r="AG384" s="359">
        <v>52010802</v>
      </c>
      <c r="AH384" s="359">
        <v>26206190</v>
      </c>
      <c r="AI384" s="359">
        <v>61147776</v>
      </c>
    </row>
    <row r="385" spans="1:35" s="368" customFormat="1" ht="45.75" customHeight="1" x14ac:dyDescent="0.25">
      <c r="A385" s="359">
        <v>268</v>
      </c>
      <c r="B385" s="360">
        <v>80111600</v>
      </c>
      <c r="C385" s="359" t="s">
        <v>3429</v>
      </c>
      <c r="D385" s="359" t="s">
        <v>3615</v>
      </c>
      <c r="E385" s="361" t="s">
        <v>3475</v>
      </c>
      <c r="F385" s="361">
        <v>2024003050084</v>
      </c>
      <c r="G385" s="362" t="s">
        <v>782</v>
      </c>
      <c r="H385" s="362" t="s">
        <v>3473</v>
      </c>
      <c r="I385" s="110">
        <v>50609170</v>
      </c>
      <c r="J385" s="363" t="s">
        <v>798</v>
      </c>
      <c r="K385" s="359" t="s">
        <v>3581</v>
      </c>
      <c r="L385" s="359" t="s">
        <v>447</v>
      </c>
      <c r="M385" s="366" t="s">
        <v>448</v>
      </c>
      <c r="N385" s="364" t="s">
        <v>784</v>
      </c>
      <c r="O385" s="363">
        <v>62</v>
      </c>
      <c r="P385" s="365" t="s">
        <v>2763</v>
      </c>
      <c r="Q385" s="359" t="s">
        <v>3474</v>
      </c>
      <c r="R385" s="359" t="s">
        <v>3652</v>
      </c>
      <c r="S385" s="366">
        <v>294</v>
      </c>
      <c r="T385" s="367" t="s">
        <v>561</v>
      </c>
      <c r="U385" s="116">
        <v>102</v>
      </c>
      <c r="V385" s="359" t="s">
        <v>362</v>
      </c>
      <c r="W385" s="359" t="s">
        <v>488</v>
      </c>
      <c r="X385" s="359" t="s">
        <v>488</v>
      </c>
      <c r="Y385" s="42">
        <v>83</v>
      </c>
      <c r="Z385" s="359" t="s">
        <v>1722</v>
      </c>
      <c r="AA385" s="359">
        <v>177</v>
      </c>
      <c r="AB385" s="42">
        <v>50609170</v>
      </c>
      <c r="AC385" s="42">
        <v>0</v>
      </c>
      <c r="AD385" s="42">
        <v>22378204</v>
      </c>
      <c r="AE385" s="42">
        <v>28230966</v>
      </c>
      <c r="AF385" s="359" t="s">
        <v>3749</v>
      </c>
      <c r="AG385" s="359">
        <v>52010802</v>
      </c>
      <c r="AH385" s="359">
        <v>22378204</v>
      </c>
      <c r="AI385" s="359">
        <v>50609170</v>
      </c>
    </row>
    <row r="386" spans="1:35" s="368" customFormat="1" ht="45.75" customHeight="1" x14ac:dyDescent="0.25">
      <c r="A386" s="359">
        <v>269</v>
      </c>
      <c r="B386" s="360">
        <v>80111600</v>
      </c>
      <c r="C386" s="359" t="s">
        <v>3429</v>
      </c>
      <c r="D386" s="359" t="s">
        <v>3615</v>
      </c>
      <c r="E386" s="361" t="s">
        <v>3475</v>
      </c>
      <c r="F386" s="361">
        <v>2024003050084</v>
      </c>
      <c r="G386" s="362" t="s">
        <v>782</v>
      </c>
      <c r="H386" s="362" t="s">
        <v>3473</v>
      </c>
      <c r="I386" s="110">
        <v>50609170</v>
      </c>
      <c r="J386" s="363" t="s">
        <v>799</v>
      </c>
      <c r="K386" s="359" t="s">
        <v>3581</v>
      </c>
      <c r="L386" s="359" t="s">
        <v>447</v>
      </c>
      <c r="M386" s="366" t="s">
        <v>448</v>
      </c>
      <c r="N386" s="364" t="s">
        <v>784</v>
      </c>
      <c r="O386" s="363">
        <v>62</v>
      </c>
      <c r="P386" s="365" t="s">
        <v>2763</v>
      </c>
      <c r="Q386" s="359" t="s">
        <v>3474</v>
      </c>
      <c r="R386" s="359" t="s">
        <v>3652</v>
      </c>
      <c r="S386" s="366">
        <v>294</v>
      </c>
      <c r="T386" s="367" t="s">
        <v>561</v>
      </c>
      <c r="U386" s="116">
        <v>103</v>
      </c>
      <c r="V386" s="359" t="s">
        <v>362</v>
      </c>
      <c r="W386" s="359" t="s">
        <v>488</v>
      </c>
      <c r="X386" s="359" t="s">
        <v>488</v>
      </c>
      <c r="Y386" s="42">
        <v>281</v>
      </c>
      <c r="Z386" s="359" t="s">
        <v>2024</v>
      </c>
      <c r="AA386" s="359">
        <v>1200</v>
      </c>
      <c r="AB386" s="42">
        <v>47854929</v>
      </c>
      <c r="AC386" s="42">
        <v>2754241</v>
      </c>
      <c r="AD386" s="42">
        <v>18935403</v>
      </c>
      <c r="AE386" s="42">
        <v>28919526</v>
      </c>
      <c r="AF386" s="359" t="s">
        <v>3750</v>
      </c>
      <c r="AG386" s="359">
        <v>52010802</v>
      </c>
      <c r="AH386" s="359">
        <v>18935403</v>
      </c>
      <c r="AI386" s="359">
        <v>47854929</v>
      </c>
    </row>
    <row r="387" spans="1:35" s="368" customFormat="1" ht="45.75" customHeight="1" x14ac:dyDescent="0.25">
      <c r="A387" s="359">
        <v>270</v>
      </c>
      <c r="B387" s="360">
        <v>80111600</v>
      </c>
      <c r="C387" s="359" t="s">
        <v>3429</v>
      </c>
      <c r="D387" s="359" t="s">
        <v>3615</v>
      </c>
      <c r="E387" s="361" t="s">
        <v>3475</v>
      </c>
      <c r="F387" s="361">
        <v>2024003050084</v>
      </c>
      <c r="G387" s="362" t="s">
        <v>782</v>
      </c>
      <c r="H387" s="362" t="s">
        <v>3473</v>
      </c>
      <c r="I387" s="110">
        <v>50609170</v>
      </c>
      <c r="J387" s="363" t="s">
        <v>800</v>
      </c>
      <c r="K387" s="359" t="s">
        <v>3581</v>
      </c>
      <c r="L387" s="359" t="s">
        <v>447</v>
      </c>
      <c r="M387" s="366" t="s">
        <v>448</v>
      </c>
      <c r="N387" s="364" t="s">
        <v>784</v>
      </c>
      <c r="O387" s="363">
        <v>62</v>
      </c>
      <c r="P387" s="365" t="s">
        <v>2763</v>
      </c>
      <c r="Q387" s="359" t="s">
        <v>3474</v>
      </c>
      <c r="R387" s="359" t="s">
        <v>3652</v>
      </c>
      <c r="S387" s="366">
        <v>294</v>
      </c>
      <c r="T387" s="367" t="s">
        <v>561</v>
      </c>
      <c r="U387" s="116">
        <v>104</v>
      </c>
      <c r="V387" s="359" t="s">
        <v>362</v>
      </c>
      <c r="W387" s="359" t="s">
        <v>488</v>
      </c>
      <c r="X387" s="359" t="s">
        <v>488</v>
      </c>
      <c r="Y387" s="42">
        <v>84</v>
      </c>
      <c r="Z387" s="359" t="s">
        <v>1723</v>
      </c>
      <c r="AA387" s="359">
        <v>178</v>
      </c>
      <c r="AB387" s="42">
        <v>50609170</v>
      </c>
      <c r="AC387" s="42">
        <v>0</v>
      </c>
      <c r="AD387" s="42">
        <v>22378204</v>
      </c>
      <c r="AE387" s="42">
        <v>28230966</v>
      </c>
      <c r="AF387" s="359" t="s">
        <v>3751</v>
      </c>
      <c r="AG387" s="359">
        <v>52010802</v>
      </c>
      <c r="AH387" s="359">
        <v>22378204</v>
      </c>
      <c r="AI387" s="359">
        <v>50609170</v>
      </c>
    </row>
    <row r="388" spans="1:35" s="368" customFormat="1" ht="45.75" customHeight="1" x14ac:dyDescent="0.25">
      <c r="A388" s="359">
        <v>271</v>
      </c>
      <c r="B388" s="360">
        <v>80111600</v>
      </c>
      <c r="C388" s="359" t="s">
        <v>3429</v>
      </c>
      <c r="D388" s="359" t="s">
        <v>3615</v>
      </c>
      <c r="E388" s="361" t="s">
        <v>3475</v>
      </c>
      <c r="F388" s="361">
        <v>2024003050084</v>
      </c>
      <c r="G388" s="362" t="s">
        <v>782</v>
      </c>
      <c r="H388" s="362" t="s">
        <v>3473</v>
      </c>
      <c r="I388" s="110">
        <v>50609170</v>
      </c>
      <c r="J388" s="363" t="s">
        <v>801</v>
      </c>
      <c r="K388" s="359" t="s">
        <v>3581</v>
      </c>
      <c r="L388" s="359" t="s">
        <v>447</v>
      </c>
      <c r="M388" s="366" t="s">
        <v>448</v>
      </c>
      <c r="N388" s="364" t="s">
        <v>784</v>
      </c>
      <c r="O388" s="363">
        <v>62</v>
      </c>
      <c r="P388" s="365" t="s">
        <v>2763</v>
      </c>
      <c r="Q388" s="359" t="s">
        <v>3474</v>
      </c>
      <c r="R388" s="359" t="s">
        <v>3652</v>
      </c>
      <c r="S388" s="366">
        <v>294</v>
      </c>
      <c r="T388" s="367" t="s">
        <v>561</v>
      </c>
      <c r="U388" s="116">
        <v>105</v>
      </c>
      <c r="V388" s="359" t="s">
        <v>362</v>
      </c>
      <c r="W388" s="359" t="s">
        <v>488</v>
      </c>
      <c r="X388" s="359" t="s">
        <v>488</v>
      </c>
      <c r="Y388" s="42">
        <v>85</v>
      </c>
      <c r="Z388" s="359" t="s">
        <v>1724</v>
      </c>
      <c r="AA388" s="359">
        <v>180</v>
      </c>
      <c r="AB388" s="42">
        <v>50609170</v>
      </c>
      <c r="AC388" s="42">
        <v>0</v>
      </c>
      <c r="AD388" s="42">
        <v>22378204</v>
      </c>
      <c r="AE388" s="42">
        <v>28230966</v>
      </c>
      <c r="AF388" s="359" t="s">
        <v>3752</v>
      </c>
      <c r="AG388" s="359">
        <v>52010802</v>
      </c>
      <c r="AH388" s="359">
        <v>22378204</v>
      </c>
      <c r="AI388" s="359">
        <v>50609170</v>
      </c>
    </row>
    <row r="389" spans="1:35" s="368" customFormat="1" ht="45.75" customHeight="1" x14ac:dyDescent="0.25">
      <c r="A389" s="359">
        <v>272</v>
      </c>
      <c r="B389" s="360">
        <v>80111600</v>
      </c>
      <c r="C389" s="359" t="s">
        <v>3429</v>
      </c>
      <c r="D389" s="359" t="s">
        <v>3615</v>
      </c>
      <c r="E389" s="361" t="s">
        <v>3475</v>
      </c>
      <c r="F389" s="361">
        <v>2024003050084</v>
      </c>
      <c r="G389" s="362" t="s">
        <v>782</v>
      </c>
      <c r="H389" s="362" t="s">
        <v>3473</v>
      </c>
      <c r="I389" s="110">
        <v>81536206</v>
      </c>
      <c r="J389" s="363" t="s">
        <v>802</v>
      </c>
      <c r="K389" s="359" t="s">
        <v>3581</v>
      </c>
      <c r="L389" s="359" t="s">
        <v>447</v>
      </c>
      <c r="M389" s="366" t="s">
        <v>448</v>
      </c>
      <c r="N389" s="364" t="s">
        <v>784</v>
      </c>
      <c r="O389" s="363">
        <v>62</v>
      </c>
      <c r="P389" s="365" t="s">
        <v>2763</v>
      </c>
      <c r="Q389" s="359" t="s">
        <v>3474</v>
      </c>
      <c r="R389" s="359" t="s">
        <v>3652</v>
      </c>
      <c r="S389" s="366">
        <v>294</v>
      </c>
      <c r="T389" s="367" t="s">
        <v>561</v>
      </c>
      <c r="U389" s="116">
        <v>106</v>
      </c>
      <c r="V389" s="359" t="s">
        <v>362</v>
      </c>
      <c r="W389" s="359" t="s">
        <v>488</v>
      </c>
      <c r="X389" s="359" t="s">
        <v>488</v>
      </c>
      <c r="Y389" s="42">
        <v>86</v>
      </c>
      <c r="Z389" s="359" t="s">
        <v>1725</v>
      </c>
      <c r="AA389" s="359">
        <v>181</v>
      </c>
      <c r="AB389" s="42">
        <v>81536206</v>
      </c>
      <c r="AC389" s="42">
        <v>0</v>
      </c>
      <c r="AD389" s="42">
        <v>36053424</v>
      </c>
      <c r="AE389" s="42">
        <v>45482782</v>
      </c>
      <c r="AF389" s="359" t="s">
        <v>3753</v>
      </c>
      <c r="AG389" s="359">
        <v>52010802</v>
      </c>
      <c r="AH389" s="359">
        <v>36053424</v>
      </c>
      <c r="AI389" s="359">
        <v>81536206</v>
      </c>
    </row>
    <row r="390" spans="1:35" s="368" customFormat="1" ht="45.75" customHeight="1" x14ac:dyDescent="0.25">
      <c r="A390" s="359">
        <v>273</v>
      </c>
      <c r="B390" s="360">
        <v>80111600</v>
      </c>
      <c r="C390" s="359" t="s">
        <v>3429</v>
      </c>
      <c r="D390" s="359" t="s">
        <v>3615</v>
      </c>
      <c r="E390" s="361" t="s">
        <v>3475</v>
      </c>
      <c r="F390" s="361">
        <v>2024003050084</v>
      </c>
      <c r="G390" s="362" t="s">
        <v>782</v>
      </c>
      <c r="H390" s="362" t="s">
        <v>3473</v>
      </c>
      <c r="I390" s="110">
        <v>50609170</v>
      </c>
      <c r="J390" s="363" t="s">
        <v>803</v>
      </c>
      <c r="K390" s="359" t="s">
        <v>3581</v>
      </c>
      <c r="L390" s="359" t="s">
        <v>447</v>
      </c>
      <c r="M390" s="366" t="s">
        <v>448</v>
      </c>
      <c r="N390" s="364" t="s">
        <v>784</v>
      </c>
      <c r="O390" s="363">
        <v>62</v>
      </c>
      <c r="P390" s="365" t="s">
        <v>2763</v>
      </c>
      <c r="Q390" s="359" t="s">
        <v>3474</v>
      </c>
      <c r="R390" s="359" t="s">
        <v>3652</v>
      </c>
      <c r="S390" s="366">
        <v>294</v>
      </c>
      <c r="T390" s="367" t="s">
        <v>561</v>
      </c>
      <c r="U390" s="116">
        <v>107</v>
      </c>
      <c r="V390" s="359" t="s">
        <v>362</v>
      </c>
      <c r="W390" s="359" t="s">
        <v>488</v>
      </c>
      <c r="X390" s="359" t="s">
        <v>488</v>
      </c>
      <c r="Y390" s="42">
        <v>87</v>
      </c>
      <c r="Z390" s="359" t="s">
        <v>1726</v>
      </c>
      <c r="AA390" s="359">
        <v>183</v>
      </c>
      <c r="AB390" s="42">
        <v>50609170</v>
      </c>
      <c r="AC390" s="42">
        <v>0</v>
      </c>
      <c r="AD390" s="42">
        <v>22378204</v>
      </c>
      <c r="AE390" s="42">
        <v>28230966</v>
      </c>
      <c r="AF390" s="359" t="s">
        <v>3754</v>
      </c>
      <c r="AG390" s="359">
        <v>52010802</v>
      </c>
      <c r="AH390" s="359">
        <v>22378204</v>
      </c>
      <c r="AI390" s="359">
        <v>50609170</v>
      </c>
    </row>
    <row r="391" spans="1:35" s="368" customFormat="1" ht="45.75" customHeight="1" x14ac:dyDescent="0.25">
      <c r="A391" s="359">
        <v>274</v>
      </c>
      <c r="B391" s="360">
        <v>80111600</v>
      </c>
      <c r="C391" s="359" t="s">
        <v>3429</v>
      </c>
      <c r="D391" s="359" t="s">
        <v>3615</v>
      </c>
      <c r="E391" s="361" t="s">
        <v>3475</v>
      </c>
      <c r="F391" s="361">
        <v>2024003050084</v>
      </c>
      <c r="G391" s="362" t="s">
        <v>782</v>
      </c>
      <c r="H391" s="362" t="s">
        <v>3473</v>
      </c>
      <c r="I391" s="110">
        <v>40747479</v>
      </c>
      <c r="J391" s="363" t="s">
        <v>804</v>
      </c>
      <c r="K391" s="359" t="s">
        <v>3581</v>
      </c>
      <c r="L391" s="359" t="s">
        <v>447</v>
      </c>
      <c r="M391" s="366" t="s">
        <v>448</v>
      </c>
      <c r="N391" s="364" t="s">
        <v>784</v>
      </c>
      <c r="O391" s="363">
        <v>62</v>
      </c>
      <c r="P391" s="365" t="s">
        <v>2763</v>
      </c>
      <c r="Q391" s="359" t="s">
        <v>3474</v>
      </c>
      <c r="R391" s="359" t="s">
        <v>3652</v>
      </c>
      <c r="S391" s="366">
        <v>294</v>
      </c>
      <c r="T391" s="367" t="s">
        <v>561</v>
      </c>
      <c r="U391" s="116">
        <v>108</v>
      </c>
      <c r="V391" s="359" t="s">
        <v>362</v>
      </c>
      <c r="W391" s="359" t="s">
        <v>488</v>
      </c>
      <c r="X391" s="359" t="s">
        <v>488</v>
      </c>
      <c r="Y391" s="42">
        <v>88</v>
      </c>
      <c r="Z391" s="359" t="s">
        <v>1727</v>
      </c>
      <c r="AA391" s="359">
        <v>184</v>
      </c>
      <c r="AB391" s="42">
        <v>40747479</v>
      </c>
      <c r="AC391" s="42">
        <v>0</v>
      </c>
      <c r="AD391" s="42">
        <v>18017593</v>
      </c>
      <c r="AE391" s="42">
        <v>22729886</v>
      </c>
      <c r="AF391" s="359" t="s">
        <v>3755</v>
      </c>
      <c r="AG391" s="359">
        <v>52010802</v>
      </c>
      <c r="AH391" s="359">
        <v>18017593</v>
      </c>
      <c r="AI391" s="359">
        <v>40747479</v>
      </c>
    </row>
    <row r="392" spans="1:35" s="368" customFormat="1" ht="45.75" customHeight="1" x14ac:dyDescent="0.25">
      <c r="A392" s="359">
        <v>275</v>
      </c>
      <c r="B392" s="360">
        <v>80111600</v>
      </c>
      <c r="C392" s="359" t="s">
        <v>3429</v>
      </c>
      <c r="D392" s="359" t="s">
        <v>3615</v>
      </c>
      <c r="E392" s="361" t="s">
        <v>3475</v>
      </c>
      <c r="F392" s="361">
        <v>2024003050084</v>
      </c>
      <c r="G392" s="362" t="s">
        <v>782</v>
      </c>
      <c r="H392" s="362" t="s">
        <v>3473</v>
      </c>
      <c r="I392" s="110">
        <v>61147776</v>
      </c>
      <c r="J392" s="363" t="s">
        <v>805</v>
      </c>
      <c r="K392" s="359" t="s">
        <v>3581</v>
      </c>
      <c r="L392" s="359" t="s">
        <v>447</v>
      </c>
      <c r="M392" s="366" t="s">
        <v>448</v>
      </c>
      <c r="N392" s="364" t="s">
        <v>784</v>
      </c>
      <c r="O392" s="363">
        <v>62</v>
      </c>
      <c r="P392" s="365" t="s">
        <v>2763</v>
      </c>
      <c r="Q392" s="359" t="s">
        <v>3474</v>
      </c>
      <c r="R392" s="359" t="s">
        <v>3652</v>
      </c>
      <c r="S392" s="366">
        <v>294</v>
      </c>
      <c r="T392" s="367" t="s">
        <v>561</v>
      </c>
      <c r="U392" s="116">
        <v>109</v>
      </c>
      <c r="V392" s="359" t="s">
        <v>362</v>
      </c>
      <c r="W392" s="359" t="s">
        <v>488</v>
      </c>
      <c r="X392" s="359" t="s">
        <v>488</v>
      </c>
      <c r="Y392" s="42">
        <v>89</v>
      </c>
      <c r="Z392" s="359" t="s">
        <v>1728</v>
      </c>
      <c r="AA392" s="359">
        <v>185</v>
      </c>
      <c r="AB392" s="42">
        <v>61147776</v>
      </c>
      <c r="AC392" s="42">
        <v>0</v>
      </c>
      <c r="AD392" s="42">
        <v>27038132</v>
      </c>
      <c r="AE392" s="42">
        <v>34109644</v>
      </c>
      <c r="AF392" s="359" t="s">
        <v>3756</v>
      </c>
      <c r="AG392" s="359">
        <v>52010802</v>
      </c>
      <c r="AH392" s="359">
        <v>27038132</v>
      </c>
      <c r="AI392" s="359">
        <v>61147776</v>
      </c>
    </row>
    <row r="393" spans="1:35" s="368" customFormat="1" ht="45.75" customHeight="1" x14ac:dyDescent="0.25">
      <c r="A393" s="359">
        <v>276</v>
      </c>
      <c r="B393" s="360">
        <v>80111600</v>
      </c>
      <c r="C393" s="359" t="s">
        <v>3429</v>
      </c>
      <c r="D393" s="359" t="s">
        <v>3615</v>
      </c>
      <c r="E393" s="361" t="s">
        <v>3475</v>
      </c>
      <c r="F393" s="361">
        <v>2024003050084</v>
      </c>
      <c r="G393" s="362" t="s">
        <v>782</v>
      </c>
      <c r="H393" s="362" t="s">
        <v>3473</v>
      </c>
      <c r="I393" s="110">
        <v>19342664</v>
      </c>
      <c r="J393" s="363" t="s">
        <v>806</v>
      </c>
      <c r="K393" s="359" t="s">
        <v>3581</v>
      </c>
      <c r="L393" s="359" t="s">
        <v>447</v>
      </c>
      <c r="M393" s="366" t="s">
        <v>448</v>
      </c>
      <c r="N393" s="364" t="s">
        <v>784</v>
      </c>
      <c r="O393" s="363">
        <v>62</v>
      </c>
      <c r="P393" s="365" t="s">
        <v>2763</v>
      </c>
      <c r="Q393" s="359" t="s">
        <v>3474</v>
      </c>
      <c r="R393" s="359" t="s">
        <v>3652</v>
      </c>
      <c r="S393" s="366">
        <v>294</v>
      </c>
      <c r="T393" s="367" t="s">
        <v>561</v>
      </c>
      <c r="U393" s="116">
        <v>110</v>
      </c>
      <c r="V393" s="359" t="s">
        <v>362</v>
      </c>
      <c r="W393" s="359" t="s">
        <v>488</v>
      </c>
      <c r="X393" s="359" t="s">
        <v>488</v>
      </c>
      <c r="Y393" s="42">
        <v>90</v>
      </c>
      <c r="Z393" s="359" t="s">
        <v>1729</v>
      </c>
      <c r="AA393" s="359">
        <v>186</v>
      </c>
      <c r="AB393" s="42">
        <v>61147776</v>
      </c>
      <c r="AC393" s="42">
        <v>-41805112</v>
      </c>
      <c r="AD393" s="42">
        <v>19342664</v>
      </c>
      <c r="AE393" s="42">
        <v>41805112</v>
      </c>
      <c r="AF393" s="359" t="s">
        <v>3757</v>
      </c>
      <c r="AG393" s="359">
        <v>52010802</v>
      </c>
      <c r="AH393" s="359">
        <v>19342664</v>
      </c>
      <c r="AI393" s="359">
        <v>61147776</v>
      </c>
    </row>
    <row r="394" spans="1:35" s="368" customFormat="1" ht="45.75" customHeight="1" x14ac:dyDescent="0.25">
      <c r="A394" s="359">
        <v>277</v>
      </c>
      <c r="B394" s="360">
        <v>80111600</v>
      </c>
      <c r="C394" s="359" t="s">
        <v>3429</v>
      </c>
      <c r="D394" s="359" t="s">
        <v>3615</v>
      </c>
      <c r="E394" s="361" t="s">
        <v>3475</v>
      </c>
      <c r="F394" s="361">
        <v>2024003050084</v>
      </c>
      <c r="G394" s="362" t="s">
        <v>782</v>
      </c>
      <c r="H394" s="362" t="s">
        <v>3473</v>
      </c>
      <c r="I394" s="110">
        <v>71344176</v>
      </c>
      <c r="J394" s="363" t="s">
        <v>807</v>
      </c>
      <c r="K394" s="359" t="s">
        <v>3581</v>
      </c>
      <c r="L394" s="359" t="s">
        <v>447</v>
      </c>
      <c r="M394" s="366" t="s">
        <v>448</v>
      </c>
      <c r="N394" s="364" t="s">
        <v>784</v>
      </c>
      <c r="O394" s="363">
        <v>62</v>
      </c>
      <c r="P394" s="365" t="s">
        <v>2763</v>
      </c>
      <c r="Q394" s="359" t="s">
        <v>3474</v>
      </c>
      <c r="R394" s="359" t="s">
        <v>3652</v>
      </c>
      <c r="S394" s="366">
        <v>294</v>
      </c>
      <c r="T394" s="367" t="s">
        <v>561</v>
      </c>
      <c r="U394" s="116">
        <v>111</v>
      </c>
      <c r="V394" s="359" t="s">
        <v>362</v>
      </c>
      <c r="W394" s="359" t="s">
        <v>488</v>
      </c>
      <c r="X394" s="359" t="s">
        <v>488</v>
      </c>
      <c r="Y394" s="42">
        <v>91</v>
      </c>
      <c r="Z394" s="359" t="s">
        <v>1730</v>
      </c>
      <c r="AA394" s="359">
        <v>187</v>
      </c>
      <c r="AB394" s="42">
        <v>71344176</v>
      </c>
      <c r="AC394" s="42">
        <v>0</v>
      </c>
      <c r="AD394" s="42">
        <v>31546745</v>
      </c>
      <c r="AE394" s="42">
        <v>39797431</v>
      </c>
      <c r="AF394" s="359" t="s">
        <v>3758</v>
      </c>
      <c r="AG394" s="359">
        <v>52010802</v>
      </c>
      <c r="AH394" s="359">
        <v>31546745</v>
      </c>
      <c r="AI394" s="359">
        <v>71344176</v>
      </c>
    </row>
    <row r="395" spans="1:35" s="368" customFormat="1" ht="45.75" customHeight="1" x14ac:dyDescent="0.25">
      <c r="A395" s="359">
        <v>278</v>
      </c>
      <c r="B395" s="360">
        <v>80111600</v>
      </c>
      <c r="C395" s="359" t="s">
        <v>3429</v>
      </c>
      <c r="D395" s="359" t="s">
        <v>3615</v>
      </c>
      <c r="E395" s="361" t="s">
        <v>3475</v>
      </c>
      <c r="F395" s="361">
        <v>2024003050084</v>
      </c>
      <c r="G395" s="362" t="s">
        <v>782</v>
      </c>
      <c r="H395" s="362" t="s">
        <v>3473</v>
      </c>
      <c r="I395" s="110">
        <v>50609170</v>
      </c>
      <c r="J395" s="363" t="s">
        <v>808</v>
      </c>
      <c r="K395" s="359" t="s">
        <v>3581</v>
      </c>
      <c r="L395" s="359" t="s">
        <v>447</v>
      </c>
      <c r="M395" s="366" t="s">
        <v>448</v>
      </c>
      <c r="N395" s="364" t="s">
        <v>784</v>
      </c>
      <c r="O395" s="363">
        <v>62</v>
      </c>
      <c r="P395" s="365" t="s">
        <v>2763</v>
      </c>
      <c r="Q395" s="359" t="s">
        <v>3474</v>
      </c>
      <c r="R395" s="359" t="s">
        <v>3652</v>
      </c>
      <c r="S395" s="366">
        <v>294</v>
      </c>
      <c r="T395" s="367" t="s">
        <v>561</v>
      </c>
      <c r="U395" s="116">
        <v>112</v>
      </c>
      <c r="V395" s="359" t="s">
        <v>362</v>
      </c>
      <c r="W395" s="359" t="s">
        <v>488</v>
      </c>
      <c r="X395" s="359" t="s">
        <v>488</v>
      </c>
      <c r="Y395" s="42">
        <v>92</v>
      </c>
      <c r="Z395" s="359" t="s">
        <v>1731</v>
      </c>
      <c r="AA395" s="359">
        <v>188</v>
      </c>
      <c r="AB395" s="42">
        <v>50609170</v>
      </c>
      <c r="AC395" s="42">
        <v>0</v>
      </c>
      <c r="AD395" s="42">
        <v>22378204</v>
      </c>
      <c r="AE395" s="42">
        <v>28230966</v>
      </c>
      <c r="AF395" s="359" t="s">
        <v>3759</v>
      </c>
      <c r="AG395" s="359">
        <v>52010802</v>
      </c>
      <c r="AH395" s="359">
        <v>22378204</v>
      </c>
      <c r="AI395" s="359">
        <v>50609170</v>
      </c>
    </row>
    <row r="396" spans="1:35" s="368" customFormat="1" ht="45.75" customHeight="1" x14ac:dyDescent="0.25">
      <c r="A396" s="359">
        <v>279</v>
      </c>
      <c r="B396" s="360">
        <v>80111600</v>
      </c>
      <c r="C396" s="359" t="s">
        <v>3429</v>
      </c>
      <c r="D396" s="359" t="s">
        <v>3615</v>
      </c>
      <c r="E396" s="361" t="s">
        <v>3475</v>
      </c>
      <c r="F396" s="361">
        <v>2024003050084</v>
      </c>
      <c r="G396" s="362" t="s">
        <v>782</v>
      </c>
      <c r="H396" s="362" t="s">
        <v>3473</v>
      </c>
      <c r="I396" s="110">
        <v>50609170</v>
      </c>
      <c r="J396" s="363" t="s">
        <v>809</v>
      </c>
      <c r="K396" s="359" t="s">
        <v>3581</v>
      </c>
      <c r="L396" s="359" t="s">
        <v>447</v>
      </c>
      <c r="M396" s="366" t="s">
        <v>448</v>
      </c>
      <c r="N396" s="364" t="s">
        <v>784</v>
      </c>
      <c r="O396" s="363">
        <v>62</v>
      </c>
      <c r="P396" s="365" t="s">
        <v>2763</v>
      </c>
      <c r="Q396" s="359" t="s">
        <v>3474</v>
      </c>
      <c r="R396" s="359" t="s">
        <v>3652</v>
      </c>
      <c r="S396" s="366">
        <v>294</v>
      </c>
      <c r="T396" s="367" t="s">
        <v>561</v>
      </c>
      <c r="U396" s="116">
        <v>113</v>
      </c>
      <c r="V396" s="359" t="s">
        <v>362</v>
      </c>
      <c r="W396" s="359" t="s">
        <v>488</v>
      </c>
      <c r="X396" s="359" t="s">
        <v>488</v>
      </c>
      <c r="Y396" s="42">
        <v>93</v>
      </c>
      <c r="Z396" s="359" t="s">
        <v>1732</v>
      </c>
      <c r="AA396" s="359">
        <v>189</v>
      </c>
      <c r="AB396" s="42">
        <v>50609170</v>
      </c>
      <c r="AC396" s="42">
        <v>0</v>
      </c>
      <c r="AD396" s="42">
        <v>22378204</v>
      </c>
      <c r="AE396" s="42">
        <v>28230966</v>
      </c>
      <c r="AF396" s="359" t="s">
        <v>3760</v>
      </c>
      <c r="AG396" s="359">
        <v>52010802</v>
      </c>
      <c r="AH396" s="359">
        <v>22378204</v>
      </c>
      <c r="AI396" s="359">
        <v>50609170</v>
      </c>
    </row>
    <row r="397" spans="1:35" s="368" customFormat="1" ht="45.75" customHeight="1" x14ac:dyDescent="0.25">
      <c r="A397" s="359">
        <v>280</v>
      </c>
      <c r="B397" s="360">
        <v>80111600</v>
      </c>
      <c r="C397" s="359" t="s">
        <v>3429</v>
      </c>
      <c r="D397" s="359" t="s">
        <v>3615</v>
      </c>
      <c r="E397" s="361" t="s">
        <v>3475</v>
      </c>
      <c r="F397" s="361">
        <v>2024003050084</v>
      </c>
      <c r="G397" s="362" t="s">
        <v>782</v>
      </c>
      <c r="H397" s="362" t="s">
        <v>3473</v>
      </c>
      <c r="I397" s="110">
        <v>40747479</v>
      </c>
      <c r="J397" s="363" t="s">
        <v>810</v>
      </c>
      <c r="K397" s="359" t="s">
        <v>3581</v>
      </c>
      <c r="L397" s="359" t="s">
        <v>447</v>
      </c>
      <c r="M397" s="366" t="s">
        <v>448</v>
      </c>
      <c r="N397" s="364" t="s">
        <v>784</v>
      </c>
      <c r="O397" s="363">
        <v>62</v>
      </c>
      <c r="P397" s="365" t="s">
        <v>2763</v>
      </c>
      <c r="Q397" s="359" t="s">
        <v>3474</v>
      </c>
      <c r="R397" s="359" t="s">
        <v>3652</v>
      </c>
      <c r="S397" s="366">
        <v>294</v>
      </c>
      <c r="T397" s="367" t="s">
        <v>561</v>
      </c>
      <c r="U397" s="116">
        <v>114</v>
      </c>
      <c r="V397" s="359" t="s">
        <v>362</v>
      </c>
      <c r="W397" s="359" t="s">
        <v>488</v>
      </c>
      <c r="X397" s="359" t="s">
        <v>488</v>
      </c>
      <c r="Y397" s="42">
        <v>94</v>
      </c>
      <c r="Z397" s="359" t="s">
        <v>1733</v>
      </c>
      <c r="AA397" s="359">
        <v>268</v>
      </c>
      <c r="AB397" s="42">
        <v>40747479</v>
      </c>
      <c r="AC397" s="42">
        <v>0</v>
      </c>
      <c r="AD397" s="42">
        <v>17878996</v>
      </c>
      <c r="AE397" s="42">
        <v>22868483</v>
      </c>
      <c r="AF397" s="359" t="s">
        <v>3761</v>
      </c>
      <c r="AG397" s="359">
        <v>52010802</v>
      </c>
      <c r="AH397" s="359">
        <v>17878996</v>
      </c>
      <c r="AI397" s="359">
        <v>40747479</v>
      </c>
    </row>
    <row r="398" spans="1:35" s="368" customFormat="1" ht="45.75" customHeight="1" x14ac:dyDescent="0.25">
      <c r="A398" s="359">
        <v>281</v>
      </c>
      <c r="B398" s="360">
        <v>80111600</v>
      </c>
      <c r="C398" s="359" t="s">
        <v>3429</v>
      </c>
      <c r="D398" s="359" t="s">
        <v>3615</v>
      </c>
      <c r="E398" s="361" t="s">
        <v>3475</v>
      </c>
      <c r="F398" s="361">
        <v>2024003050084</v>
      </c>
      <c r="G398" s="362" t="s">
        <v>782</v>
      </c>
      <c r="H398" s="362" t="s">
        <v>3473</v>
      </c>
      <c r="I398" s="110">
        <v>32653744</v>
      </c>
      <c r="J398" s="363" t="s">
        <v>811</v>
      </c>
      <c r="K398" s="359" t="s">
        <v>3581</v>
      </c>
      <c r="L398" s="359" t="s">
        <v>447</v>
      </c>
      <c r="M398" s="366" t="s">
        <v>448</v>
      </c>
      <c r="N398" s="364" t="s">
        <v>784</v>
      </c>
      <c r="O398" s="363">
        <v>62</v>
      </c>
      <c r="P398" s="365" t="s">
        <v>2763</v>
      </c>
      <c r="Q398" s="359" t="s">
        <v>3474</v>
      </c>
      <c r="R398" s="359" t="s">
        <v>3652</v>
      </c>
      <c r="S398" s="366">
        <v>157</v>
      </c>
      <c r="T398" s="367" t="s">
        <v>561</v>
      </c>
      <c r="U398" s="116">
        <v>115</v>
      </c>
      <c r="V398" s="359" t="s">
        <v>362</v>
      </c>
      <c r="W398" s="359" t="s">
        <v>488</v>
      </c>
      <c r="X398" s="359" t="s">
        <v>488</v>
      </c>
      <c r="Y398" s="42">
        <v>285</v>
      </c>
      <c r="Z398" s="359" t="s">
        <v>2029</v>
      </c>
      <c r="AA398" s="359">
        <v>1202</v>
      </c>
      <c r="AB398" s="42">
        <v>32653744</v>
      </c>
      <c r="AC398" s="42">
        <v>0</v>
      </c>
      <c r="AD398" s="42">
        <v>22878419</v>
      </c>
      <c r="AE398" s="42">
        <v>9775325</v>
      </c>
      <c r="AF398" s="359" t="s">
        <v>3762</v>
      </c>
      <c r="AG398" s="359">
        <v>52010802</v>
      </c>
      <c r="AH398" s="359">
        <v>22878419</v>
      </c>
      <c r="AI398" s="359">
        <v>32653744</v>
      </c>
    </row>
    <row r="399" spans="1:35" s="368" customFormat="1" ht="45.75" customHeight="1" x14ac:dyDescent="0.25">
      <c r="A399" s="359">
        <v>282</v>
      </c>
      <c r="B399" s="360">
        <v>80111600</v>
      </c>
      <c r="C399" s="359" t="s">
        <v>3429</v>
      </c>
      <c r="D399" s="359" t="s">
        <v>3615</v>
      </c>
      <c r="E399" s="361" t="s">
        <v>3475</v>
      </c>
      <c r="F399" s="361">
        <v>2024003050084</v>
      </c>
      <c r="G399" s="362" t="s">
        <v>782</v>
      </c>
      <c r="H399" s="362" t="s">
        <v>3473</v>
      </c>
      <c r="I399" s="110">
        <v>61147776</v>
      </c>
      <c r="J399" s="363" t="s">
        <v>812</v>
      </c>
      <c r="K399" s="359" t="s">
        <v>3581</v>
      </c>
      <c r="L399" s="359" t="s">
        <v>447</v>
      </c>
      <c r="M399" s="366" t="s">
        <v>448</v>
      </c>
      <c r="N399" s="364" t="s">
        <v>784</v>
      </c>
      <c r="O399" s="363">
        <v>62</v>
      </c>
      <c r="P399" s="365" t="s">
        <v>2763</v>
      </c>
      <c r="Q399" s="359" t="s">
        <v>3474</v>
      </c>
      <c r="R399" s="359" t="s">
        <v>3652</v>
      </c>
      <c r="S399" s="366">
        <v>294</v>
      </c>
      <c r="T399" s="367" t="s">
        <v>561</v>
      </c>
      <c r="U399" s="116">
        <v>116</v>
      </c>
      <c r="V399" s="359" t="s">
        <v>362</v>
      </c>
      <c r="W399" s="359" t="s">
        <v>488</v>
      </c>
      <c r="X399" s="359" t="s">
        <v>488</v>
      </c>
      <c r="Y399" s="42">
        <v>95</v>
      </c>
      <c r="Z399" s="359" t="s">
        <v>1734</v>
      </c>
      <c r="AA399" s="359">
        <v>269</v>
      </c>
      <c r="AB399" s="42">
        <v>61147776</v>
      </c>
      <c r="AC399" s="42">
        <v>0</v>
      </c>
      <c r="AD399" s="42">
        <v>27038132</v>
      </c>
      <c r="AE399" s="42">
        <v>34109644</v>
      </c>
      <c r="AF399" s="359" t="s">
        <v>3763</v>
      </c>
      <c r="AG399" s="359">
        <v>52010802</v>
      </c>
      <c r="AH399" s="359">
        <v>27038132</v>
      </c>
      <c r="AI399" s="359">
        <v>61147776</v>
      </c>
    </row>
    <row r="400" spans="1:35" s="368" customFormat="1" ht="45.75" customHeight="1" x14ac:dyDescent="0.25">
      <c r="A400" s="359">
        <v>283</v>
      </c>
      <c r="B400" s="360">
        <v>80111600</v>
      </c>
      <c r="C400" s="359" t="s">
        <v>3429</v>
      </c>
      <c r="D400" s="359" t="s">
        <v>3615</v>
      </c>
      <c r="E400" s="361" t="s">
        <v>3475</v>
      </c>
      <c r="F400" s="361">
        <v>2024003050084</v>
      </c>
      <c r="G400" s="362" t="s">
        <v>782</v>
      </c>
      <c r="H400" s="362" t="s">
        <v>3473</v>
      </c>
      <c r="I400" s="110">
        <v>40747479</v>
      </c>
      <c r="J400" s="363" t="s">
        <v>813</v>
      </c>
      <c r="K400" s="359" t="s">
        <v>3581</v>
      </c>
      <c r="L400" s="359" t="s">
        <v>447</v>
      </c>
      <c r="M400" s="366" t="s">
        <v>448</v>
      </c>
      <c r="N400" s="364" t="s">
        <v>784</v>
      </c>
      <c r="O400" s="363">
        <v>62</v>
      </c>
      <c r="P400" s="365" t="s">
        <v>2763</v>
      </c>
      <c r="Q400" s="359" t="s">
        <v>3474</v>
      </c>
      <c r="R400" s="359" t="s">
        <v>3652</v>
      </c>
      <c r="S400" s="366">
        <v>294</v>
      </c>
      <c r="T400" s="367" t="s">
        <v>561</v>
      </c>
      <c r="U400" s="116">
        <v>117</v>
      </c>
      <c r="V400" s="359" t="s">
        <v>362</v>
      </c>
      <c r="W400" s="359" t="s">
        <v>488</v>
      </c>
      <c r="X400" s="359" t="s">
        <v>488</v>
      </c>
      <c r="Y400" s="42">
        <v>96</v>
      </c>
      <c r="Z400" s="359" t="s">
        <v>1735</v>
      </c>
      <c r="AA400" s="359">
        <v>270</v>
      </c>
      <c r="AB400" s="42">
        <v>40747479</v>
      </c>
      <c r="AC400" s="42">
        <v>0</v>
      </c>
      <c r="AD400" s="42">
        <v>18017593</v>
      </c>
      <c r="AE400" s="42">
        <v>22729886</v>
      </c>
      <c r="AF400" s="359" t="s">
        <v>3764</v>
      </c>
      <c r="AG400" s="359">
        <v>52010802</v>
      </c>
      <c r="AH400" s="359">
        <v>18017593</v>
      </c>
      <c r="AI400" s="359">
        <v>40747479</v>
      </c>
    </row>
    <row r="401" spans="1:35" s="368" customFormat="1" ht="45.75" customHeight="1" x14ac:dyDescent="0.25">
      <c r="A401" s="359">
        <v>284</v>
      </c>
      <c r="B401" s="360">
        <v>80111600</v>
      </c>
      <c r="C401" s="359" t="s">
        <v>3429</v>
      </c>
      <c r="D401" s="359" t="s">
        <v>3615</v>
      </c>
      <c r="E401" s="361" t="s">
        <v>3475</v>
      </c>
      <c r="F401" s="361">
        <v>2024003050084</v>
      </c>
      <c r="G401" s="362" t="s">
        <v>782</v>
      </c>
      <c r="H401" s="362" t="s">
        <v>3473</v>
      </c>
      <c r="I401" s="110">
        <v>81536206</v>
      </c>
      <c r="J401" s="363" t="s">
        <v>814</v>
      </c>
      <c r="K401" s="359" t="s">
        <v>3581</v>
      </c>
      <c r="L401" s="359" t="s">
        <v>447</v>
      </c>
      <c r="M401" s="366" t="s">
        <v>448</v>
      </c>
      <c r="N401" s="364" t="s">
        <v>784</v>
      </c>
      <c r="O401" s="363">
        <v>62</v>
      </c>
      <c r="P401" s="365" t="s">
        <v>2763</v>
      </c>
      <c r="Q401" s="359" t="s">
        <v>3474</v>
      </c>
      <c r="R401" s="359" t="s">
        <v>3652</v>
      </c>
      <c r="S401" s="366">
        <v>294</v>
      </c>
      <c r="T401" s="367" t="s">
        <v>561</v>
      </c>
      <c r="U401" s="116">
        <v>118</v>
      </c>
      <c r="V401" s="359" t="s">
        <v>362</v>
      </c>
      <c r="W401" s="359" t="s">
        <v>488</v>
      </c>
      <c r="X401" s="359" t="s">
        <v>488</v>
      </c>
      <c r="Y401" s="42">
        <v>97</v>
      </c>
      <c r="Z401" s="359" t="s">
        <v>1736</v>
      </c>
      <c r="AA401" s="359">
        <v>271</v>
      </c>
      <c r="AB401" s="42">
        <v>81536206</v>
      </c>
      <c r="AC401" s="42">
        <v>0</v>
      </c>
      <c r="AD401" s="42">
        <v>36053424</v>
      </c>
      <c r="AE401" s="42">
        <v>45482782</v>
      </c>
      <c r="AF401" s="359" t="s">
        <v>3765</v>
      </c>
      <c r="AG401" s="359">
        <v>52010802</v>
      </c>
      <c r="AH401" s="359">
        <v>36053424</v>
      </c>
      <c r="AI401" s="359">
        <v>81536206</v>
      </c>
    </row>
    <row r="402" spans="1:35" s="368" customFormat="1" ht="45.75" customHeight="1" x14ac:dyDescent="0.25">
      <c r="A402" s="359">
        <v>285</v>
      </c>
      <c r="B402" s="360">
        <v>80111600</v>
      </c>
      <c r="C402" s="359" t="s">
        <v>3429</v>
      </c>
      <c r="D402" s="359" t="s">
        <v>3615</v>
      </c>
      <c r="E402" s="361" t="s">
        <v>3475</v>
      </c>
      <c r="F402" s="361">
        <v>2024003050084</v>
      </c>
      <c r="G402" s="362" t="s">
        <v>782</v>
      </c>
      <c r="H402" s="362" t="s">
        <v>3473</v>
      </c>
      <c r="I402" s="110">
        <v>61147776</v>
      </c>
      <c r="J402" s="363" t="s">
        <v>815</v>
      </c>
      <c r="K402" s="359" t="s">
        <v>3581</v>
      </c>
      <c r="L402" s="359" t="s">
        <v>447</v>
      </c>
      <c r="M402" s="366" t="s">
        <v>448</v>
      </c>
      <c r="N402" s="364" t="s">
        <v>784</v>
      </c>
      <c r="O402" s="363">
        <v>62</v>
      </c>
      <c r="P402" s="365" t="s">
        <v>2763</v>
      </c>
      <c r="Q402" s="359" t="s">
        <v>3474</v>
      </c>
      <c r="R402" s="359" t="s">
        <v>3652</v>
      </c>
      <c r="S402" s="366">
        <v>294</v>
      </c>
      <c r="T402" s="367" t="s">
        <v>561</v>
      </c>
      <c r="U402" s="116">
        <v>119</v>
      </c>
      <c r="V402" s="359" t="s">
        <v>362</v>
      </c>
      <c r="W402" s="359" t="s">
        <v>488</v>
      </c>
      <c r="X402" s="359" t="s">
        <v>488</v>
      </c>
      <c r="Y402" s="42">
        <v>98</v>
      </c>
      <c r="Z402" s="359" t="s">
        <v>1737</v>
      </c>
      <c r="AA402" s="359">
        <v>272</v>
      </c>
      <c r="AB402" s="42">
        <v>61147776</v>
      </c>
      <c r="AC402" s="42">
        <v>0</v>
      </c>
      <c r="AD402" s="42">
        <v>27038132</v>
      </c>
      <c r="AE402" s="42">
        <v>34109644</v>
      </c>
      <c r="AF402" s="359" t="s">
        <v>3766</v>
      </c>
      <c r="AG402" s="359">
        <v>52010802</v>
      </c>
      <c r="AH402" s="359">
        <v>27038132</v>
      </c>
      <c r="AI402" s="359">
        <v>61147776</v>
      </c>
    </row>
    <row r="403" spans="1:35" s="376" customFormat="1" ht="45.75" customHeight="1" x14ac:dyDescent="0.25">
      <c r="A403" s="359">
        <v>286</v>
      </c>
      <c r="B403" s="360">
        <v>80111600</v>
      </c>
      <c r="C403" s="359" t="s">
        <v>3429</v>
      </c>
      <c r="D403" s="359" t="s">
        <v>3615</v>
      </c>
      <c r="E403" s="361" t="s">
        <v>3475</v>
      </c>
      <c r="F403" s="361">
        <v>2024003050084</v>
      </c>
      <c r="G403" s="362" t="s">
        <v>782</v>
      </c>
      <c r="H403" s="362" t="s">
        <v>3473</v>
      </c>
      <c r="I403" s="110">
        <v>50609170</v>
      </c>
      <c r="J403" s="363" t="s">
        <v>816</v>
      </c>
      <c r="K403" s="359" t="s">
        <v>3581</v>
      </c>
      <c r="L403" s="359" t="s">
        <v>447</v>
      </c>
      <c r="M403" s="366" t="s">
        <v>448</v>
      </c>
      <c r="N403" s="364" t="s">
        <v>784</v>
      </c>
      <c r="O403" s="363">
        <v>62</v>
      </c>
      <c r="P403" s="365" t="s">
        <v>2763</v>
      </c>
      <c r="Q403" s="359" t="s">
        <v>3474</v>
      </c>
      <c r="R403" s="359" t="s">
        <v>3652</v>
      </c>
      <c r="S403" s="366">
        <v>294</v>
      </c>
      <c r="T403" s="367" t="s">
        <v>561</v>
      </c>
      <c r="U403" s="116">
        <v>120</v>
      </c>
      <c r="V403" s="359" t="s">
        <v>362</v>
      </c>
      <c r="W403" s="359" t="s">
        <v>488</v>
      </c>
      <c r="X403" s="359" t="s">
        <v>488</v>
      </c>
      <c r="Y403" s="42">
        <v>286</v>
      </c>
      <c r="Z403" s="359" t="s">
        <v>2031</v>
      </c>
      <c r="AA403" s="359">
        <v>839</v>
      </c>
      <c r="AB403" s="42">
        <v>47854929</v>
      </c>
      <c r="AC403" s="42">
        <v>2754241</v>
      </c>
      <c r="AD403" s="42">
        <v>19107543</v>
      </c>
      <c r="AE403" s="42">
        <v>28747386</v>
      </c>
      <c r="AF403" s="359" t="s">
        <v>3767</v>
      </c>
      <c r="AG403" s="359">
        <v>52010802</v>
      </c>
      <c r="AH403" s="359">
        <v>19107543</v>
      </c>
      <c r="AI403" s="359">
        <v>47854929</v>
      </c>
    </row>
    <row r="404" spans="1:35" s="368" customFormat="1" ht="45.75" customHeight="1" x14ac:dyDescent="0.25">
      <c r="A404" s="359">
        <v>287</v>
      </c>
      <c r="B404" s="360">
        <v>80111600</v>
      </c>
      <c r="C404" s="359" t="s">
        <v>3429</v>
      </c>
      <c r="D404" s="359" t="s">
        <v>3615</v>
      </c>
      <c r="E404" s="361" t="s">
        <v>3475</v>
      </c>
      <c r="F404" s="361">
        <v>2024003050084</v>
      </c>
      <c r="G404" s="362" t="s">
        <v>782</v>
      </c>
      <c r="H404" s="362" t="s">
        <v>3473</v>
      </c>
      <c r="I404" s="110">
        <v>61147776</v>
      </c>
      <c r="J404" s="363" t="s">
        <v>817</v>
      </c>
      <c r="K404" s="359" t="s">
        <v>3581</v>
      </c>
      <c r="L404" s="359" t="s">
        <v>447</v>
      </c>
      <c r="M404" s="366" t="s">
        <v>448</v>
      </c>
      <c r="N404" s="364" t="s">
        <v>784</v>
      </c>
      <c r="O404" s="363">
        <v>62</v>
      </c>
      <c r="P404" s="365" t="s">
        <v>2763</v>
      </c>
      <c r="Q404" s="359" t="s">
        <v>3474</v>
      </c>
      <c r="R404" s="359" t="s">
        <v>3652</v>
      </c>
      <c r="S404" s="366">
        <v>294</v>
      </c>
      <c r="T404" s="367" t="s">
        <v>561</v>
      </c>
      <c r="U404" s="116">
        <v>121</v>
      </c>
      <c r="V404" s="359" t="s">
        <v>362</v>
      </c>
      <c r="W404" s="359" t="s">
        <v>488</v>
      </c>
      <c r="X404" s="359" t="s">
        <v>488</v>
      </c>
      <c r="Y404" s="42">
        <v>99</v>
      </c>
      <c r="Z404" s="359" t="s">
        <v>1738</v>
      </c>
      <c r="AA404" s="359">
        <v>147</v>
      </c>
      <c r="AB404" s="42">
        <v>61147776</v>
      </c>
      <c r="AC404" s="42">
        <v>0</v>
      </c>
      <c r="AD404" s="42">
        <v>27038132</v>
      </c>
      <c r="AE404" s="42">
        <v>34109644</v>
      </c>
      <c r="AF404" s="359" t="s">
        <v>3768</v>
      </c>
      <c r="AG404" s="359">
        <v>52010802</v>
      </c>
      <c r="AH404" s="359">
        <v>27038132</v>
      </c>
      <c r="AI404" s="359">
        <v>61147776</v>
      </c>
    </row>
    <row r="405" spans="1:35" s="368" customFormat="1" ht="45.75" customHeight="1" x14ac:dyDescent="0.25">
      <c r="A405" s="359">
        <v>288</v>
      </c>
      <c r="B405" s="360">
        <v>80111600</v>
      </c>
      <c r="C405" s="359" t="s">
        <v>3429</v>
      </c>
      <c r="D405" s="359" t="s">
        <v>3615</v>
      </c>
      <c r="E405" s="361" t="s">
        <v>3475</v>
      </c>
      <c r="F405" s="361">
        <v>2024003050084</v>
      </c>
      <c r="G405" s="362" t="s">
        <v>782</v>
      </c>
      <c r="H405" s="362" t="s">
        <v>3473</v>
      </c>
      <c r="I405" s="110">
        <v>50609170</v>
      </c>
      <c r="J405" s="363" t="s">
        <v>818</v>
      </c>
      <c r="K405" s="359" t="s">
        <v>3581</v>
      </c>
      <c r="L405" s="359" t="s">
        <v>447</v>
      </c>
      <c r="M405" s="366" t="s">
        <v>448</v>
      </c>
      <c r="N405" s="364" t="s">
        <v>784</v>
      </c>
      <c r="O405" s="363">
        <v>62</v>
      </c>
      <c r="P405" s="365" t="s">
        <v>2763</v>
      </c>
      <c r="Q405" s="359" t="s">
        <v>3474</v>
      </c>
      <c r="R405" s="359" t="s">
        <v>3652</v>
      </c>
      <c r="S405" s="366">
        <v>294</v>
      </c>
      <c r="T405" s="367" t="s">
        <v>561</v>
      </c>
      <c r="U405" s="116">
        <v>122</v>
      </c>
      <c r="V405" s="359" t="s">
        <v>362</v>
      </c>
      <c r="W405" s="359" t="s">
        <v>488</v>
      </c>
      <c r="X405" s="359" t="s">
        <v>488</v>
      </c>
      <c r="Y405" s="42">
        <v>287</v>
      </c>
      <c r="Z405" s="359" t="s">
        <v>2032</v>
      </c>
      <c r="AA405" s="359">
        <v>837</v>
      </c>
      <c r="AB405" s="42">
        <v>47854929</v>
      </c>
      <c r="AC405" s="42">
        <v>2754241</v>
      </c>
      <c r="AD405" s="42">
        <v>19107543</v>
      </c>
      <c r="AE405" s="42">
        <v>28747386</v>
      </c>
      <c r="AF405" s="359" t="s">
        <v>3769</v>
      </c>
      <c r="AG405" s="359">
        <v>52010802</v>
      </c>
      <c r="AH405" s="359">
        <v>19107543</v>
      </c>
      <c r="AI405" s="359">
        <v>47854929</v>
      </c>
    </row>
    <row r="406" spans="1:35" s="368" customFormat="1" ht="45.75" customHeight="1" x14ac:dyDescent="0.25">
      <c r="A406" s="359">
        <v>289</v>
      </c>
      <c r="B406" s="360">
        <v>80111600</v>
      </c>
      <c r="C406" s="359" t="s">
        <v>3429</v>
      </c>
      <c r="D406" s="359" t="s">
        <v>3615</v>
      </c>
      <c r="E406" s="361" t="s">
        <v>3475</v>
      </c>
      <c r="F406" s="361">
        <v>2024003050084</v>
      </c>
      <c r="G406" s="362" t="s">
        <v>782</v>
      </c>
      <c r="H406" s="362" t="s">
        <v>3473</v>
      </c>
      <c r="I406" s="110">
        <v>94982227</v>
      </c>
      <c r="J406" s="363" t="s">
        <v>819</v>
      </c>
      <c r="K406" s="359" t="s">
        <v>3581</v>
      </c>
      <c r="L406" s="359" t="s">
        <v>447</v>
      </c>
      <c r="M406" s="366" t="s">
        <v>448</v>
      </c>
      <c r="N406" s="364" t="s">
        <v>784</v>
      </c>
      <c r="O406" s="363">
        <v>62</v>
      </c>
      <c r="P406" s="365" t="s">
        <v>2763</v>
      </c>
      <c r="Q406" s="359" t="s">
        <v>3474</v>
      </c>
      <c r="R406" s="359" t="s">
        <v>3652</v>
      </c>
      <c r="S406" s="366">
        <v>294</v>
      </c>
      <c r="T406" s="367" t="s">
        <v>561</v>
      </c>
      <c r="U406" s="116">
        <v>123</v>
      </c>
      <c r="V406" s="359" t="s">
        <v>362</v>
      </c>
      <c r="W406" s="359" t="s">
        <v>488</v>
      </c>
      <c r="X406" s="359" t="s">
        <v>488</v>
      </c>
      <c r="Y406" s="42">
        <v>100</v>
      </c>
      <c r="Z406" s="359" t="s">
        <v>1739</v>
      </c>
      <c r="AA406" s="359">
        <v>273</v>
      </c>
      <c r="AB406" s="42">
        <v>94982227</v>
      </c>
      <c r="AC406" s="42">
        <v>0</v>
      </c>
      <c r="AD406" s="42">
        <v>41998944</v>
      </c>
      <c r="AE406" s="42">
        <v>52983283</v>
      </c>
      <c r="AF406" s="359" t="s">
        <v>3770</v>
      </c>
      <c r="AG406" s="359">
        <v>52010802</v>
      </c>
      <c r="AH406" s="359">
        <v>41998944</v>
      </c>
      <c r="AI406" s="359">
        <v>94982227</v>
      </c>
    </row>
    <row r="407" spans="1:35" s="368" customFormat="1" ht="45.75" customHeight="1" x14ac:dyDescent="0.25">
      <c r="A407" s="359">
        <v>290</v>
      </c>
      <c r="B407" s="360">
        <v>80111600</v>
      </c>
      <c r="C407" s="359" t="s">
        <v>3429</v>
      </c>
      <c r="D407" s="359" t="s">
        <v>3615</v>
      </c>
      <c r="E407" s="361" t="s">
        <v>3475</v>
      </c>
      <c r="F407" s="361">
        <v>2024003050084</v>
      </c>
      <c r="G407" s="362" t="s">
        <v>782</v>
      </c>
      <c r="H407" s="362" t="s">
        <v>3473</v>
      </c>
      <c r="I407" s="110">
        <v>17601802</v>
      </c>
      <c r="J407" s="363" t="s">
        <v>820</v>
      </c>
      <c r="K407" s="359" t="s">
        <v>3581</v>
      </c>
      <c r="L407" s="359" t="s">
        <v>447</v>
      </c>
      <c r="M407" s="366" t="s">
        <v>448</v>
      </c>
      <c r="N407" s="364" t="s">
        <v>784</v>
      </c>
      <c r="O407" s="363">
        <v>62</v>
      </c>
      <c r="P407" s="365" t="s">
        <v>2763</v>
      </c>
      <c r="Q407" s="359" t="s">
        <v>3474</v>
      </c>
      <c r="R407" s="359" t="s">
        <v>3652</v>
      </c>
      <c r="S407" s="366">
        <v>127</v>
      </c>
      <c r="T407" s="367" t="s">
        <v>561</v>
      </c>
      <c r="U407" s="116">
        <v>124</v>
      </c>
      <c r="V407" s="359" t="s">
        <v>362</v>
      </c>
      <c r="W407" s="359" t="s">
        <v>488</v>
      </c>
      <c r="X407" s="359" t="s">
        <v>488</v>
      </c>
      <c r="Y407" s="42">
        <v>101</v>
      </c>
      <c r="Z407" s="359" t="s">
        <v>1740</v>
      </c>
      <c r="AA407" s="359">
        <v>307</v>
      </c>
      <c r="AB407" s="42">
        <v>17601802</v>
      </c>
      <c r="AC407" s="42">
        <v>0</v>
      </c>
      <c r="AD407" s="42">
        <v>13859687</v>
      </c>
      <c r="AE407" s="42">
        <v>3742115</v>
      </c>
      <c r="AF407" s="359" t="s">
        <v>3771</v>
      </c>
      <c r="AG407" s="359">
        <v>52010802</v>
      </c>
      <c r="AH407" s="359">
        <v>13859687</v>
      </c>
      <c r="AI407" s="359">
        <v>17601802</v>
      </c>
    </row>
    <row r="408" spans="1:35" s="368" customFormat="1" ht="45.75" customHeight="1" x14ac:dyDescent="0.25">
      <c r="A408" s="359">
        <v>291</v>
      </c>
      <c r="B408" s="360">
        <v>80111600</v>
      </c>
      <c r="C408" s="359" t="s">
        <v>3429</v>
      </c>
      <c r="D408" s="359" t="s">
        <v>3615</v>
      </c>
      <c r="E408" s="361" t="s">
        <v>3475</v>
      </c>
      <c r="F408" s="361">
        <v>2024003050084</v>
      </c>
      <c r="G408" s="362" t="s">
        <v>782</v>
      </c>
      <c r="H408" s="362" t="s">
        <v>3473</v>
      </c>
      <c r="I408" s="110">
        <v>61147776</v>
      </c>
      <c r="J408" s="363" t="s">
        <v>821</v>
      </c>
      <c r="K408" s="359" t="s">
        <v>3581</v>
      </c>
      <c r="L408" s="359" t="s">
        <v>447</v>
      </c>
      <c r="M408" s="366" t="s">
        <v>448</v>
      </c>
      <c r="N408" s="364" t="s">
        <v>784</v>
      </c>
      <c r="O408" s="363">
        <v>62</v>
      </c>
      <c r="P408" s="365" t="s">
        <v>2763</v>
      </c>
      <c r="Q408" s="359" t="s">
        <v>3474</v>
      </c>
      <c r="R408" s="359" t="s">
        <v>3652</v>
      </c>
      <c r="S408" s="366">
        <v>294</v>
      </c>
      <c r="T408" s="367" t="s">
        <v>561</v>
      </c>
      <c r="U408" s="116">
        <v>125</v>
      </c>
      <c r="V408" s="359" t="s">
        <v>362</v>
      </c>
      <c r="W408" s="359" t="s">
        <v>488</v>
      </c>
      <c r="X408" s="359" t="s">
        <v>488</v>
      </c>
      <c r="Y408" s="42">
        <v>102</v>
      </c>
      <c r="Z408" s="359" t="s">
        <v>1742</v>
      </c>
      <c r="AA408" s="359">
        <v>283</v>
      </c>
      <c r="AB408" s="42">
        <v>61147776</v>
      </c>
      <c r="AC408" s="42">
        <v>0</v>
      </c>
      <c r="AD408" s="42">
        <v>27038132</v>
      </c>
      <c r="AE408" s="42">
        <v>34109644</v>
      </c>
      <c r="AF408" s="359" t="s">
        <v>3772</v>
      </c>
      <c r="AG408" s="359">
        <v>52010802</v>
      </c>
      <c r="AH408" s="359">
        <v>27038132</v>
      </c>
      <c r="AI408" s="359">
        <v>61147776</v>
      </c>
    </row>
    <row r="409" spans="1:35" s="368" customFormat="1" ht="45.75" customHeight="1" x14ac:dyDescent="0.25">
      <c r="A409" s="359">
        <v>292</v>
      </c>
      <c r="B409" s="360">
        <v>80111600</v>
      </c>
      <c r="C409" s="359" t="s">
        <v>3429</v>
      </c>
      <c r="D409" s="359" t="s">
        <v>3615</v>
      </c>
      <c r="E409" s="361" t="s">
        <v>3475</v>
      </c>
      <c r="F409" s="361">
        <v>2024003050084</v>
      </c>
      <c r="G409" s="362" t="s">
        <v>782</v>
      </c>
      <c r="H409" s="362" t="s">
        <v>3473</v>
      </c>
      <c r="I409" s="110">
        <v>50609170</v>
      </c>
      <c r="J409" s="363" t="s">
        <v>822</v>
      </c>
      <c r="K409" s="359" t="s">
        <v>3581</v>
      </c>
      <c r="L409" s="359" t="s">
        <v>447</v>
      </c>
      <c r="M409" s="366" t="s">
        <v>448</v>
      </c>
      <c r="N409" s="364" t="s">
        <v>784</v>
      </c>
      <c r="O409" s="363">
        <v>62</v>
      </c>
      <c r="P409" s="365" t="s">
        <v>2763</v>
      </c>
      <c r="Q409" s="359" t="s">
        <v>3474</v>
      </c>
      <c r="R409" s="359" t="s">
        <v>3652</v>
      </c>
      <c r="S409" s="366">
        <v>294</v>
      </c>
      <c r="T409" s="367" t="s">
        <v>561</v>
      </c>
      <c r="U409" s="116">
        <v>126</v>
      </c>
      <c r="V409" s="359" t="s">
        <v>362</v>
      </c>
      <c r="W409" s="359" t="s">
        <v>488</v>
      </c>
      <c r="X409" s="359" t="s">
        <v>488</v>
      </c>
      <c r="Y409" s="42">
        <v>103</v>
      </c>
      <c r="Z409" s="359" t="s">
        <v>1743</v>
      </c>
      <c r="AA409" s="359">
        <v>285</v>
      </c>
      <c r="AB409" s="42">
        <v>50609170</v>
      </c>
      <c r="AC409" s="42">
        <v>0</v>
      </c>
      <c r="AD409" s="42">
        <v>22378204</v>
      </c>
      <c r="AE409" s="42">
        <v>28230966</v>
      </c>
      <c r="AF409" s="359" t="s">
        <v>3773</v>
      </c>
      <c r="AG409" s="359">
        <v>52010802</v>
      </c>
      <c r="AH409" s="359">
        <v>22378204</v>
      </c>
      <c r="AI409" s="359">
        <v>50609170</v>
      </c>
    </row>
    <row r="410" spans="1:35" s="368" customFormat="1" ht="45.75" customHeight="1" x14ac:dyDescent="0.25">
      <c r="A410" s="359">
        <v>293</v>
      </c>
      <c r="B410" s="360">
        <v>80111600</v>
      </c>
      <c r="C410" s="359" t="s">
        <v>3429</v>
      </c>
      <c r="D410" s="359" t="s">
        <v>3615</v>
      </c>
      <c r="E410" s="361" t="s">
        <v>3475</v>
      </c>
      <c r="F410" s="361">
        <v>2024003050084</v>
      </c>
      <c r="G410" s="362" t="s">
        <v>782</v>
      </c>
      <c r="H410" s="362" t="s">
        <v>3473</v>
      </c>
      <c r="I410" s="110">
        <v>40747479</v>
      </c>
      <c r="J410" s="363" t="s">
        <v>823</v>
      </c>
      <c r="K410" s="359" t="s">
        <v>3581</v>
      </c>
      <c r="L410" s="359" t="s">
        <v>447</v>
      </c>
      <c r="M410" s="366" t="s">
        <v>448</v>
      </c>
      <c r="N410" s="364" t="s">
        <v>784</v>
      </c>
      <c r="O410" s="363">
        <v>62</v>
      </c>
      <c r="P410" s="365" t="s">
        <v>2763</v>
      </c>
      <c r="Q410" s="359" t="s">
        <v>3474</v>
      </c>
      <c r="R410" s="359" t="s">
        <v>3652</v>
      </c>
      <c r="S410" s="366">
        <v>294</v>
      </c>
      <c r="T410" s="367" t="s">
        <v>561</v>
      </c>
      <c r="U410" s="116">
        <v>127</v>
      </c>
      <c r="V410" s="359" t="s">
        <v>362</v>
      </c>
      <c r="W410" s="359" t="s">
        <v>488</v>
      </c>
      <c r="X410" s="359" t="s">
        <v>488</v>
      </c>
      <c r="Y410" s="42">
        <v>104</v>
      </c>
      <c r="Z410" s="359" t="s">
        <v>1744</v>
      </c>
      <c r="AA410" s="359">
        <v>401</v>
      </c>
      <c r="AB410" s="42">
        <v>40747479</v>
      </c>
      <c r="AC410" s="42">
        <v>0</v>
      </c>
      <c r="AD410" s="42">
        <v>18017593</v>
      </c>
      <c r="AE410" s="42">
        <v>22729886</v>
      </c>
      <c r="AF410" s="359" t="s">
        <v>3774</v>
      </c>
      <c r="AG410" s="359">
        <v>52010802</v>
      </c>
      <c r="AH410" s="359">
        <v>18017593</v>
      </c>
      <c r="AI410" s="359">
        <v>40747479</v>
      </c>
    </row>
    <row r="411" spans="1:35" s="368" customFormat="1" ht="45.75" customHeight="1" x14ac:dyDescent="0.25">
      <c r="A411" s="359">
        <v>294</v>
      </c>
      <c r="B411" s="360">
        <v>80111600</v>
      </c>
      <c r="C411" s="359" t="s">
        <v>3429</v>
      </c>
      <c r="D411" s="359" t="s">
        <v>3615</v>
      </c>
      <c r="E411" s="361" t="s">
        <v>3475</v>
      </c>
      <c r="F411" s="361">
        <v>2024003050084</v>
      </c>
      <c r="G411" s="362" t="s">
        <v>782</v>
      </c>
      <c r="H411" s="362" t="s">
        <v>3473</v>
      </c>
      <c r="I411" s="110">
        <v>26545593</v>
      </c>
      <c r="J411" s="363" t="s">
        <v>824</v>
      </c>
      <c r="K411" s="359" t="s">
        <v>3581</v>
      </c>
      <c r="L411" s="359" t="s">
        <v>447</v>
      </c>
      <c r="M411" s="366" t="s">
        <v>448</v>
      </c>
      <c r="N411" s="364" t="s">
        <v>784</v>
      </c>
      <c r="O411" s="363">
        <v>62</v>
      </c>
      <c r="P411" s="365" t="s">
        <v>2763</v>
      </c>
      <c r="Q411" s="359" t="s">
        <v>3474</v>
      </c>
      <c r="R411" s="359" t="s">
        <v>3652</v>
      </c>
      <c r="S411" s="366">
        <v>294</v>
      </c>
      <c r="T411" s="367" t="s">
        <v>561</v>
      </c>
      <c r="U411" s="116">
        <v>128</v>
      </c>
      <c r="V411" s="359" t="s">
        <v>362</v>
      </c>
      <c r="W411" s="359" t="s">
        <v>488</v>
      </c>
      <c r="X411" s="359" t="s">
        <v>488</v>
      </c>
      <c r="Y411" s="42">
        <v>289</v>
      </c>
      <c r="Z411" s="359" t="s">
        <v>2034</v>
      </c>
      <c r="AA411" s="359">
        <v>834</v>
      </c>
      <c r="AB411" s="42">
        <v>25100935</v>
      </c>
      <c r="AC411" s="42">
        <v>1444658</v>
      </c>
      <c r="AD411" s="42">
        <v>10022316</v>
      </c>
      <c r="AE411" s="42">
        <v>15078619</v>
      </c>
      <c r="AF411" s="359" t="s">
        <v>3775</v>
      </c>
      <c r="AG411" s="359">
        <v>52010802</v>
      </c>
      <c r="AH411" s="359">
        <v>10022316</v>
      </c>
      <c r="AI411" s="359">
        <v>25100935</v>
      </c>
    </row>
    <row r="412" spans="1:35" s="368" customFormat="1" ht="45.75" customHeight="1" x14ac:dyDescent="0.25">
      <c r="A412" s="359">
        <v>295</v>
      </c>
      <c r="B412" s="360">
        <v>80111600</v>
      </c>
      <c r="C412" s="359" t="s">
        <v>3429</v>
      </c>
      <c r="D412" s="359" t="s">
        <v>3615</v>
      </c>
      <c r="E412" s="361" t="s">
        <v>3475</v>
      </c>
      <c r="F412" s="361">
        <v>2024003050084</v>
      </c>
      <c r="G412" s="362" t="s">
        <v>782</v>
      </c>
      <c r="H412" s="362" t="s">
        <v>3473</v>
      </c>
      <c r="I412" s="110">
        <v>50609170</v>
      </c>
      <c r="J412" s="363" t="s">
        <v>825</v>
      </c>
      <c r="K412" s="359" t="s">
        <v>3581</v>
      </c>
      <c r="L412" s="359" t="s">
        <v>447</v>
      </c>
      <c r="M412" s="366" t="s">
        <v>448</v>
      </c>
      <c r="N412" s="364" t="s">
        <v>784</v>
      </c>
      <c r="O412" s="363">
        <v>62</v>
      </c>
      <c r="P412" s="365" t="s">
        <v>2763</v>
      </c>
      <c r="Q412" s="359" t="s">
        <v>3474</v>
      </c>
      <c r="R412" s="359" t="s">
        <v>3652</v>
      </c>
      <c r="S412" s="366">
        <v>294</v>
      </c>
      <c r="T412" s="367" t="s">
        <v>561</v>
      </c>
      <c r="U412" s="116">
        <v>129</v>
      </c>
      <c r="V412" s="359" t="s">
        <v>362</v>
      </c>
      <c r="W412" s="359" t="s">
        <v>488</v>
      </c>
      <c r="X412" s="359" t="s">
        <v>488</v>
      </c>
      <c r="Y412" s="42">
        <v>105</v>
      </c>
      <c r="Z412" s="359" t="s">
        <v>1745</v>
      </c>
      <c r="AA412" s="359">
        <v>394</v>
      </c>
      <c r="AB412" s="42">
        <v>50609170</v>
      </c>
      <c r="AC412" s="42">
        <v>0</v>
      </c>
      <c r="AD412" s="42">
        <v>22378204</v>
      </c>
      <c r="AE412" s="42">
        <v>28230966</v>
      </c>
      <c r="AF412" s="359" t="s">
        <v>3776</v>
      </c>
      <c r="AG412" s="359">
        <v>52010802</v>
      </c>
      <c r="AH412" s="359">
        <v>22378204</v>
      </c>
      <c r="AI412" s="359">
        <v>50609170</v>
      </c>
    </row>
    <row r="413" spans="1:35" s="368" customFormat="1" ht="45.75" customHeight="1" x14ac:dyDescent="0.25">
      <c r="A413" s="359">
        <v>296</v>
      </c>
      <c r="B413" s="360">
        <v>80111600</v>
      </c>
      <c r="C413" s="359" t="s">
        <v>3429</v>
      </c>
      <c r="D413" s="359" t="s">
        <v>3615</v>
      </c>
      <c r="E413" s="361" t="s">
        <v>3475</v>
      </c>
      <c r="F413" s="361">
        <v>2024003050084</v>
      </c>
      <c r="G413" s="362" t="s">
        <v>782</v>
      </c>
      <c r="H413" s="362" t="s">
        <v>3473</v>
      </c>
      <c r="I413" s="110">
        <v>50609170</v>
      </c>
      <c r="J413" s="363" t="s">
        <v>826</v>
      </c>
      <c r="K413" s="359" t="s">
        <v>3581</v>
      </c>
      <c r="L413" s="359" t="s">
        <v>447</v>
      </c>
      <c r="M413" s="366" t="s">
        <v>448</v>
      </c>
      <c r="N413" s="364" t="s">
        <v>784</v>
      </c>
      <c r="O413" s="363">
        <v>62</v>
      </c>
      <c r="P413" s="365" t="s">
        <v>2763</v>
      </c>
      <c r="Q413" s="359" t="s">
        <v>3474</v>
      </c>
      <c r="R413" s="359" t="s">
        <v>3652</v>
      </c>
      <c r="S413" s="366">
        <v>294</v>
      </c>
      <c r="T413" s="367" t="s">
        <v>561</v>
      </c>
      <c r="U413" s="116">
        <v>130</v>
      </c>
      <c r="V413" s="359" t="s">
        <v>362</v>
      </c>
      <c r="W413" s="359" t="s">
        <v>488</v>
      </c>
      <c r="X413" s="359" t="s">
        <v>488</v>
      </c>
      <c r="Y413" s="42">
        <v>106</v>
      </c>
      <c r="Z413" s="359" t="s">
        <v>1746</v>
      </c>
      <c r="AA413" s="359">
        <v>395</v>
      </c>
      <c r="AB413" s="42">
        <v>50609170</v>
      </c>
      <c r="AC413" s="42">
        <v>0</v>
      </c>
      <c r="AD413" s="42">
        <v>22378204</v>
      </c>
      <c r="AE413" s="42">
        <v>28230966</v>
      </c>
      <c r="AF413" s="359" t="s">
        <v>3777</v>
      </c>
      <c r="AG413" s="359">
        <v>52010802</v>
      </c>
      <c r="AH413" s="359">
        <v>22378204</v>
      </c>
      <c r="AI413" s="359">
        <v>50609170</v>
      </c>
    </row>
    <row r="414" spans="1:35" s="368" customFormat="1" ht="45.75" customHeight="1" x14ac:dyDescent="0.25">
      <c r="A414" s="359">
        <v>297</v>
      </c>
      <c r="B414" s="360">
        <v>80111600</v>
      </c>
      <c r="C414" s="359" t="s">
        <v>3429</v>
      </c>
      <c r="D414" s="359" t="s">
        <v>3615</v>
      </c>
      <c r="E414" s="361" t="s">
        <v>3475</v>
      </c>
      <c r="F414" s="361">
        <v>2024003050084</v>
      </c>
      <c r="G414" s="362" t="s">
        <v>782</v>
      </c>
      <c r="H414" s="362" t="s">
        <v>3473</v>
      </c>
      <c r="I414" s="110">
        <v>50609170</v>
      </c>
      <c r="J414" s="363" t="s">
        <v>827</v>
      </c>
      <c r="K414" s="359" t="s">
        <v>3581</v>
      </c>
      <c r="L414" s="359" t="s">
        <v>447</v>
      </c>
      <c r="M414" s="366" t="s">
        <v>448</v>
      </c>
      <c r="N414" s="364" t="s">
        <v>784</v>
      </c>
      <c r="O414" s="363">
        <v>62</v>
      </c>
      <c r="P414" s="365" t="s">
        <v>2763</v>
      </c>
      <c r="Q414" s="359" t="s">
        <v>3474</v>
      </c>
      <c r="R414" s="359" t="s">
        <v>3652</v>
      </c>
      <c r="S414" s="366">
        <v>294</v>
      </c>
      <c r="T414" s="367" t="s">
        <v>561</v>
      </c>
      <c r="U414" s="116">
        <v>131</v>
      </c>
      <c r="V414" s="359" t="s">
        <v>362</v>
      </c>
      <c r="W414" s="359" t="s">
        <v>488</v>
      </c>
      <c r="X414" s="359" t="s">
        <v>488</v>
      </c>
      <c r="Y414" s="42">
        <v>290</v>
      </c>
      <c r="Z414" s="359" t="s">
        <v>2035</v>
      </c>
      <c r="AA414" s="359">
        <v>1198</v>
      </c>
      <c r="AB414" s="42">
        <v>47854929</v>
      </c>
      <c r="AC414" s="42">
        <v>2754241</v>
      </c>
      <c r="AD414" s="42">
        <v>18935404</v>
      </c>
      <c r="AE414" s="42">
        <v>28919525</v>
      </c>
      <c r="AF414" s="359" t="s">
        <v>3778</v>
      </c>
      <c r="AG414" s="359">
        <v>52010802</v>
      </c>
      <c r="AH414" s="359">
        <v>18935404</v>
      </c>
      <c r="AI414" s="359">
        <v>47854929</v>
      </c>
    </row>
    <row r="415" spans="1:35" s="368" customFormat="1" ht="45.75" customHeight="1" x14ac:dyDescent="0.25">
      <c r="A415" s="359">
        <v>298</v>
      </c>
      <c r="B415" s="360">
        <v>80111600</v>
      </c>
      <c r="C415" s="359" t="s">
        <v>3429</v>
      </c>
      <c r="D415" s="359" t="s">
        <v>3615</v>
      </c>
      <c r="E415" s="361" t="s">
        <v>3475</v>
      </c>
      <c r="F415" s="361">
        <v>2024003050084</v>
      </c>
      <c r="G415" s="362" t="s">
        <v>782</v>
      </c>
      <c r="H415" s="362" t="s">
        <v>3473</v>
      </c>
      <c r="I415" s="110">
        <v>50609170</v>
      </c>
      <c r="J415" s="363" t="s">
        <v>828</v>
      </c>
      <c r="K415" s="359" t="s">
        <v>3581</v>
      </c>
      <c r="L415" s="359" t="s">
        <v>447</v>
      </c>
      <c r="M415" s="366" t="s">
        <v>448</v>
      </c>
      <c r="N415" s="364" t="s">
        <v>784</v>
      </c>
      <c r="O415" s="363">
        <v>62</v>
      </c>
      <c r="P415" s="365" t="s">
        <v>2763</v>
      </c>
      <c r="Q415" s="359" t="s">
        <v>3474</v>
      </c>
      <c r="R415" s="359" t="s">
        <v>3652</v>
      </c>
      <c r="S415" s="366">
        <v>294</v>
      </c>
      <c r="T415" s="367" t="s">
        <v>561</v>
      </c>
      <c r="U415" s="116">
        <v>132</v>
      </c>
      <c r="V415" s="359" t="s">
        <v>362</v>
      </c>
      <c r="W415" s="359" t="s">
        <v>488</v>
      </c>
      <c r="X415" s="359" t="s">
        <v>488</v>
      </c>
      <c r="Y415" s="42">
        <v>107</v>
      </c>
      <c r="Z415" s="359" t="s">
        <v>1747</v>
      </c>
      <c r="AA415" s="359">
        <v>400</v>
      </c>
      <c r="AB415" s="42">
        <v>50609170</v>
      </c>
      <c r="AC415" s="42">
        <v>0</v>
      </c>
      <c r="AD415" s="42">
        <v>22378204</v>
      </c>
      <c r="AE415" s="42">
        <v>28230966</v>
      </c>
      <c r="AF415" s="359" t="s">
        <v>3779</v>
      </c>
      <c r="AG415" s="359">
        <v>52010802</v>
      </c>
      <c r="AH415" s="359">
        <v>22378204</v>
      </c>
      <c r="AI415" s="359">
        <v>50609170</v>
      </c>
    </row>
    <row r="416" spans="1:35" s="368" customFormat="1" ht="45.75" customHeight="1" x14ac:dyDescent="0.25">
      <c r="A416" s="359">
        <v>299</v>
      </c>
      <c r="B416" s="360">
        <v>80111600</v>
      </c>
      <c r="C416" s="359" t="s">
        <v>3429</v>
      </c>
      <c r="D416" s="359" t="s">
        <v>3615</v>
      </c>
      <c r="E416" s="361" t="s">
        <v>3475</v>
      </c>
      <c r="F416" s="361">
        <v>2024003050084</v>
      </c>
      <c r="G416" s="362" t="s">
        <v>782</v>
      </c>
      <c r="H416" s="362" t="s">
        <v>3473</v>
      </c>
      <c r="I416" s="110">
        <v>61147776</v>
      </c>
      <c r="J416" s="363" t="s">
        <v>76</v>
      </c>
      <c r="K416" s="359" t="s">
        <v>3581</v>
      </c>
      <c r="L416" s="359" t="s">
        <v>447</v>
      </c>
      <c r="M416" s="366" t="s">
        <v>448</v>
      </c>
      <c r="N416" s="364" t="s">
        <v>784</v>
      </c>
      <c r="O416" s="363">
        <v>62</v>
      </c>
      <c r="P416" s="365" t="s">
        <v>2763</v>
      </c>
      <c r="Q416" s="359" t="s">
        <v>3474</v>
      </c>
      <c r="R416" s="359" t="s">
        <v>3652</v>
      </c>
      <c r="S416" s="366">
        <v>294</v>
      </c>
      <c r="T416" s="367" t="s">
        <v>561</v>
      </c>
      <c r="U416" s="116">
        <v>133</v>
      </c>
      <c r="V416" s="359" t="s">
        <v>362</v>
      </c>
      <c r="W416" s="359" t="s">
        <v>488</v>
      </c>
      <c r="X416" s="359" t="s">
        <v>488</v>
      </c>
      <c r="Y416" s="42">
        <v>108</v>
      </c>
      <c r="Z416" s="359" t="s">
        <v>1748</v>
      </c>
      <c r="AA416" s="359">
        <v>411</v>
      </c>
      <c r="AB416" s="42">
        <v>61147776</v>
      </c>
      <c r="AC416" s="42">
        <v>0</v>
      </c>
      <c r="AD416" s="42">
        <v>27038132</v>
      </c>
      <c r="AE416" s="42">
        <v>34109644</v>
      </c>
      <c r="AF416" s="359" t="s">
        <v>3780</v>
      </c>
      <c r="AG416" s="359">
        <v>52010802</v>
      </c>
      <c r="AH416" s="359">
        <v>27038132</v>
      </c>
      <c r="AI416" s="359">
        <v>61147776</v>
      </c>
    </row>
    <row r="417" spans="1:35" s="368" customFormat="1" ht="45.75" customHeight="1" x14ac:dyDescent="0.25">
      <c r="A417" s="359">
        <v>300</v>
      </c>
      <c r="B417" s="360">
        <v>80111600</v>
      </c>
      <c r="C417" s="359" t="s">
        <v>3429</v>
      </c>
      <c r="D417" s="359" t="s">
        <v>3615</v>
      </c>
      <c r="E417" s="361" t="s">
        <v>3475</v>
      </c>
      <c r="F417" s="361">
        <v>2024003050084</v>
      </c>
      <c r="G417" s="362" t="s">
        <v>782</v>
      </c>
      <c r="H417" s="362" t="s">
        <v>3473</v>
      </c>
      <c r="I417" s="110">
        <v>94982227</v>
      </c>
      <c r="J417" s="363" t="s">
        <v>829</v>
      </c>
      <c r="K417" s="359" t="s">
        <v>3581</v>
      </c>
      <c r="L417" s="359" t="s">
        <v>447</v>
      </c>
      <c r="M417" s="366" t="s">
        <v>448</v>
      </c>
      <c r="N417" s="364" t="s">
        <v>784</v>
      </c>
      <c r="O417" s="363">
        <v>62</v>
      </c>
      <c r="P417" s="365" t="s">
        <v>2763</v>
      </c>
      <c r="Q417" s="359" t="s">
        <v>3474</v>
      </c>
      <c r="R417" s="359" t="s">
        <v>3652</v>
      </c>
      <c r="S417" s="366">
        <v>294</v>
      </c>
      <c r="T417" s="367" t="s">
        <v>561</v>
      </c>
      <c r="U417" s="116">
        <v>134</v>
      </c>
      <c r="V417" s="359" t="s">
        <v>362</v>
      </c>
      <c r="W417" s="359" t="s">
        <v>488</v>
      </c>
      <c r="X417" s="359" t="s">
        <v>488</v>
      </c>
      <c r="Y417" s="42">
        <v>109</v>
      </c>
      <c r="Z417" s="359" t="s">
        <v>1749</v>
      </c>
      <c r="AA417" s="359">
        <v>149</v>
      </c>
      <c r="AB417" s="42">
        <v>94982227</v>
      </c>
      <c r="AC417" s="42">
        <v>0</v>
      </c>
      <c r="AD417" s="42">
        <v>41998944</v>
      </c>
      <c r="AE417" s="42">
        <v>52983283</v>
      </c>
      <c r="AF417" s="359" t="s">
        <v>3781</v>
      </c>
      <c r="AG417" s="359">
        <v>52010802</v>
      </c>
      <c r="AH417" s="359">
        <v>41998944</v>
      </c>
      <c r="AI417" s="359">
        <v>94982227</v>
      </c>
    </row>
    <row r="418" spans="1:35" s="368" customFormat="1" ht="45.75" customHeight="1" x14ac:dyDescent="0.25">
      <c r="A418" s="359">
        <v>301</v>
      </c>
      <c r="B418" s="360">
        <v>80111600</v>
      </c>
      <c r="C418" s="359" t="s">
        <v>3429</v>
      </c>
      <c r="D418" s="359" t="s">
        <v>3615</v>
      </c>
      <c r="E418" s="361" t="s">
        <v>3475</v>
      </c>
      <c r="F418" s="361">
        <v>2024003050084</v>
      </c>
      <c r="G418" s="362" t="s">
        <v>782</v>
      </c>
      <c r="H418" s="362" t="s">
        <v>3473</v>
      </c>
      <c r="I418" s="110">
        <v>40747479</v>
      </c>
      <c r="J418" s="363" t="s">
        <v>830</v>
      </c>
      <c r="K418" s="359" t="s">
        <v>3581</v>
      </c>
      <c r="L418" s="359" t="s">
        <v>447</v>
      </c>
      <c r="M418" s="366" t="s">
        <v>448</v>
      </c>
      <c r="N418" s="364" t="s">
        <v>784</v>
      </c>
      <c r="O418" s="363">
        <v>62</v>
      </c>
      <c r="P418" s="365" t="s">
        <v>2763</v>
      </c>
      <c r="Q418" s="359" t="s">
        <v>3474</v>
      </c>
      <c r="R418" s="359" t="s">
        <v>3652</v>
      </c>
      <c r="S418" s="366">
        <v>294</v>
      </c>
      <c r="T418" s="367" t="s">
        <v>561</v>
      </c>
      <c r="U418" s="116">
        <v>135</v>
      </c>
      <c r="V418" s="359" t="s">
        <v>362</v>
      </c>
      <c r="W418" s="359" t="s">
        <v>488</v>
      </c>
      <c r="X418" s="359" t="s">
        <v>488</v>
      </c>
      <c r="Y418" s="42">
        <v>110</v>
      </c>
      <c r="Z418" s="359" t="s">
        <v>1750</v>
      </c>
      <c r="AA418" s="359">
        <v>408</v>
      </c>
      <c r="AB418" s="42">
        <v>40747479</v>
      </c>
      <c r="AC418" s="42">
        <v>0</v>
      </c>
      <c r="AD418" s="42">
        <v>18017593</v>
      </c>
      <c r="AE418" s="42">
        <v>22729886</v>
      </c>
      <c r="AF418" s="359" t="s">
        <v>3782</v>
      </c>
      <c r="AG418" s="359">
        <v>52010802</v>
      </c>
      <c r="AH418" s="359">
        <v>18017593</v>
      </c>
      <c r="AI418" s="359">
        <v>40747479</v>
      </c>
    </row>
    <row r="419" spans="1:35" s="368" customFormat="1" ht="45.75" customHeight="1" x14ac:dyDescent="0.25">
      <c r="A419" s="359">
        <v>302</v>
      </c>
      <c r="B419" s="360">
        <v>80111600</v>
      </c>
      <c r="C419" s="359" t="s">
        <v>3429</v>
      </c>
      <c r="D419" s="359" t="s">
        <v>3615</v>
      </c>
      <c r="E419" s="361" t="s">
        <v>3475</v>
      </c>
      <c r="F419" s="361">
        <v>2024003050084</v>
      </c>
      <c r="G419" s="362" t="s">
        <v>782</v>
      </c>
      <c r="H419" s="362" t="s">
        <v>3473</v>
      </c>
      <c r="I419" s="110">
        <v>26545593</v>
      </c>
      <c r="J419" s="363" t="s">
        <v>831</v>
      </c>
      <c r="K419" s="359" t="s">
        <v>3581</v>
      </c>
      <c r="L419" s="359" t="s">
        <v>447</v>
      </c>
      <c r="M419" s="366" t="s">
        <v>448</v>
      </c>
      <c r="N419" s="364" t="s">
        <v>784</v>
      </c>
      <c r="O419" s="363">
        <v>62</v>
      </c>
      <c r="P419" s="365" t="s">
        <v>2763</v>
      </c>
      <c r="Q419" s="359" t="s">
        <v>3474</v>
      </c>
      <c r="R419" s="359" t="s">
        <v>3652</v>
      </c>
      <c r="S419" s="366">
        <v>294</v>
      </c>
      <c r="T419" s="367" t="s">
        <v>561</v>
      </c>
      <c r="U419" s="116">
        <v>136</v>
      </c>
      <c r="V419" s="359" t="s">
        <v>362</v>
      </c>
      <c r="W419" s="359" t="s">
        <v>488</v>
      </c>
      <c r="X419" s="359" t="s">
        <v>488</v>
      </c>
      <c r="Y419" s="42">
        <v>111</v>
      </c>
      <c r="Z419" s="359" t="s">
        <v>1751</v>
      </c>
      <c r="AA419" s="359">
        <v>312</v>
      </c>
      <c r="AB419" s="42">
        <v>26545593</v>
      </c>
      <c r="AC419" s="42">
        <v>0</v>
      </c>
      <c r="AD419" s="42">
        <v>11737847</v>
      </c>
      <c r="AE419" s="42">
        <v>14807746</v>
      </c>
      <c r="AF419" s="359" t="s">
        <v>3783</v>
      </c>
      <c r="AG419" s="359">
        <v>52010802</v>
      </c>
      <c r="AH419" s="359">
        <v>11737847</v>
      </c>
      <c r="AI419" s="359">
        <v>26545593</v>
      </c>
    </row>
    <row r="420" spans="1:35" s="368" customFormat="1" ht="45.75" customHeight="1" x14ac:dyDescent="0.25">
      <c r="A420" s="359">
        <v>303</v>
      </c>
      <c r="B420" s="360">
        <v>80111600</v>
      </c>
      <c r="C420" s="359" t="s">
        <v>3429</v>
      </c>
      <c r="D420" s="359" t="s">
        <v>3615</v>
      </c>
      <c r="E420" s="361" t="s">
        <v>3475</v>
      </c>
      <c r="F420" s="361">
        <v>2024003050084</v>
      </c>
      <c r="G420" s="362" t="s">
        <v>782</v>
      </c>
      <c r="H420" s="362" t="s">
        <v>3473</v>
      </c>
      <c r="I420" s="110">
        <v>61147776</v>
      </c>
      <c r="J420" s="363" t="s">
        <v>832</v>
      </c>
      <c r="K420" s="359" t="s">
        <v>3581</v>
      </c>
      <c r="L420" s="359" t="s">
        <v>447</v>
      </c>
      <c r="M420" s="366" t="s">
        <v>448</v>
      </c>
      <c r="N420" s="364" t="s">
        <v>784</v>
      </c>
      <c r="O420" s="363">
        <v>62</v>
      </c>
      <c r="P420" s="365" t="s">
        <v>2763</v>
      </c>
      <c r="Q420" s="359" t="s">
        <v>3474</v>
      </c>
      <c r="R420" s="359" t="s">
        <v>3652</v>
      </c>
      <c r="S420" s="366">
        <v>294</v>
      </c>
      <c r="T420" s="367" t="s">
        <v>561</v>
      </c>
      <c r="U420" s="116">
        <v>137</v>
      </c>
      <c r="V420" s="359" t="s">
        <v>362</v>
      </c>
      <c r="W420" s="359" t="s">
        <v>488</v>
      </c>
      <c r="X420" s="359" t="s">
        <v>488</v>
      </c>
      <c r="Y420" s="42">
        <v>112</v>
      </c>
      <c r="Z420" s="359" t="s">
        <v>1752</v>
      </c>
      <c r="AA420" s="359">
        <v>313</v>
      </c>
      <c r="AB420" s="42">
        <v>61147776</v>
      </c>
      <c r="AC420" s="42">
        <v>0</v>
      </c>
      <c r="AD420" s="42">
        <v>27038132</v>
      </c>
      <c r="AE420" s="42">
        <v>34109644</v>
      </c>
      <c r="AF420" s="359" t="s">
        <v>3784</v>
      </c>
      <c r="AG420" s="359">
        <v>52010802</v>
      </c>
      <c r="AH420" s="359">
        <v>27038132</v>
      </c>
      <c r="AI420" s="359">
        <v>61147776</v>
      </c>
    </row>
    <row r="421" spans="1:35" s="368" customFormat="1" ht="45.75" customHeight="1" x14ac:dyDescent="0.25">
      <c r="A421" s="359">
        <v>304</v>
      </c>
      <c r="B421" s="360">
        <v>80111600</v>
      </c>
      <c r="C421" s="359" t="s">
        <v>3429</v>
      </c>
      <c r="D421" s="359" t="s">
        <v>3615</v>
      </c>
      <c r="E421" s="361" t="s">
        <v>3475</v>
      </c>
      <c r="F421" s="361">
        <v>2024003050084</v>
      </c>
      <c r="G421" s="362" t="s">
        <v>782</v>
      </c>
      <c r="H421" s="362" t="s">
        <v>3473</v>
      </c>
      <c r="I421" s="110">
        <v>26545593</v>
      </c>
      <c r="J421" s="363" t="s">
        <v>833</v>
      </c>
      <c r="K421" s="359" t="s">
        <v>3581</v>
      </c>
      <c r="L421" s="359" t="s">
        <v>447</v>
      </c>
      <c r="M421" s="366" t="s">
        <v>448</v>
      </c>
      <c r="N421" s="364" t="s">
        <v>784</v>
      </c>
      <c r="O421" s="363">
        <v>62</v>
      </c>
      <c r="P421" s="365" t="s">
        <v>2763</v>
      </c>
      <c r="Q421" s="359" t="s">
        <v>3474</v>
      </c>
      <c r="R421" s="359" t="s">
        <v>3652</v>
      </c>
      <c r="S421" s="366">
        <v>294</v>
      </c>
      <c r="T421" s="367" t="s">
        <v>561</v>
      </c>
      <c r="U421" s="116">
        <v>138</v>
      </c>
      <c r="V421" s="359" t="s">
        <v>362</v>
      </c>
      <c r="W421" s="359" t="s">
        <v>488</v>
      </c>
      <c r="X421" s="359" t="s">
        <v>488</v>
      </c>
      <c r="Y421" s="42">
        <v>113</v>
      </c>
      <c r="Z421" s="359" t="s">
        <v>1753</v>
      </c>
      <c r="AA421" s="359">
        <v>391</v>
      </c>
      <c r="AB421" s="42">
        <v>26545593</v>
      </c>
      <c r="AC421" s="42">
        <v>0</v>
      </c>
      <c r="AD421" s="42">
        <v>11737847</v>
      </c>
      <c r="AE421" s="42">
        <v>14807746</v>
      </c>
      <c r="AF421" s="359" t="s">
        <v>3785</v>
      </c>
      <c r="AG421" s="359">
        <v>52010802</v>
      </c>
      <c r="AH421" s="359">
        <v>11737847</v>
      </c>
      <c r="AI421" s="359">
        <v>26545593</v>
      </c>
    </row>
    <row r="422" spans="1:35" s="368" customFormat="1" ht="45.75" customHeight="1" x14ac:dyDescent="0.25">
      <c r="A422" s="359">
        <v>305</v>
      </c>
      <c r="B422" s="360">
        <v>80111600</v>
      </c>
      <c r="C422" s="359" t="s">
        <v>3429</v>
      </c>
      <c r="D422" s="359" t="s">
        <v>3615</v>
      </c>
      <c r="E422" s="361" t="s">
        <v>3475</v>
      </c>
      <c r="F422" s="361">
        <v>2024003050084</v>
      </c>
      <c r="G422" s="362" t="s">
        <v>782</v>
      </c>
      <c r="H422" s="362" t="s">
        <v>3473</v>
      </c>
      <c r="I422" s="110">
        <v>50609170</v>
      </c>
      <c r="J422" s="363" t="s">
        <v>834</v>
      </c>
      <c r="K422" s="359" t="s">
        <v>3581</v>
      </c>
      <c r="L422" s="359" t="s">
        <v>447</v>
      </c>
      <c r="M422" s="366" t="s">
        <v>448</v>
      </c>
      <c r="N422" s="364" t="s">
        <v>784</v>
      </c>
      <c r="O422" s="363">
        <v>62</v>
      </c>
      <c r="P422" s="365" t="s">
        <v>2763</v>
      </c>
      <c r="Q422" s="359" t="s">
        <v>3474</v>
      </c>
      <c r="R422" s="359" t="s">
        <v>3652</v>
      </c>
      <c r="S422" s="366">
        <v>294</v>
      </c>
      <c r="T422" s="367" t="s">
        <v>561</v>
      </c>
      <c r="U422" s="116">
        <v>139</v>
      </c>
      <c r="V422" s="359" t="s">
        <v>362</v>
      </c>
      <c r="W422" s="359" t="s">
        <v>488</v>
      </c>
      <c r="X422" s="359" t="s">
        <v>488</v>
      </c>
      <c r="Y422" s="42">
        <v>114</v>
      </c>
      <c r="Z422" s="359" t="s">
        <v>1754</v>
      </c>
      <c r="AA422" s="359">
        <v>314</v>
      </c>
      <c r="AB422" s="42">
        <v>50609170</v>
      </c>
      <c r="AC422" s="42">
        <v>0</v>
      </c>
      <c r="AD422" s="42">
        <v>22378204</v>
      </c>
      <c r="AE422" s="42">
        <v>28230966</v>
      </c>
      <c r="AF422" s="359" t="s">
        <v>3786</v>
      </c>
      <c r="AG422" s="359">
        <v>52010802</v>
      </c>
      <c r="AH422" s="359">
        <v>22378204</v>
      </c>
      <c r="AI422" s="359">
        <v>50609170</v>
      </c>
    </row>
    <row r="423" spans="1:35" s="368" customFormat="1" ht="45.75" customHeight="1" x14ac:dyDescent="0.25">
      <c r="A423" s="359">
        <v>306</v>
      </c>
      <c r="B423" s="360">
        <v>80111600</v>
      </c>
      <c r="C423" s="359" t="s">
        <v>3429</v>
      </c>
      <c r="D423" s="359" t="s">
        <v>3615</v>
      </c>
      <c r="E423" s="361" t="s">
        <v>3475</v>
      </c>
      <c r="F423" s="361">
        <v>2024003050084</v>
      </c>
      <c r="G423" s="362" t="s">
        <v>782</v>
      </c>
      <c r="H423" s="362" t="s">
        <v>3473</v>
      </c>
      <c r="I423" s="110">
        <v>26545593</v>
      </c>
      <c r="J423" s="363" t="s">
        <v>835</v>
      </c>
      <c r="K423" s="359" t="s">
        <v>3581</v>
      </c>
      <c r="L423" s="359" t="s">
        <v>447</v>
      </c>
      <c r="M423" s="366" t="s">
        <v>448</v>
      </c>
      <c r="N423" s="364" t="s">
        <v>784</v>
      </c>
      <c r="O423" s="363">
        <v>62</v>
      </c>
      <c r="P423" s="365" t="s">
        <v>2763</v>
      </c>
      <c r="Q423" s="359" t="s">
        <v>3474</v>
      </c>
      <c r="R423" s="359" t="s">
        <v>3652</v>
      </c>
      <c r="S423" s="366">
        <v>294</v>
      </c>
      <c r="T423" s="367" t="s">
        <v>561</v>
      </c>
      <c r="U423" s="116">
        <v>140</v>
      </c>
      <c r="V423" s="359" t="s">
        <v>362</v>
      </c>
      <c r="W423" s="359" t="s">
        <v>488</v>
      </c>
      <c r="X423" s="359" t="s">
        <v>488</v>
      </c>
      <c r="Y423" s="42">
        <v>115</v>
      </c>
      <c r="Z423" s="359" t="s">
        <v>1755</v>
      </c>
      <c r="AA423" s="359">
        <v>315</v>
      </c>
      <c r="AB423" s="42">
        <v>26545593</v>
      </c>
      <c r="AC423" s="42">
        <v>0</v>
      </c>
      <c r="AD423" s="42">
        <v>11647556</v>
      </c>
      <c r="AE423" s="42">
        <v>14898037</v>
      </c>
      <c r="AF423" s="359" t="s">
        <v>3787</v>
      </c>
      <c r="AG423" s="359">
        <v>52010802</v>
      </c>
      <c r="AH423" s="359">
        <v>11647556</v>
      </c>
      <c r="AI423" s="359">
        <v>26545593</v>
      </c>
    </row>
    <row r="424" spans="1:35" s="368" customFormat="1" ht="45.75" customHeight="1" x14ac:dyDescent="0.25">
      <c r="A424" s="359">
        <v>307</v>
      </c>
      <c r="B424" s="360">
        <v>80111600</v>
      </c>
      <c r="C424" s="359" t="s">
        <v>3429</v>
      </c>
      <c r="D424" s="359" t="s">
        <v>3615</v>
      </c>
      <c r="E424" s="361" t="s">
        <v>3475</v>
      </c>
      <c r="F424" s="361">
        <v>2024003050084</v>
      </c>
      <c r="G424" s="362" t="s">
        <v>782</v>
      </c>
      <c r="H424" s="362" t="s">
        <v>3473</v>
      </c>
      <c r="I424" s="110">
        <v>26545593</v>
      </c>
      <c r="J424" s="363" t="s">
        <v>836</v>
      </c>
      <c r="K424" s="359" t="s">
        <v>3581</v>
      </c>
      <c r="L424" s="359" t="s">
        <v>447</v>
      </c>
      <c r="M424" s="366" t="s">
        <v>448</v>
      </c>
      <c r="N424" s="364" t="s">
        <v>784</v>
      </c>
      <c r="O424" s="363">
        <v>62</v>
      </c>
      <c r="P424" s="365" t="s">
        <v>2763</v>
      </c>
      <c r="Q424" s="359" t="s">
        <v>3474</v>
      </c>
      <c r="R424" s="359" t="s">
        <v>3652</v>
      </c>
      <c r="S424" s="366">
        <v>294</v>
      </c>
      <c r="T424" s="367" t="s">
        <v>561</v>
      </c>
      <c r="U424" s="116">
        <v>141</v>
      </c>
      <c r="V424" s="359" t="s">
        <v>362</v>
      </c>
      <c r="W424" s="359" t="s">
        <v>488</v>
      </c>
      <c r="X424" s="359" t="s">
        <v>488</v>
      </c>
      <c r="Y424" s="42">
        <v>116</v>
      </c>
      <c r="Z424" s="359" t="s">
        <v>1756</v>
      </c>
      <c r="AA424" s="359">
        <v>316</v>
      </c>
      <c r="AB424" s="42">
        <v>26545593</v>
      </c>
      <c r="AC424" s="42">
        <v>0</v>
      </c>
      <c r="AD424" s="42">
        <v>11737847</v>
      </c>
      <c r="AE424" s="42">
        <v>14807746</v>
      </c>
      <c r="AF424" s="359" t="s">
        <v>3788</v>
      </c>
      <c r="AG424" s="359">
        <v>52010802</v>
      </c>
      <c r="AH424" s="359">
        <v>11737847</v>
      </c>
      <c r="AI424" s="359">
        <v>26545593</v>
      </c>
    </row>
    <row r="425" spans="1:35" s="368" customFormat="1" ht="45.75" customHeight="1" x14ac:dyDescent="0.25">
      <c r="A425" s="359">
        <v>308</v>
      </c>
      <c r="B425" s="360">
        <v>80111600</v>
      </c>
      <c r="C425" s="359" t="s">
        <v>3429</v>
      </c>
      <c r="D425" s="359" t="s">
        <v>3615</v>
      </c>
      <c r="E425" s="361" t="s">
        <v>3475</v>
      </c>
      <c r="F425" s="361">
        <v>2024003050084</v>
      </c>
      <c r="G425" s="362" t="s">
        <v>782</v>
      </c>
      <c r="H425" s="362" t="s">
        <v>3473</v>
      </c>
      <c r="I425" s="110">
        <v>40747479</v>
      </c>
      <c r="J425" s="363" t="s">
        <v>837</v>
      </c>
      <c r="K425" s="359" t="s">
        <v>3581</v>
      </c>
      <c r="L425" s="359" t="s">
        <v>447</v>
      </c>
      <c r="M425" s="366" t="s">
        <v>448</v>
      </c>
      <c r="N425" s="364" t="s">
        <v>784</v>
      </c>
      <c r="O425" s="363">
        <v>62</v>
      </c>
      <c r="P425" s="365" t="s">
        <v>2763</v>
      </c>
      <c r="Q425" s="359" t="s">
        <v>3474</v>
      </c>
      <c r="R425" s="359" t="s">
        <v>3652</v>
      </c>
      <c r="S425" s="366">
        <v>294</v>
      </c>
      <c r="T425" s="367" t="s">
        <v>561</v>
      </c>
      <c r="U425" s="116">
        <v>142</v>
      </c>
      <c r="V425" s="359" t="s">
        <v>362</v>
      </c>
      <c r="W425" s="359" t="s">
        <v>488</v>
      </c>
      <c r="X425" s="359" t="s">
        <v>488</v>
      </c>
      <c r="Y425" s="42">
        <v>117</v>
      </c>
      <c r="Z425" s="359" t="s">
        <v>1757</v>
      </c>
      <c r="AA425" s="359">
        <v>317</v>
      </c>
      <c r="AB425" s="42">
        <v>40747479</v>
      </c>
      <c r="AC425" s="42">
        <v>0</v>
      </c>
      <c r="AD425" s="42">
        <v>17878996</v>
      </c>
      <c r="AE425" s="42">
        <v>22868483</v>
      </c>
      <c r="AF425" s="359" t="s">
        <v>3789</v>
      </c>
      <c r="AG425" s="359">
        <v>52010802</v>
      </c>
      <c r="AH425" s="359">
        <v>17878996</v>
      </c>
      <c r="AI425" s="359">
        <v>40747479</v>
      </c>
    </row>
    <row r="426" spans="1:35" s="368" customFormat="1" ht="45.75" customHeight="1" x14ac:dyDescent="0.25">
      <c r="A426" s="359">
        <v>309</v>
      </c>
      <c r="B426" s="360">
        <v>80111600</v>
      </c>
      <c r="C426" s="359" t="s">
        <v>3429</v>
      </c>
      <c r="D426" s="359" t="s">
        <v>3615</v>
      </c>
      <c r="E426" s="361" t="s">
        <v>3475</v>
      </c>
      <c r="F426" s="361">
        <v>2024003050084</v>
      </c>
      <c r="G426" s="362" t="s">
        <v>782</v>
      </c>
      <c r="H426" s="362" t="s">
        <v>3473</v>
      </c>
      <c r="I426" s="110">
        <v>24128062</v>
      </c>
      <c r="J426" s="363" t="s">
        <v>838</v>
      </c>
      <c r="K426" s="359" t="s">
        <v>3581</v>
      </c>
      <c r="L426" s="359" t="s">
        <v>447</v>
      </c>
      <c r="M426" s="366" t="s">
        <v>448</v>
      </c>
      <c r="N426" s="364" t="s">
        <v>784</v>
      </c>
      <c r="O426" s="363">
        <v>62</v>
      </c>
      <c r="P426" s="365" t="s">
        <v>2763</v>
      </c>
      <c r="Q426" s="359" t="s">
        <v>3474</v>
      </c>
      <c r="R426" s="359" t="s">
        <v>3652</v>
      </c>
      <c r="S426" s="366">
        <v>294</v>
      </c>
      <c r="T426" s="367" t="s">
        <v>561</v>
      </c>
      <c r="U426" s="116">
        <v>143</v>
      </c>
      <c r="V426" s="359" t="s">
        <v>362</v>
      </c>
      <c r="W426" s="359" t="s">
        <v>488</v>
      </c>
      <c r="X426" s="359" t="s">
        <v>488</v>
      </c>
      <c r="Y426" s="42">
        <v>367</v>
      </c>
      <c r="Z426" s="359" t="s">
        <v>2185</v>
      </c>
      <c r="AA426" s="359">
        <v>4195</v>
      </c>
      <c r="AB426" s="42">
        <v>65450832</v>
      </c>
      <c r="AC426" s="42">
        <v>-41322770</v>
      </c>
      <c r="AD426" s="42">
        <v>8042688</v>
      </c>
      <c r="AE426" s="42">
        <v>57408144</v>
      </c>
      <c r="AF426" s="359" t="s">
        <v>3790</v>
      </c>
      <c r="AG426" s="359">
        <v>52010802</v>
      </c>
      <c r="AH426" s="359">
        <v>8042688</v>
      </c>
      <c r="AI426" s="359">
        <v>65450832</v>
      </c>
    </row>
    <row r="427" spans="1:35" s="368" customFormat="1" ht="45.75" customHeight="1" x14ac:dyDescent="0.25">
      <c r="A427" s="359">
        <v>310</v>
      </c>
      <c r="B427" s="360">
        <v>80111600</v>
      </c>
      <c r="C427" s="359" t="s">
        <v>3429</v>
      </c>
      <c r="D427" s="359" t="s">
        <v>3615</v>
      </c>
      <c r="E427" s="361" t="s">
        <v>3475</v>
      </c>
      <c r="F427" s="361">
        <v>2024003050084</v>
      </c>
      <c r="G427" s="362" t="s">
        <v>782</v>
      </c>
      <c r="H427" s="362" t="s">
        <v>3473</v>
      </c>
      <c r="I427" s="110">
        <v>40747479</v>
      </c>
      <c r="J427" s="363" t="s">
        <v>839</v>
      </c>
      <c r="K427" s="359" t="s">
        <v>3581</v>
      </c>
      <c r="L427" s="359" t="s">
        <v>447</v>
      </c>
      <c r="M427" s="366" t="s">
        <v>448</v>
      </c>
      <c r="N427" s="364" t="s">
        <v>784</v>
      </c>
      <c r="O427" s="363">
        <v>62</v>
      </c>
      <c r="P427" s="365" t="s">
        <v>2763</v>
      </c>
      <c r="Q427" s="359" t="s">
        <v>3474</v>
      </c>
      <c r="R427" s="359" t="s">
        <v>3652</v>
      </c>
      <c r="S427" s="366">
        <v>294</v>
      </c>
      <c r="T427" s="367" t="s">
        <v>561</v>
      </c>
      <c r="U427" s="116">
        <v>144</v>
      </c>
      <c r="V427" s="359" t="s">
        <v>362</v>
      </c>
      <c r="W427" s="359" t="s">
        <v>488</v>
      </c>
      <c r="X427" s="359" t="s">
        <v>488</v>
      </c>
      <c r="Y427" s="42">
        <v>292</v>
      </c>
      <c r="Z427" s="359" t="s">
        <v>2037</v>
      </c>
      <c r="AA427" s="359">
        <v>843</v>
      </c>
      <c r="AB427" s="42">
        <v>38529929</v>
      </c>
      <c r="AC427" s="42">
        <v>2217550</v>
      </c>
      <c r="AD427" s="42">
        <v>15384252</v>
      </c>
      <c r="AE427" s="42">
        <v>23145677</v>
      </c>
      <c r="AF427" s="359" t="s">
        <v>3791</v>
      </c>
      <c r="AG427" s="359">
        <v>52010802</v>
      </c>
      <c r="AH427" s="359">
        <v>15384252</v>
      </c>
      <c r="AI427" s="359">
        <v>38529929</v>
      </c>
    </row>
    <row r="428" spans="1:35" s="368" customFormat="1" ht="45.75" customHeight="1" x14ac:dyDescent="0.25">
      <c r="A428" s="359">
        <v>311</v>
      </c>
      <c r="B428" s="360">
        <v>80111600</v>
      </c>
      <c r="C428" s="359" t="s">
        <v>3429</v>
      </c>
      <c r="D428" s="359" t="s">
        <v>3615</v>
      </c>
      <c r="E428" s="361" t="s">
        <v>3475</v>
      </c>
      <c r="F428" s="361">
        <v>2024003050084</v>
      </c>
      <c r="G428" s="362" t="s">
        <v>782</v>
      </c>
      <c r="H428" s="362" t="s">
        <v>3473</v>
      </c>
      <c r="I428" s="110">
        <v>40747479</v>
      </c>
      <c r="J428" s="363" t="s">
        <v>840</v>
      </c>
      <c r="K428" s="359" t="s">
        <v>3581</v>
      </c>
      <c r="L428" s="359" t="s">
        <v>447</v>
      </c>
      <c r="M428" s="366" t="s">
        <v>448</v>
      </c>
      <c r="N428" s="364" t="s">
        <v>784</v>
      </c>
      <c r="O428" s="363">
        <v>62</v>
      </c>
      <c r="P428" s="365" t="s">
        <v>2763</v>
      </c>
      <c r="Q428" s="359" t="s">
        <v>3474</v>
      </c>
      <c r="R428" s="359" t="s">
        <v>3652</v>
      </c>
      <c r="S428" s="366">
        <v>294</v>
      </c>
      <c r="T428" s="367" t="s">
        <v>561</v>
      </c>
      <c r="U428" s="116">
        <v>145</v>
      </c>
      <c r="V428" s="359" t="s">
        <v>362</v>
      </c>
      <c r="W428" s="359" t="s">
        <v>488</v>
      </c>
      <c r="X428" s="359" t="s">
        <v>488</v>
      </c>
      <c r="Y428" s="42">
        <v>293</v>
      </c>
      <c r="Z428" s="359" t="s">
        <v>2038</v>
      </c>
      <c r="AA428" s="359">
        <v>808</v>
      </c>
      <c r="AB428" s="42">
        <v>38529929</v>
      </c>
      <c r="AC428" s="42">
        <v>2217550</v>
      </c>
      <c r="AD428" s="42">
        <v>15384252</v>
      </c>
      <c r="AE428" s="42">
        <v>23145677</v>
      </c>
      <c r="AF428" s="359" t="s">
        <v>3792</v>
      </c>
      <c r="AG428" s="359">
        <v>52010802</v>
      </c>
      <c r="AH428" s="359">
        <v>15384252</v>
      </c>
      <c r="AI428" s="359">
        <v>38529929</v>
      </c>
    </row>
    <row r="429" spans="1:35" s="368" customFormat="1" ht="45.75" customHeight="1" x14ac:dyDescent="0.25">
      <c r="A429" s="359">
        <v>312</v>
      </c>
      <c r="B429" s="360">
        <v>80111600</v>
      </c>
      <c r="C429" s="359" t="s">
        <v>3429</v>
      </c>
      <c r="D429" s="359" t="s">
        <v>3615</v>
      </c>
      <c r="E429" s="361" t="s">
        <v>3475</v>
      </c>
      <c r="F429" s="361">
        <v>2024003050084</v>
      </c>
      <c r="G429" s="362" t="s">
        <v>782</v>
      </c>
      <c r="H429" s="362" t="s">
        <v>3473</v>
      </c>
      <c r="I429" s="110">
        <v>40747479</v>
      </c>
      <c r="J429" s="363" t="s">
        <v>841</v>
      </c>
      <c r="K429" s="359" t="s">
        <v>3581</v>
      </c>
      <c r="L429" s="359" t="s">
        <v>447</v>
      </c>
      <c r="M429" s="366" t="s">
        <v>448</v>
      </c>
      <c r="N429" s="364" t="s">
        <v>784</v>
      </c>
      <c r="O429" s="363">
        <v>62</v>
      </c>
      <c r="P429" s="365" t="s">
        <v>2763</v>
      </c>
      <c r="Q429" s="359" t="s">
        <v>3474</v>
      </c>
      <c r="R429" s="359" t="s">
        <v>3652</v>
      </c>
      <c r="S429" s="366">
        <v>294</v>
      </c>
      <c r="T429" s="367" t="s">
        <v>561</v>
      </c>
      <c r="U429" s="116">
        <v>146</v>
      </c>
      <c r="V429" s="359" t="s">
        <v>362</v>
      </c>
      <c r="W429" s="359" t="s">
        <v>488</v>
      </c>
      <c r="X429" s="359" t="s">
        <v>488</v>
      </c>
      <c r="Y429" s="42">
        <v>118</v>
      </c>
      <c r="Z429" s="359" t="s">
        <v>1758</v>
      </c>
      <c r="AA429" s="359">
        <v>319</v>
      </c>
      <c r="AB429" s="42">
        <v>40747479</v>
      </c>
      <c r="AC429" s="42">
        <v>0</v>
      </c>
      <c r="AD429" s="42">
        <v>18017593</v>
      </c>
      <c r="AE429" s="42">
        <v>22729886</v>
      </c>
      <c r="AF429" s="359" t="s">
        <v>3793</v>
      </c>
      <c r="AG429" s="359">
        <v>52010802</v>
      </c>
      <c r="AH429" s="359">
        <v>18017593</v>
      </c>
      <c r="AI429" s="359">
        <v>40747479</v>
      </c>
    </row>
    <row r="430" spans="1:35" s="368" customFormat="1" ht="45.75" customHeight="1" x14ac:dyDescent="0.25">
      <c r="A430" s="359">
        <v>313</v>
      </c>
      <c r="B430" s="360">
        <v>80111600</v>
      </c>
      <c r="C430" s="359" t="s">
        <v>3429</v>
      </c>
      <c r="D430" s="359" t="s">
        <v>3615</v>
      </c>
      <c r="E430" s="361" t="s">
        <v>3475</v>
      </c>
      <c r="F430" s="361">
        <v>2024003050084</v>
      </c>
      <c r="G430" s="362" t="s">
        <v>782</v>
      </c>
      <c r="H430" s="362" t="s">
        <v>3473</v>
      </c>
      <c r="I430" s="110">
        <v>81536206</v>
      </c>
      <c r="J430" s="363" t="s">
        <v>842</v>
      </c>
      <c r="K430" s="359" t="s">
        <v>3581</v>
      </c>
      <c r="L430" s="359" t="s">
        <v>447</v>
      </c>
      <c r="M430" s="366" t="s">
        <v>448</v>
      </c>
      <c r="N430" s="364" t="s">
        <v>784</v>
      </c>
      <c r="O430" s="363">
        <v>62</v>
      </c>
      <c r="P430" s="365" t="s">
        <v>2763</v>
      </c>
      <c r="Q430" s="359" t="s">
        <v>3474</v>
      </c>
      <c r="R430" s="359" t="s">
        <v>3652</v>
      </c>
      <c r="S430" s="366">
        <v>294</v>
      </c>
      <c r="T430" s="367" t="s">
        <v>561</v>
      </c>
      <c r="U430" s="116">
        <v>147</v>
      </c>
      <c r="V430" s="359" t="s">
        <v>362</v>
      </c>
      <c r="W430" s="359" t="s">
        <v>488</v>
      </c>
      <c r="X430" s="359" t="s">
        <v>488</v>
      </c>
      <c r="Y430" s="42">
        <v>119</v>
      </c>
      <c r="Z430" s="359" t="s">
        <v>1759</v>
      </c>
      <c r="AA430" s="359">
        <v>320</v>
      </c>
      <c r="AB430" s="42">
        <v>81536206</v>
      </c>
      <c r="AC430" s="42">
        <v>0</v>
      </c>
      <c r="AD430" s="42">
        <v>36053424</v>
      </c>
      <c r="AE430" s="42">
        <v>45482782</v>
      </c>
      <c r="AF430" s="359" t="s">
        <v>3794</v>
      </c>
      <c r="AG430" s="359">
        <v>52010802</v>
      </c>
      <c r="AH430" s="359">
        <v>36053424</v>
      </c>
      <c r="AI430" s="359">
        <v>81536206</v>
      </c>
    </row>
    <row r="431" spans="1:35" s="368" customFormat="1" ht="45.75" customHeight="1" x14ac:dyDescent="0.25">
      <c r="A431" s="359">
        <v>314</v>
      </c>
      <c r="B431" s="360">
        <v>80111600</v>
      </c>
      <c r="C431" s="359" t="s">
        <v>3429</v>
      </c>
      <c r="D431" s="359" t="s">
        <v>3615</v>
      </c>
      <c r="E431" s="361" t="s">
        <v>3475</v>
      </c>
      <c r="F431" s="361">
        <v>2024003050084</v>
      </c>
      <c r="G431" s="362" t="s">
        <v>782</v>
      </c>
      <c r="H431" s="362" t="s">
        <v>3473</v>
      </c>
      <c r="I431" s="110">
        <v>40747479</v>
      </c>
      <c r="J431" s="363" t="s">
        <v>843</v>
      </c>
      <c r="K431" s="359" t="s">
        <v>3581</v>
      </c>
      <c r="L431" s="359" t="s">
        <v>447</v>
      </c>
      <c r="M431" s="366" t="s">
        <v>448</v>
      </c>
      <c r="N431" s="364" t="s">
        <v>784</v>
      </c>
      <c r="O431" s="363">
        <v>62</v>
      </c>
      <c r="P431" s="365" t="s">
        <v>2763</v>
      </c>
      <c r="Q431" s="359" t="s">
        <v>3474</v>
      </c>
      <c r="R431" s="359" t="s">
        <v>3652</v>
      </c>
      <c r="S431" s="366">
        <v>294</v>
      </c>
      <c r="T431" s="367" t="s">
        <v>561</v>
      </c>
      <c r="U431" s="116">
        <v>148</v>
      </c>
      <c r="V431" s="359" t="s">
        <v>362</v>
      </c>
      <c r="W431" s="359" t="s">
        <v>488</v>
      </c>
      <c r="X431" s="359" t="s">
        <v>488</v>
      </c>
      <c r="Y431" s="42">
        <v>120</v>
      </c>
      <c r="Z431" s="359" t="s">
        <v>1760</v>
      </c>
      <c r="AA431" s="359">
        <v>322</v>
      </c>
      <c r="AB431" s="42">
        <v>40747479</v>
      </c>
      <c r="AC431" s="42">
        <v>0</v>
      </c>
      <c r="AD431" s="42">
        <v>18017593</v>
      </c>
      <c r="AE431" s="42">
        <v>22729886</v>
      </c>
      <c r="AF431" s="359" t="s">
        <v>3795</v>
      </c>
      <c r="AG431" s="359">
        <v>52010802</v>
      </c>
      <c r="AH431" s="359">
        <v>18017593</v>
      </c>
      <c r="AI431" s="359">
        <v>40747479</v>
      </c>
    </row>
    <row r="432" spans="1:35" s="368" customFormat="1" ht="45.75" customHeight="1" x14ac:dyDescent="0.25">
      <c r="A432" s="359">
        <v>315</v>
      </c>
      <c r="B432" s="360">
        <v>80111600</v>
      </c>
      <c r="C432" s="359" t="s">
        <v>3429</v>
      </c>
      <c r="D432" s="359" t="s">
        <v>3615</v>
      </c>
      <c r="E432" s="361" t="s">
        <v>3475</v>
      </c>
      <c r="F432" s="361">
        <v>2024003050084</v>
      </c>
      <c r="G432" s="362" t="s">
        <v>782</v>
      </c>
      <c r="H432" s="362" t="s">
        <v>3473</v>
      </c>
      <c r="I432" s="110">
        <v>50609170</v>
      </c>
      <c r="J432" s="363" t="s">
        <v>844</v>
      </c>
      <c r="K432" s="359" t="s">
        <v>3581</v>
      </c>
      <c r="L432" s="359" t="s">
        <v>447</v>
      </c>
      <c r="M432" s="366" t="s">
        <v>448</v>
      </c>
      <c r="N432" s="364" t="s">
        <v>784</v>
      </c>
      <c r="O432" s="363">
        <v>62</v>
      </c>
      <c r="P432" s="365" t="s">
        <v>2763</v>
      </c>
      <c r="Q432" s="359" t="s">
        <v>3474</v>
      </c>
      <c r="R432" s="359" t="s">
        <v>3652</v>
      </c>
      <c r="S432" s="366">
        <v>294</v>
      </c>
      <c r="T432" s="367" t="s">
        <v>561</v>
      </c>
      <c r="U432" s="116">
        <v>149</v>
      </c>
      <c r="V432" s="359" t="s">
        <v>362</v>
      </c>
      <c r="W432" s="359" t="s">
        <v>488</v>
      </c>
      <c r="X432" s="359" t="s">
        <v>488</v>
      </c>
      <c r="Y432" s="42">
        <v>121</v>
      </c>
      <c r="Z432" s="359" t="s">
        <v>1761</v>
      </c>
      <c r="AA432" s="359">
        <v>323</v>
      </c>
      <c r="AB432" s="42">
        <v>50609170</v>
      </c>
      <c r="AC432" s="42">
        <v>0</v>
      </c>
      <c r="AD432" s="42">
        <v>21517504</v>
      </c>
      <c r="AE432" s="42">
        <v>29091666</v>
      </c>
      <c r="AF432" s="359" t="s">
        <v>3796</v>
      </c>
      <c r="AG432" s="359">
        <v>52010802</v>
      </c>
      <c r="AH432" s="359">
        <v>21517504</v>
      </c>
      <c r="AI432" s="359">
        <v>50609170</v>
      </c>
    </row>
    <row r="433" spans="1:35" s="368" customFormat="1" ht="45.75" customHeight="1" x14ac:dyDescent="0.25">
      <c r="A433" s="359">
        <v>316</v>
      </c>
      <c r="B433" s="360">
        <v>80111600</v>
      </c>
      <c r="C433" s="359" t="s">
        <v>3429</v>
      </c>
      <c r="D433" s="359" t="s">
        <v>3615</v>
      </c>
      <c r="E433" s="361" t="s">
        <v>3475</v>
      </c>
      <c r="F433" s="361">
        <v>2024003050084</v>
      </c>
      <c r="G433" s="362" t="s">
        <v>782</v>
      </c>
      <c r="H433" s="362" t="s">
        <v>3473</v>
      </c>
      <c r="I433" s="110">
        <v>40747479</v>
      </c>
      <c r="J433" s="363" t="s">
        <v>845</v>
      </c>
      <c r="K433" s="359" t="s">
        <v>3581</v>
      </c>
      <c r="L433" s="359" t="s">
        <v>447</v>
      </c>
      <c r="M433" s="366" t="s">
        <v>448</v>
      </c>
      <c r="N433" s="364" t="s">
        <v>784</v>
      </c>
      <c r="O433" s="363">
        <v>62</v>
      </c>
      <c r="P433" s="365" t="s">
        <v>2763</v>
      </c>
      <c r="Q433" s="359" t="s">
        <v>3474</v>
      </c>
      <c r="R433" s="359" t="s">
        <v>3652</v>
      </c>
      <c r="S433" s="366">
        <v>294</v>
      </c>
      <c r="T433" s="367" t="s">
        <v>561</v>
      </c>
      <c r="U433" s="116">
        <v>150</v>
      </c>
      <c r="V433" s="359" t="s">
        <v>362</v>
      </c>
      <c r="W433" s="359" t="s">
        <v>488</v>
      </c>
      <c r="X433" s="359" t="s">
        <v>488</v>
      </c>
      <c r="Y433" s="42">
        <v>122</v>
      </c>
      <c r="Z433" s="359" t="s">
        <v>1762</v>
      </c>
      <c r="AA433" s="359">
        <v>324</v>
      </c>
      <c r="AB433" s="42">
        <v>40747479</v>
      </c>
      <c r="AC433" s="42">
        <v>0</v>
      </c>
      <c r="AD433" s="42">
        <v>17878996</v>
      </c>
      <c r="AE433" s="42">
        <v>22868483</v>
      </c>
      <c r="AF433" s="359" t="s">
        <v>3797</v>
      </c>
      <c r="AG433" s="359">
        <v>52010802</v>
      </c>
      <c r="AH433" s="359">
        <v>17878996</v>
      </c>
      <c r="AI433" s="359">
        <v>40747479</v>
      </c>
    </row>
    <row r="434" spans="1:35" s="368" customFormat="1" ht="45.75" customHeight="1" x14ac:dyDescent="0.25">
      <c r="A434" s="359">
        <v>317</v>
      </c>
      <c r="B434" s="360">
        <v>80111600</v>
      </c>
      <c r="C434" s="359" t="s">
        <v>3429</v>
      </c>
      <c r="D434" s="359" t="s">
        <v>3615</v>
      </c>
      <c r="E434" s="361" t="s">
        <v>3475</v>
      </c>
      <c r="F434" s="361">
        <v>2024003050084</v>
      </c>
      <c r="G434" s="362" t="s">
        <v>782</v>
      </c>
      <c r="H434" s="362" t="s">
        <v>3473</v>
      </c>
      <c r="I434" s="110">
        <v>40747479</v>
      </c>
      <c r="J434" s="363" t="s">
        <v>846</v>
      </c>
      <c r="K434" s="359" t="s">
        <v>3581</v>
      </c>
      <c r="L434" s="359" t="s">
        <v>447</v>
      </c>
      <c r="M434" s="366" t="s">
        <v>448</v>
      </c>
      <c r="N434" s="364" t="s">
        <v>784</v>
      </c>
      <c r="O434" s="363">
        <v>62</v>
      </c>
      <c r="P434" s="365" t="s">
        <v>2763</v>
      </c>
      <c r="Q434" s="359" t="s">
        <v>3474</v>
      </c>
      <c r="R434" s="359" t="s">
        <v>3652</v>
      </c>
      <c r="S434" s="366">
        <v>294</v>
      </c>
      <c r="T434" s="367" t="s">
        <v>561</v>
      </c>
      <c r="U434" s="116">
        <v>151</v>
      </c>
      <c r="V434" s="359" t="s">
        <v>362</v>
      </c>
      <c r="W434" s="359" t="s">
        <v>488</v>
      </c>
      <c r="X434" s="359" t="s">
        <v>488</v>
      </c>
      <c r="Y434" s="42">
        <v>123</v>
      </c>
      <c r="Z434" s="359" t="s">
        <v>1763</v>
      </c>
      <c r="AA434" s="359">
        <v>325</v>
      </c>
      <c r="AB434" s="42">
        <v>40747479</v>
      </c>
      <c r="AC434" s="42">
        <v>0</v>
      </c>
      <c r="AD434" s="42">
        <v>18017593</v>
      </c>
      <c r="AE434" s="42">
        <v>22729886</v>
      </c>
      <c r="AF434" s="359" t="s">
        <v>3798</v>
      </c>
      <c r="AG434" s="359">
        <v>52010802</v>
      </c>
      <c r="AH434" s="359">
        <v>18017593</v>
      </c>
      <c r="AI434" s="359">
        <v>40747479</v>
      </c>
    </row>
    <row r="435" spans="1:35" s="368" customFormat="1" ht="45.75" customHeight="1" x14ac:dyDescent="0.25">
      <c r="A435" s="359">
        <v>318</v>
      </c>
      <c r="B435" s="360">
        <v>80111600</v>
      </c>
      <c r="C435" s="359" t="s">
        <v>3429</v>
      </c>
      <c r="D435" s="359" t="s">
        <v>3615</v>
      </c>
      <c r="E435" s="361" t="s">
        <v>3475</v>
      </c>
      <c r="F435" s="361">
        <v>2024003050084</v>
      </c>
      <c r="G435" s="362" t="s">
        <v>782</v>
      </c>
      <c r="H435" s="362" t="s">
        <v>3473</v>
      </c>
      <c r="I435" s="110">
        <v>26545593</v>
      </c>
      <c r="J435" s="363" t="s">
        <v>847</v>
      </c>
      <c r="K435" s="359" t="s">
        <v>3581</v>
      </c>
      <c r="L435" s="359" t="s">
        <v>447</v>
      </c>
      <c r="M435" s="366" t="s">
        <v>448</v>
      </c>
      <c r="N435" s="364" t="s">
        <v>784</v>
      </c>
      <c r="O435" s="363">
        <v>62</v>
      </c>
      <c r="P435" s="365" t="s">
        <v>2763</v>
      </c>
      <c r="Q435" s="359" t="s">
        <v>3474</v>
      </c>
      <c r="R435" s="359" t="s">
        <v>3652</v>
      </c>
      <c r="S435" s="366">
        <v>294</v>
      </c>
      <c r="T435" s="367" t="s">
        <v>561</v>
      </c>
      <c r="U435" s="116">
        <v>152</v>
      </c>
      <c r="V435" s="359" t="s">
        <v>362</v>
      </c>
      <c r="W435" s="359" t="s">
        <v>488</v>
      </c>
      <c r="X435" s="359" t="s">
        <v>488</v>
      </c>
      <c r="Y435" s="42">
        <v>124</v>
      </c>
      <c r="Z435" s="359" t="s">
        <v>1764</v>
      </c>
      <c r="AA435" s="359">
        <v>407</v>
      </c>
      <c r="AB435" s="42">
        <v>26545593</v>
      </c>
      <c r="AC435" s="42">
        <v>0</v>
      </c>
      <c r="AD435" s="42">
        <v>11737847</v>
      </c>
      <c r="AE435" s="42">
        <v>14807746</v>
      </c>
      <c r="AF435" s="359" t="s">
        <v>3799</v>
      </c>
      <c r="AG435" s="359">
        <v>52010802</v>
      </c>
      <c r="AH435" s="359">
        <v>11737847</v>
      </c>
      <c r="AI435" s="359">
        <v>26545593</v>
      </c>
    </row>
    <row r="436" spans="1:35" s="368" customFormat="1" ht="45.75" customHeight="1" x14ac:dyDescent="0.25">
      <c r="A436" s="359">
        <v>319</v>
      </c>
      <c r="B436" s="360">
        <v>80111600</v>
      </c>
      <c r="C436" s="359" t="s">
        <v>3429</v>
      </c>
      <c r="D436" s="359" t="s">
        <v>3615</v>
      </c>
      <c r="E436" s="361" t="s">
        <v>3475</v>
      </c>
      <c r="F436" s="361">
        <v>2024003050084</v>
      </c>
      <c r="G436" s="362" t="s">
        <v>782</v>
      </c>
      <c r="H436" s="362" t="s">
        <v>3473</v>
      </c>
      <c r="I436" s="110">
        <v>26545593</v>
      </c>
      <c r="J436" s="363" t="s">
        <v>848</v>
      </c>
      <c r="K436" s="359" t="s">
        <v>3581</v>
      </c>
      <c r="L436" s="359" t="s">
        <v>447</v>
      </c>
      <c r="M436" s="366" t="s">
        <v>448</v>
      </c>
      <c r="N436" s="364" t="s">
        <v>784</v>
      </c>
      <c r="O436" s="363">
        <v>62</v>
      </c>
      <c r="P436" s="365" t="s">
        <v>2763</v>
      </c>
      <c r="Q436" s="359" t="s">
        <v>3474</v>
      </c>
      <c r="R436" s="359" t="s">
        <v>3652</v>
      </c>
      <c r="S436" s="366">
        <v>294</v>
      </c>
      <c r="T436" s="367" t="s">
        <v>561</v>
      </c>
      <c r="U436" s="116">
        <v>153</v>
      </c>
      <c r="V436" s="359" t="s">
        <v>362</v>
      </c>
      <c r="W436" s="359" t="s">
        <v>488</v>
      </c>
      <c r="X436" s="359" t="s">
        <v>488</v>
      </c>
      <c r="Y436" s="42">
        <v>125</v>
      </c>
      <c r="Z436" s="359" t="s">
        <v>1765</v>
      </c>
      <c r="AA436" s="359">
        <v>392</v>
      </c>
      <c r="AB436" s="42">
        <v>26545593</v>
      </c>
      <c r="AC436" s="42">
        <v>0</v>
      </c>
      <c r="AD436" s="42">
        <v>11737847</v>
      </c>
      <c r="AE436" s="42">
        <v>14807746</v>
      </c>
      <c r="AF436" s="359" t="s">
        <v>3800</v>
      </c>
      <c r="AG436" s="359">
        <v>52010802</v>
      </c>
      <c r="AH436" s="359">
        <v>11737847</v>
      </c>
      <c r="AI436" s="359">
        <v>26545593</v>
      </c>
    </row>
    <row r="437" spans="1:35" s="368" customFormat="1" ht="45.75" customHeight="1" x14ac:dyDescent="0.25">
      <c r="A437" s="359">
        <v>320</v>
      </c>
      <c r="B437" s="360">
        <v>80111600</v>
      </c>
      <c r="C437" s="359" t="s">
        <v>3429</v>
      </c>
      <c r="D437" s="359" t="s">
        <v>3615</v>
      </c>
      <c r="E437" s="361" t="s">
        <v>3475</v>
      </c>
      <c r="F437" s="361">
        <v>2024003050084</v>
      </c>
      <c r="G437" s="362" t="s">
        <v>782</v>
      </c>
      <c r="H437" s="362" t="s">
        <v>3473</v>
      </c>
      <c r="I437" s="110">
        <v>61147776</v>
      </c>
      <c r="J437" s="363" t="s">
        <v>849</v>
      </c>
      <c r="K437" s="359" t="s">
        <v>3581</v>
      </c>
      <c r="L437" s="359" t="s">
        <v>447</v>
      </c>
      <c r="M437" s="366" t="s">
        <v>448</v>
      </c>
      <c r="N437" s="364" t="s">
        <v>784</v>
      </c>
      <c r="O437" s="363">
        <v>62</v>
      </c>
      <c r="P437" s="365" t="s">
        <v>2763</v>
      </c>
      <c r="Q437" s="359" t="s">
        <v>3474</v>
      </c>
      <c r="R437" s="359" t="s">
        <v>3652</v>
      </c>
      <c r="S437" s="366">
        <v>294</v>
      </c>
      <c r="T437" s="367" t="s">
        <v>561</v>
      </c>
      <c r="U437" s="116">
        <v>154</v>
      </c>
      <c r="V437" s="359" t="s">
        <v>362</v>
      </c>
      <c r="W437" s="359" t="s">
        <v>488</v>
      </c>
      <c r="X437" s="359" t="s">
        <v>488</v>
      </c>
      <c r="Y437" s="42">
        <v>126</v>
      </c>
      <c r="Z437" s="359" t="s">
        <v>1766</v>
      </c>
      <c r="AA437" s="359">
        <v>389</v>
      </c>
      <c r="AB437" s="42">
        <v>61147776</v>
      </c>
      <c r="AC437" s="42">
        <v>0</v>
      </c>
      <c r="AD437" s="42">
        <v>27038132</v>
      </c>
      <c r="AE437" s="42">
        <v>34109644</v>
      </c>
      <c r="AF437" s="359" t="s">
        <v>3801</v>
      </c>
      <c r="AG437" s="359">
        <v>52010802</v>
      </c>
      <c r="AH437" s="359">
        <v>27038132</v>
      </c>
      <c r="AI437" s="359">
        <v>61147776</v>
      </c>
    </row>
    <row r="438" spans="1:35" s="368" customFormat="1" ht="45.75" customHeight="1" x14ac:dyDescent="0.25">
      <c r="A438" s="359">
        <v>321</v>
      </c>
      <c r="B438" s="360">
        <v>80111600</v>
      </c>
      <c r="C438" s="359" t="s">
        <v>3429</v>
      </c>
      <c r="D438" s="359" t="s">
        <v>3615</v>
      </c>
      <c r="E438" s="361" t="s">
        <v>3475</v>
      </c>
      <c r="F438" s="361">
        <v>2024003050084</v>
      </c>
      <c r="G438" s="362" t="s">
        <v>782</v>
      </c>
      <c r="H438" s="362" t="s">
        <v>3473</v>
      </c>
      <c r="I438" s="110">
        <v>61147776</v>
      </c>
      <c r="J438" s="363" t="s">
        <v>850</v>
      </c>
      <c r="K438" s="359" t="s">
        <v>3581</v>
      </c>
      <c r="L438" s="359" t="s">
        <v>447</v>
      </c>
      <c r="M438" s="366" t="s">
        <v>448</v>
      </c>
      <c r="N438" s="364" t="s">
        <v>784</v>
      </c>
      <c r="O438" s="363">
        <v>62</v>
      </c>
      <c r="P438" s="365" t="s">
        <v>2763</v>
      </c>
      <c r="Q438" s="359" t="s">
        <v>3474</v>
      </c>
      <c r="R438" s="359" t="s">
        <v>3652</v>
      </c>
      <c r="S438" s="366">
        <v>294</v>
      </c>
      <c r="T438" s="367" t="s">
        <v>561</v>
      </c>
      <c r="U438" s="116">
        <v>155</v>
      </c>
      <c r="V438" s="359" t="s">
        <v>362</v>
      </c>
      <c r="W438" s="359" t="s">
        <v>488</v>
      </c>
      <c r="X438" s="359" t="s">
        <v>488</v>
      </c>
      <c r="Y438" s="42">
        <v>127</v>
      </c>
      <c r="Z438" s="359" t="s">
        <v>1767</v>
      </c>
      <c r="AA438" s="359">
        <v>403</v>
      </c>
      <c r="AB438" s="42">
        <v>61147776</v>
      </c>
      <c r="AC438" s="42">
        <v>0</v>
      </c>
      <c r="AD438" s="42">
        <v>27038132</v>
      </c>
      <c r="AE438" s="42">
        <v>34109644</v>
      </c>
      <c r="AF438" s="359" t="s">
        <v>3802</v>
      </c>
      <c r="AG438" s="359">
        <v>52010802</v>
      </c>
      <c r="AH438" s="359">
        <v>27038132</v>
      </c>
      <c r="AI438" s="359">
        <v>61147776</v>
      </c>
    </row>
    <row r="439" spans="1:35" s="368" customFormat="1" ht="45.75" customHeight="1" x14ac:dyDescent="0.25">
      <c r="A439" s="359">
        <v>322</v>
      </c>
      <c r="B439" s="360">
        <v>80111600</v>
      </c>
      <c r="C439" s="359" t="s">
        <v>3429</v>
      </c>
      <c r="D439" s="359" t="s">
        <v>3615</v>
      </c>
      <c r="E439" s="361" t="s">
        <v>3475</v>
      </c>
      <c r="F439" s="361">
        <v>2024003050084</v>
      </c>
      <c r="G439" s="362" t="s">
        <v>782</v>
      </c>
      <c r="H439" s="362" t="s">
        <v>3473</v>
      </c>
      <c r="I439" s="110">
        <v>50609170</v>
      </c>
      <c r="J439" s="363" t="s">
        <v>851</v>
      </c>
      <c r="K439" s="359" t="s">
        <v>3581</v>
      </c>
      <c r="L439" s="359" t="s">
        <v>447</v>
      </c>
      <c r="M439" s="366" t="s">
        <v>448</v>
      </c>
      <c r="N439" s="364" t="s">
        <v>784</v>
      </c>
      <c r="O439" s="363">
        <v>62</v>
      </c>
      <c r="P439" s="365" t="s">
        <v>2763</v>
      </c>
      <c r="Q439" s="359" t="s">
        <v>3474</v>
      </c>
      <c r="R439" s="359" t="s">
        <v>3652</v>
      </c>
      <c r="S439" s="366">
        <v>294</v>
      </c>
      <c r="T439" s="367" t="s">
        <v>561</v>
      </c>
      <c r="U439" s="116">
        <v>156</v>
      </c>
      <c r="V439" s="359" t="s">
        <v>362</v>
      </c>
      <c r="W439" s="359" t="s">
        <v>488</v>
      </c>
      <c r="X439" s="359" t="s">
        <v>488</v>
      </c>
      <c r="Y439" s="42">
        <v>128</v>
      </c>
      <c r="Z439" s="359" t="s">
        <v>1768</v>
      </c>
      <c r="AA439" s="359">
        <v>399</v>
      </c>
      <c r="AB439" s="42">
        <v>50609170</v>
      </c>
      <c r="AC439" s="42">
        <v>0</v>
      </c>
      <c r="AD439" s="42">
        <v>22378204</v>
      </c>
      <c r="AE439" s="42">
        <v>28230966</v>
      </c>
      <c r="AF439" s="359" t="s">
        <v>3803</v>
      </c>
      <c r="AG439" s="359">
        <v>52010802</v>
      </c>
      <c r="AH439" s="359">
        <v>22378204</v>
      </c>
      <c r="AI439" s="359">
        <v>50609170</v>
      </c>
    </row>
    <row r="440" spans="1:35" s="368" customFormat="1" ht="45.75" customHeight="1" x14ac:dyDescent="0.25">
      <c r="A440" s="359">
        <v>323</v>
      </c>
      <c r="B440" s="360">
        <v>80111600</v>
      </c>
      <c r="C440" s="359" t="s">
        <v>3429</v>
      </c>
      <c r="D440" s="359" t="s">
        <v>3615</v>
      </c>
      <c r="E440" s="361" t="s">
        <v>3475</v>
      </c>
      <c r="F440" s="361">
        <v>2024003050084</v>
      </c>
      <c r="G440" s="362" t="s">
        <v>782</v>
      </c>
      <c r="H440" s="362" t="s">
        <v>3473</v>
      </c>
      <c r="I440" s="110">
        <v>40747479</v>
      </c>
      <c r="J440" s="363" t="s">
        <v>852</v>
      </c>
      <c r="K440" s="359" t="s">
        <v>3581</v>
      </c>
      <c r="L440" s="359" t="s">
        <v>447</v>
      </c>
      <c r="M440" s="366" t="s">
        <v>448</v>
      </c>
      <c r="N440" s="364" t="s">
        <v>784</v>
      </c>
      <c r="O440" s="363">
        <v>62</v>
      </c>
      <c r="P440" s="365" t="s">
        <v>2763</v>
      </c>
      <c r="Q440" s="359" t="s">
        <v>3474</v>
      </c>
      <c r="R440" s="359" t="s">
        <v>3652</v>
      </c>
      <c r="S440" s="366">
        <v>294</v>
      </c>
      <c r="T440" s="367" t="s">
        <v>561</v>
      </c>
      <c r="U440" s="116">
        <v>157</v>
      </c>
      <c r="V440" s="359" t="s">
        <v>362</v>
      </c>
      <c r="W440" s="359" t="s">
        <v>488</v>
      </c>
      <c r="X440" s="359" t="s">
        <v>488</v>
      </c>
      <c r="Y440" s="42">
        <v>129</v>
      </c>
      <c r="Z440" s="359" t="s">
        <v>1769</v>
      </c>
      <c r="AA440" s="359">
        <v>402</v>
      </c>
      <c r="AB440" s="42">
        <v>40747479</v>
      </c>
      <c r="AC440" s="42">
        <v>0</v>
      </c>
      <c r="AD440" s="42">
        <v>18017593</v>
      </c>
      <c r="AE440" s="42">
        <v>22729886</v>
      </c>
      <c r="AF440" s="359" t="s">
        <v>3804</v>
      </c>
      <c r="AG440" s="359">
        <v>52010802</v>
      </c>
      <c r="AH440" s="359">
        <v>18017593</v>
      </c>
      <c r="AI440" s="359">
        <v>40747479</v>
      </c>
    </row>
    <row r="441" spans="1:35" s="368" customFormat="1" ht="45.75" customHeight="1" x14ac:dyDescent="0.25">
      <c r="A441" s="359">
        <v>324</v>
      </c>
      <c r="B441" s="360">
        <v>80111600</v>
      </c>
      <c r="C441" s="359" t="s">
        <v>3429</v>
      </c>
      <c r="D441" s="359" t="s">
        <v>3615</v>
      </c>
      <c r="E441" s="361" t="s">
        <v>3475</v>
      </c>
      <c r="F441" s="361">
        <v>2024003050084</v>
      </c>
      <c r="G441" s="362" t="s">
        <v>782</v>
      </c>
      <c r="H441" s="362" t="s">
        <v>3473</v>
      </c>
      <c r="I441" s="110">
        <v>26545593</v>
      </c>
      <c r="J441" s="363" t="s">
        <v>853</v>
      </c>
      <c r="K441" s="359" t="s">
        <v>3581</v>
      </c>
      <c r="L441" s="359" t="s">
        <v>447</v>
      </c>
      <c r="M441" s="366" t="s">
        <v>448</v>
      </c>
      <c r="N441" s="364" t="s">
        <v>784</v>
      </c>
      <c r="O441" s="363">
        <v>62</v>
      </c>
      <c r="P441" s="365" t="s">
        <v>2763</v>
      </c>
      <c r="Q441" s="359" t="s">
        <v>3474</v>
      </c>
      <c r="R441" s="359" t="s">
        <v>3652</v>
      </c>
      <c r="S441" s="366">
        <v>294</v>
      </c>
      <c r="T441" s="367" t="s">
        <v>561</v>
      </c>
      <c r="U441" s="116">
        <v>158</v>
      </c>
      <c r="V441" s="359" t="s">
        <v>362</v>
      </c>
      <c r="W441" s="359" t="s">
        <v>488</v>
      </c>
      <c r="X441" s="359" t="s">
        <v>488</v>
      </c>
      <c r="Y441" s="42">
        <v>294</v>
      </c>
      <c r="Z441" s="359" t="s">
        <v>2039</v>
      </c>
      <c r="AA441" s="359">
        <v>809</v>
      </c>
      <c r="AB441" s="42">
        <v>10925227</v>
      </c>
      <c r="AC441" s="42">
        <v>15620366</v>
      </c>
      <c r="AD441" s="42">
        <v>10022316</v>
      </c>
      <c r="AE441" s="42">
        <v>902911</v>
      </c>
      <c r="AF441" s="359" t="s">
        <v>3805</v>
      </c>
      <c r="AG441" s="359">
        <v>52010802</v>
      </c>
      <c r="AH441" s="359">
        <v>10022316</v>
      </c>
      <c r="AI441" s="359">
        <v>10925227</v>
      </c>
    </row>
    <row r="442" spans="1:35" s="368" customFormat="1" ht="45.75" customHeight="1" x14ac:dyDescent="0.25">
      <c r="A442" s="359">
        <v>325</v>
      </c>
      <c r="B442" s="360">
        <v>80111600</v>
      </c>
      <c r="C442" s="359" t="s">
        <v>3429</v>
      </c>
      <c r="D442" s="359" t="s">
        <v>3615</v>
      </c>
      <c r="E442" s="361" t="s">
        <v>3475</v>
      </c>
      <c r="F442" s="361">
        <v>2024003050084</v>
      </c>
      <c r="G442" s="362" t="s">
        <v>782</v>
      </c>
      <c r="H442" s="362" t="s">
        <v>3473</v>
      </c>
      <c r="I442" s="110">
        <v>50609170</v>
      </c>
      <c r="J442" s="363" t="s">
        <v>854</v>
      </c>
      <c r="K442" s="359" t="s">
        <v>3581</v>
      </c>
      <c r="L442" s="359" t="s">
        <v>447</v>
      </c>
      <c r="M442" s="366" t="s">
        <v>448</v>
      </c>
      <c r="N442" s="364" t="s">
        <v>784</v>
      </c>
      <c r="O442" s="363">
        <v>62</v>
      </c>
      <c r="P442" s="365" t="s">
        <v>2763</v>
      </c>
      <c r="Q442" s="359" t="s">
        <v>3474</v>
      </c>
      <c r="R442" s="359" t="s">
        <v>3652</v>
      </c>
      <c r="S442" s="366">
        <v>294</v>
      </c>
      <c r="T442" s="367" t="s">
        <v>561</v>
      </c>
      <c r="U442" s="116">
        <v>159</v>
      </c>
      <c r="V442" s="359" t="s">
        <v>362</v>
      </c>
      <c r="W442" s="359" t="s">
        <v>488</v>
      </c>
      <c r="X442" s="359" t="s">
        <v>488</v>
      </c>
      <c r="Y442" s="42">
        <v>130</v>
      </c>
      <c r="Z442" s="359" t="s">
        <v>1770</v>
      </c>
      <c r="AA442" s="359">
        <v>308</v>
      </c>
      <c r="AB442" s="42">
        <v>50609170</v>
      </c>
      <c r="AC442" s="42">
        <v>0</v>
      </c>
      <c r="AD442" s="42">
        <v>22378204</v>
      </c>
      <c r="AE442" s="42">
        <v>28230966</v>
      </c>
      <c r="AF442" s="359" t="s">
        <v>3806</v>
      </c>
      <c r="AG442" s="359">
        <v>52010802</v>
      </c>
      <c r="AH442" s="359">
        <v>22378204</v>
      </c>
      <c r="AI442" s="359">
        <v>50609170</v>
      </c>
    </row>
    <row r="443" spans="1:35" s="368" customFormat="1" ht="45.75" customHeight="1" x14ac:dyDescent="0.25">
      <c r="A443" s="359">
        <v>326</v>
      </c>
      <c r="B443" s="360">
        <v>80111600</v>
      </c>
      <c r="C443" s="359" t="s">
        <v>3429</v>
      </c>
      <c r="D443" s="359" t="s">
        <v>3615</v>
      </c>
      <c r="E443" s="361" t="s">
        <v>3475</v>
      </c>
      <c r="F443" s="361">
        <v>2024003050084</v>
      </c>
      <c r="G443" s="362" t="s">
        <v>782</v>
      </c>
      <c r="H443" s="362" t="s">
        <v>3473</v>
      </c>
      <c r="I443" s="110">
        <v>50609170</v>
      </c>
      <c r="J443" s="363" t="s">
        <v>855</v>
      </c>
      <c r="K443" s="359" t="s">
        <v>3581</v>
      </c>
      <c r="L443" s="359" t="s">
        <v>447</v>
      </c>
      <c r="M443" s="366" t="s">
        <v>448</v>
      </c>
      <c r="N443" s="364" t="s">
        <v>784</v>
      </c>
      <c r="O443" s="363">
        <v>62</v>
      </c>
      <c r="P443" s="365" t="s">
        <v>2763</v>
      </c>
      <c r="Q443" s="359" t="s">
        <v>3474</v>
      </c>
      <c r="R443" s="359" t="s">
        <v>3652</v>
      </c>
      <c r="S443" s="366">
        <v>294</v>
      </c>
      <c r="T443" s="367" t="s">
        <v>561</v>
      </c>
      <c r="U443" s="116">
        <v>160</v>
      </c>
      <c r="V443" s="359" t="s">
        <v>362</v>
      </c>
      <c r="W443" s="359" t="s">
        <v>488</v>
      </c>
      <c r="X443" s="359" t="s">
        <v>488</v>
      </c>
      <c r="Y443" s="42">
        <v>131</v>
      </c>
      <c r="Z443" s="359" t="s">
        <v>1771</v>
      </c>
      <c r="AA443" s="359">
        <v>309</v>
      </c>
      <c r="AB443" s="42">
        <v>50609170</v>
      </c>
      <c r="AC443" s="42">
        <v>0</v>
      </c>
      <c r="AD443" s="42">
        <v>22378204</v>
      </c>
      <c r="AE443" s="42">
        <v>28230966</v>
      </c>
      <c r="AF443" s="359" t="s">
        <v>3807</v>
      </c>
      <c r="AG443" s="359">
        <v>52010802</v>
      </c>
      <c r="AH443" s="359">
        <v>22378204</v>
      </c>
      <c r="AI443" s="359">
        <v>50609170</v>
      </c>
    </row>
    <row r="444" spans="1:35" s="368" customFormat="1" ht="45.75" customHeight="1" x14ac:dyDescent="0.25">
      <c r="A444" s="359">
        <v>327</v>
      </c>
      <c r="B444" s="360">
        <v>80111600</v>
      </c>
      <c r="C444" s="359" t="s">
        <v>3429</v>
      </c>
      <c r="D444" s="359" t="s">
        <v>3615</v>
      </c>
      <c r="E444" s="361" t="s">
        <v>3475</v>
      </c>
      <c r="F444" s="361">
        <v>2024003050084</v>
      </c>
      <c r="G444" s="362" t="s">
        <v>782</v>
      </c>
      <c r="H444" s="362" t="s">
        <v>3473</v>
      </c>
      <c r="I444" s="110">
        <v>26545593</v>
      </c>
      <c r="J444" s="363" t="s">
        <v>856</v>
      </c>
      <c r="K444" s="359" t="s">
        <v>3581</v>
      </c>
      <c r="L444" s="359" t="s">
        <v>447</v>
      </c>
      <c r="M444" s="366" t="s">
        <v>448</v>
      </c>
      <c r="N444" s="364" t="s">
        <v>784</v>
      </c>
      <c r="O444" s="363">
        <v>62</v>
      </c>
      <c r="P444" s="365" t="s">
        <v>2763</v>
      </c>
      <c r="Q444" s="359" t="s">
        <v>3474</v>
      </c>
      <c r="R444" s="359" t="s">
        <v>3652</v>
      </c>
      <c r="S444" s="366">
        <v>294</v>
      </c>
      <c r="T444" s="367" t="s">
        <v>561</v>
      </c>
      <c r="U444" s="116">
        <v>161</v>
      </c>
      <c r="V444" s="359" t="s">
        <v>362</v>
      </c>
      <c r="W444" s="359" t="s">
        <v>488</v>
      </c>
      <c r="X444" s="359" t="s">
        <v>488</v>
      </c>
      <c r="Y444" s="42">
        <v>295</v>
      </c>
      <c r="Z444" s="359" t="s">
        <v>2041</v>
      </c>
      <c r="AA444" s="359">
        <v>840</v>
      </c>
      <c r="AB444" s="42">
        <v>25100935</v>
      </c>
      <c r="AC444" s="42">
        <v>1444658</v>
      </c>
      <c r="AD444" s="42">
        <v>10022316</v>
      </c>
      <c r="AE444" s="42">
        <v>15078619</v>
      </c>
      <c r="AF444" s="359" t="s">
        <v>3808</v>
      </c>
      <c r="AG444" s="359">
        <v>52010802</v>
      </c>
      <c r="AH444" s="359">
        <v>10022316</v>
      </c>
      <c r="AI444" s="359">
        <v>25100935</v>
      </c>
    </row>
    <row r="445" spans="1:35" s="368" customFormat="1" ht="45.75" customHeight="1" x14ac:dyDescent="0.25">
      <c r="A445" s="359">
        <v>328</v>
      </c>
      <c r="B445" s="360">
        <v>80111600</v>
      </c>
      <c r="C445" s="359" t="s">
        <v>3429</v>
      </c>
      <c r="D445" s="359" t="s">
        <v>3615</v>
      </c>
      <c r="E445" s="361" t="s">
        <v>3475</v>
      </c>
      <c r="F445" s="361">
        <v>2024003050084</v>
      </c>
      <c r="G445" s="362" t="s">
        <v>782</v>
      </c>
      <c r="H445" s="362" t="s">
        <v>3473</v>
      </c>
      <c r="I445" s="110">
        <v>50609170</v>
      </c>
      <c r="J445" s="363" t="s">
        <v>857</v>
      </c>
      <c r="K445" s="359" t="s">
        <v>3581</v>
      </c>
      <c r="L445" s="359" t="s">
        <v>447</v>
      </c>
      <c r="M445" s="366" t="s">
        <v>448</v>
      </c>
      <c r="N445" s="364" t="s">
        <v>784</v>
      </c>
      <c r="O445" s="363">
        <v>62</v>
      </c>
      <c r="P445" s="365" t="s">
        <v>2763</v>
      </c>
      <c r="Q445" s="359" t="s">
        <v>3474</v>
      </c>
      <c r="R445" s="359" t="s">
        <v>3652</v>
      </c>
      <c r="S445" s="366">
        <v>294</v>
      </c>
      <c r="T445" s="367" t="s">
        <v>561</v>
      </c>
      <c r="U445" s="116">
        <v>162</v>
      </c>
      <c r="V445" s="359" t="s">
        <v>362</v>
      </c>
      <c r="W445" s="359" t="s">
        <v>488</v>
      </c>
      <c r="X445" s="359" t="s">
        <v>488</v>
      </c>
      <c r="Y445" s="42">
        <v>132</v>
      </c>
      <c r="Z445" s="359" t="s">
        <v>1772</v>
      </c>
      <c r="AA445" s="359">
        <v>333</v>
      </c>
      <c r="AB445" s="42">
        <v>50609170</v>
      </c>
      <c r="AC445" s="42">
        <v>0</v>
      </c>
      <c r="AD445" s="42">
        <v>22378204</v>
      </c>
      <c r="AE445" s="42">
        <v>28230966</v>
      </c>
      <c r="AF445" s="359" t="s">
        <v>3809</v>
      </c>
      <c r="AG445" s="359">
        <v>52010802</v>
      </c>
      <c r="AH445" s="359">
        <v>22378204</v>
      </c>
      <c r="AI445" s="359">
        <v>50609170</v>
      </c>
    </row>
    <row r="446" spans="1:35" s="368" customFormat="1" ht="45.75" customHeight="1" x14ac:dyDescent="0.25">
      <c r="A446" s="359">
        <v>329</v>
      </c>
      <c r="B446" s="360">
        <v>80111600</v>
      </c>
      <c r="C446" s="359" t="s">
        <v>3429</v>
      </c>
      <c r="D446" s="359" t="s">
        <v>3615</v>
      </c>
      <c r="E446" s="361" t="s">
        <v>3475</v>
      </c>
      <c r="F446" s="361">
        <v>2024003050084</v>
      </c>
      <c r="G446" s="362" t="s">
        <v>782</v>
      </c>
      <c r="H446" s="362" t="s">
        <v>3473</v>
      </c>
      <c r="I446" s="110">
        <v>50609170</v>
      </c>
      <c r="J446" s="363" t="s">
        <v>858</v>
      </c>
      <c r="K446" s="359" t="s">
        <v>3581</v>
      </c>
      <c r="L446" s="359" t="s">
        <v>447</v>
      </c>
      <c r="M446" s="366" t="s">
        <v>448</v>
      </c>
      <c r="N446" s="364" t="s">
        <v>784</v>
      </c>
      <c r="O446" s="363">
        <v>62</v>
      </c>
      <c r="P446" s="365" t="s">
        <v>2763</v>
      </c>
      <c r="Q446" s="359" t="s">
        <v>3474</v>
      </c>
      <c r="R446" s="359" t="s">
        <v>3652</v>
      </c>
      <c r="S446" s="366">
        <v>294</v>
      </c>
      <c r="T446" s="367" t="s">
        <v>561</v>
      </c>
      <c r="U446" s="116">
        <v>163</v>
      </c>
      <c r="V446" s="359" t="s">
        <v>362</v>
      </c>
      <c r="W446" s="359" t="s">
        <v>488</v>
      </c>
      <c r="X446" s="359" t="s">
        <v>488</v>
      </c>
      <c r="Y446" s="42">
        <v>133</v>
      </c>
      <c r="Z446" s="359" t="s">
        <v>1773</v>
      </c>
      <c r="AA446" s="359">
        <v>397</v>
      </c>
      <c r="AB446" s="42">
        <v>50609170</v>
      </c>
      <c r="AC446" s="42">
        <v>0</v>
      </c>
      <c r="AD446" s="42">
        <v>22378204</v>
      </c>
      <c r="AE446" s="42">
        <v>28230966</v>
      </c>
      <c r="AF446" s="359" t="s">
        <v>3810</v>
      </c>
      <c r="AG446" s="359">
        <v>52010802</v>
      </c>
      <c r="AH446" s="359">
        <v>22378204</v>
      </c>
      <c r="AI446" s="359">
        <v>50609170</v>
      </c>
    </row>
    <row r="447" spans="1:35" s="368" customFormat="1" ht="45.75" customHeight="1" x14ac:dyDescent="0.25">
      <c r="A447" s="359">
        <v>330</v>
      </c>
      <c r="B447" s="360">
        <v>80111600</v>
      </c>
      <c r="C447" s="359" t="s">
        <v>3429</v>
      </c>
      <c r="D447" s="359" t="s">
        <v>3615</v>
      </c>
      <c r="E447" s="361" t="s">
        <v>3475</v>
      </c>
      <c r="F447" s="361">
        <v>2024003050084</v>
      </c>
      <c r="G447" s="362" t="s">
        <v>782</v>
      </c>
      <c r="H447" s="362" t="s">
        <v>3473</v>
      </c>
      <c r="I447" s="110">
        <v>61147776</v>
      </c>
      <c r="J447" s="363" t="s">
        <v>859</v>
      </c>
      <c r="K447" s="359" t="s">
        <v>3581</v>
      </c>
      <c r="L447" s="359" t="s">
        <v>447</v>
      </c>
      <c r="M447" s="366" t="s">
        <v>448</v>
      </c>
      <c r="N447" s="364" t="s">
        <v>784</v>
      </c>
      <c r="O447" s="363">
        <v>62</v>
      </c>
      <c r="P447" s="365" t="s">
        <v>2763</v>
      </c>
      <c r="Q447" s="359" t="s">
        <v>3474</v>
      </c>
      <c r="R447" s="359" t="s">
        <v>3652</v>
      </c>
      <c r="S447" s="366">
        <v>294</v>
      </c>
      <c r="T447" s="367" t="s">
        <v>561</v>
      </c>
      <c r="U447" s="116">
        <v>164</v>
      </c>
      <c r="V447" s="359" t="s">
        <v>362</v>
      </c>
      <c r="W447" s="359" t="s">
        <v>488</v>
      </c>
      <c r="X447" s="359" t="s">
        <v>488</v>
      </c>
      <c r="Y447" s="42">
        <v>134</v>
      </c>
      <c r="Z447" s="359" t="s">
        <v>1774</v>
      </c>
      <c r="AA447" s="359">
        <v>396</v>
      </c>
      <c r="AB447" s="42">
        <v>61147776</v>
      </c>
      <c r="AC447" s="42">
        <v>0</v>
      </c>
      <c r="AD447" s="42">
        <v>27038132</v>
      </c>
      <c r="AE447" s="42">
        <v>34109644</v>
      </c>
      <c r="AF447" s="359" t="s">
        <v>3811</v>
      </c>
      <c r="AG447" s="359">
        <v>52010802</v>
      </c>
      <c r="AH447" s="359">
        <v>27038132</v>
      </c>
      <c r="AI447" s="359">
        <v>61147776</v>
      </c>
    </row>
    <row r="448" spans="1:35" s="368" customFormat="1" ht="45.75" customHeight="1" x14ac:dyDescent="0.25">
      <c r="A448" s="359">
        <v>331</v>
      </c>
      <c r="B448" s="360">
        <v>80111600</v>
      </c>
      <c r="C448" s="359" t="s">
        <v>3429</v>
      </c>
      <c r="D448" s="359" t="s">
        <v>3615</v>
      </c>
      <c r="E448" s="361" t="s">
        <v>3475</v>
      </c>
      <c r="F448" s="361">
        <v>2024003050084</v>
      </c>
      <c r="G448" s="362" t="s">
        <v>782</v>
      </c>
      <c r="H448" s="362" t="s">
        <v>3473</v>
      </c>
      <c r="I448" s="110">
        <v>61147776</v>
      </c>
      <c r="J448" s="363" t="s">
        <v>860</v>
      </c>
      <c r="K448" s="359" t="s">
        <v>3581</v>
      </c>
      <c r="L448" s="359" t="s">
        <v>447</v>
      </c>
      <c r="M448" s="366" t="s">
        <v>448</v>
      </c>
      <c r="N448" s="364" t="s">
        <v>784</v>
      </c>
      <c r="O448" s="363">
        <v>62</v>
      </c>
      <c r="P448" s="365" t="s">
        <v>2763</v>
      </c>
      <c r="Q448" s="359" t="s">
        <v>3474</v>
      </c>
      <c r="R448" s="359" t="s">
        <v>3652</v>
      </c>
      <c r="S448" s="366">
        <v>294</v>
      </c>
      <c r="T448" s="367" t="s">
        <v>561</v>
      </c>
      <c r="U448" s="116">
        <v>165</v>
      </c>
      <c r="V448" s="359" t="s">
        <v>362</v>
      </c>
      <c r="W448" s="359" t="s">
        <v>488</v>
      </c>
      <c r="X448" s="359" t="s">
        <v>488</v>
      </c>
      <c r="Y448" s="42">
        <v>135</v>
      </c>
      <c r="Z448" s="359" t="s">
        <v>1775</v>
      </c>
      <c r="AA448" s="359">
        <v>326</v>
      </c>
      <c r="AB448" s="42">
        <v>61147776</v>
      </c>
      <c r="AC448" s="42">
        <v>0</v>
      </c>
      <c r="AD448" s="42">
        <v>27038132</v>
      </c>
      <c r="AE448" s="42">
        <v>34109644</v>
      </c>
      <c r="AF448" s="359" t="s">
        <v>3812</v>
      </c>
      <c r="AG448" s="359">
        <v>52010802</v>
      </c>
      <c r="AH448" s="359">
        <v>27038132</v>
      </c>
      <c r="AI448" s="359">
        <v>61147776</v>
      </c>
    </row>
    <row r="449" spans="1:35" s="368" customFormat="1" ht="45.75" customHeight="1" x14ac:dyDescent="0.25">
      <c r="A449" s="359">
        <v>332</v>
      </c>
      <c r="B449" s="360">
        <v>80111600</v>
      </c>
      <c r="C449" s="359" t="s">
        <v>3429</v>
      </c>
      <c r="D449" s="359" t="s">
        <v>3615</v>
      </c>
      <c r="E449" s="361" t="s">
        <v>3475</v>
      </c>
      <c r="F449" s="361">
        <v>2024003050084</v>
      </c>
      <c r="G449" s="362" t="s">
        <v>782</v>
      </c>
      <c r="H449" s="362" t="s">
        <v>3473</v>
      </c>
      <c r="I449" s="110">
        <v>40747479</v>
      </c>
      <c r="J449" s="363" t="s">
        <v>861</v>
      </c>
      <c r="K449" s="359" t="s">
        <v>3581</v>
      </c>
      <c r="L449" s="359" t="s">
        <v>447</v>
      </c>
      <c r="M449" s="366" t="s">
        <v>448</v>
      </c>
      <c r="N449" s="364" t="s">
        <v>784</v>
      </c>
      <c r="O449" s="363">
        <v>62</v>
      </c>
      <c r="P449" s="365" t="s">
        <v>2763</v>
      </c>
      <c r="Q449" s="359" t="s">
        <v>3474</v>
      </c>
      <c r="R449" s="359" t="s">
        <v>3652</v>
      </c>
      <c r="S449" s="366">
        <v>294</v>
      </c>
      <c r="T449" s="367" t="s">
        <v>561</v>
      </c>
      <c r="U449" s="116">
        <v>166</v>
      </c>
      <c r="V449" s="359" t="s">
        <v>362</v>
      </c>
      <c r="W449" s="359" t="s">
        <v>488</v>
      </c>
      <c r="X449" s="359" t="s">
        <v>488</v>
      </c>
      <c r="Y449" s="42">
        <v>136</v>
      </c>
      <c r="Z449" s="359" t="s">
        <v>1776</v>
      </c>
      <c r="AA449" s="359">
        <v>327</v>
      </c>
      <c r="AB449" s="42">
        <v>40747479</v>
      </c>
      <c r="AC449" s="42">
        <v>0</v>
      </c>
      <c r="AD449" s="42">
        <v>18017593</v>
      </c>
      <c r="AE449" s="42">
        <v>22729886</v>
      </c>
      <c r="AF449" s="359" t="s">
        <v>3813</v>
      </c>
      <c r="AG449" s="359">
        <v>52010802</v>
      </c>
      <c r="AH449" s="359">
        <v>18017593</v>
      </c>
      <c r="AI449" s="359">
        <v>40747479</v>
      </c>
    </row>
    <row r="450" spans="1:35" s="368" customFormat="1" ht="45.75" customHeight="1" x14ac:dyDescent="0.25">
      <c r="A450" s="359">
        <v>333</v>
      </c>
      <c r="B450" s="360">
        <v>80111600</v>
      </c>
      <c r="C450" s="359" t="s">
        <v>3429</v>
      </c>
      <c r="D450" s="359" t="s">
        <v>3615</v>
      </c>
      <c r="E450" s="361" t="s">
        <v>3475</v>
      </c>
      <c r="F450" s="361">
        <v>2024003050084</v>
      </c>
      <c r="G450" s="362" t="s">
        <v>782</v>
      </c>
      <c r="H450" s="362" t="s">
        <v>3473</v>
      </c>
      <c r="I450" s="110">
        <v>50609170</v>
      </c>
      <c r="J450" s="363" t="s">
        <v>862</v>
      </c>
      <c r="K450" s="359" t="s">
        <v>3581</v>
      </c>
      <c r="L450" s="359" t="s">
        <v>447</v>
      </c>
      <c r="M450" s="366" t="s">
        <v>448</v>
      </c>
      <c r="N450" s="364" t="s">
        <v>784</v>
      </c>
      <c r="O450" s="363">
        <v>62</v>
      </c>
      <c r="P450" s="365" t="s">
        <v>2763</v>
      </c>
      <c r="Q450" s="359" t="s">
        <v>3474</v>
      </c>
      <c r="R450" s="359" t="s">
        <v>3652</v>
      </c>
      <c r="S450" s="366">
        <v>294</v>
      </c>
      <c r="T450" s="367" t="s">
        <v>561</v>
      </c>
      <c r="U450" s="116">
        <v>167</v>
      </c>
      <c r="V450" s="359" t="s">
        <v>362</v>
      </c>
      <c r="W450" s="359" t="s">
        <v>488</v>
      </c>
      <c r="X450" s="359" t="s">
        <v>488</v>
      </c>
      <c r="Y450" s="42">
        <v>137</v>
      </c>
      <c r="Z450" s="359" t="s">
        <v>1777</v>
      </c>
      <c r="AA450" s="359">
        <v>335</v>
      </c>
      <c r="AB450" s="42">
        <v>50609170</v>
      </c>
      <c r="AC450" s="42">
        <v>0</v>
      </c>
      <c r="AD450" s="42">
        <v>21689644</v>
      </c>
      <c r="AE450" s="42">
        <v>28919526</v>
      </c>
      <c r="AF450" s="359" t="s">
        <v>3814</v>
      </c>
      <c r="AG450" s="359">
        <v>52010802</v>
      </c>
      <c r="AH450" s="359">
        <v>21689644</v>
      </c>
      <c r="AI450" s="359">
        <v>50609170</v>
      </c>
    </row>
    <row r="451" spans="1:35" s="368" customFormat="1" ht="45.75" customHeight="1" x14ac:dyDescent="0.25">
      <c r="A451" s="359">
        <v>334</v>
      </c>
      <c r="B451" s="360">
        <v>80111600</v>
      </c>
      <c r="C451" s="359" t="s">
        <v>3429</v>
      </c>
      <c r="D451" s="359" t="s">
        <v>3615</v>
      </c>
      <c r="E451" s="361" t="s">
        <v>3475</v>
      </c>
      <c r="F451" s="361">
        <v>2024003050084</v>
      </c>
      <c r="G451" s="362" t="s">
        <v>782</v>
      </c>
      <c r="H451" s="362" t="s">
        <v>3473</v>
      </c>
      <c r="I451" s="110">
        <v>26545593</v>
      </c>
      <c r="J451" s="363" t="s">
        <v>863</v>
      </c>
      <c r="K451" s="359" t="s">
        <v>3581</v>
      </c>
      <c r="L451" s="359" t="s">
        <v>447</v>
      </c>
      <c r="M451" s="366" t="s">
        <v>448</v>
      </c>
      <c r="N451" s="364" t="s">
        <v>784</v>
      </c>
      <c r="O451" s="363">
        <v>62</v>
      </c>
      <c r="P451" s="365" t="s">
        <v>2763</v>
      </c>
      <c r="Q451" s="359" t="s">
        <v>3474</v>
      </c>
      <c r="R451" s="359" t="s">
        <v>3652</v>
      </c>
      <c r="S451" s="366">
        <v>294</v>
      </c>
      <c r="T451" s="367" t="s">
        <v>561</v>
      </c>
      <c r="U451" s="116">
        <v>168</v>
      </c>
      <c r="V451" s="359" t="s">
        <v>362</v>
      </c>
      <c r="W451" s="359" t="s">
        <v>488</v>
      </c>
      <c r="X451" s="359" t="s">
        <v>488</v>
      </c>
      <c r="Y451" s="42">
        <v>138</v>
      </c>
      <c r="Z451" s="359" t="s">
        <v>1778</v>
      </c>
      <c r="AA451" s="359">
        <v>338</v>
      </c>
      <c r="AB451" s="42">
        <v>26545593</v>
      </c>
      <c r="AC451" s="42">
        <v>0</v>
      </c>
      <c r="AD451" s="42">
        <v>11647556</v>
      </c>
      <c r="AE451" s="42">
        <v>14898037</v>
      </c>
      <c r="AF451" s="359" t="s">
        <v>3815</v>
      </c>
      <c r="AG451" s="359">
        <v>52010802</v>
      </c>
      <c r="AH451" s="359">
        <v>11647556</v>
      </c>
      <c r="AI451" s="359">
        <v>26545593</v>
      </c>
    </row>
    <row r="452" spans="1:35" s="368" customFormat="1" ht="45.75" customHeight="1" x14ac:dyDescent="0.25">
      <c r="A452" s="359">
        <v>335</v>
      </c>
      <c r="B452" s="360">
        <v>80111600</v>
      </c>
      <c r="C452" s="359" t="s">
        <v>3429</v>
      </c>
      <c r="D452" s="359" t="s">
        <v>3615</v>
      </c>
      <c r="E452" s="361" t="s">
        <v>3475</v>
      </c>
      <c r="F452" s="361">
        <v>2024003050084</v>
      </c>
      <c r="G452" s="362" t="s">
        <v>782</v>
      </c>
      <c r="H452" s="362" t="s">
        <v>3473</v>
      </c>
      <c r="I452" s="110">
        <v>26545593</v>
      </c>
      <c r="J452" s="363" t="s">
        <v>864</v>
      </c>
      <c r="K452" s="359" t="s">
        <v>3581</v>
      </c>
      <c r="L452" s="359" t="s">
        <v>447</v>
      </c>
      <c r="M452" s="366" t="s">
        <v>448</v>
      </c>
      <c r="N452" s="364" t="s">
        <v>784</v>
      </c>
      <c r="O452" s="363">
        <v>62</v>
      </c>
      <c r="P452" s="365" t="s">
        <v>2763</v>
      </c>
      <c r="Q452" s="359" t="s">
        <v>3474</v>
      </c>
      <c r="R452" s="359" t="s">
        <v>3652</v>
      </c>
      <c r="S452" s="366">
        <v>294</v>
      </c>
      <c r="T452" s="367" t="s">
        <v>561</v>
      </c>
      <c r="U452" s="116">
        <v>169</v>
      </c>
      <c r="V452" s="359" t="s">
        <v>362</v>
      </c>
      <c r="W452" s="359" t="s">
        <v>488</v>
      </c>
      <c r="X452" s="359" t="s">
        <v>488</v>
      </c>
      <c r="Y452" s="42">
        <v>298</v>
      </c>
      <c r="Z452" s="359" t="s">
        <v>2044</v>
      </c>
      <c r="AA452" s="359">
        <v>806</v>
      </c>
      <c r="AB452" s="42">
        <v>25100935</v>
      </c>
      <c r="AC452" s="42">
        <v>1444658</v>
      </c>
      <c r="AD452" s="42">
        <v>10022316</v>
      </c>
      <c r="AE452" s="42">
        <v>15078619</v>
      </c>
      <c r="AF452" s="359" t="s">
        <v>3816</v>
      </c>
      <c r="AG452" s="359">
        <v>52010802</v>
      </c>
      <c r="AH452" s="359">
        <v>10022316</v>
      </c>
      <c r="AI452" s="359">
        <v>25100935</v>
      </c>
    </row>
    <row r="453" spans="1:35" s="368" customFormat="1" ht="45.75" customHeight="1" x14ac:dyDescent="0.25">
      <c r="A453" s="359">
        <v>336</v>
      </c>
      <c r="B453" s="360">
        <v>80111600</v>
      </c>
      <c r="C453" s="359" t="s">
        <v>3429</v>
      </c>
      <c r="D453" s="359" t="s">
        <v>3615</v>
      </c>
      <c r="E453" s="361" t="s">
        <v>3475</v>
      </c>
      <c r="F453" s="361">
        <v>2024003050084</v>
      </c>
      <c r="G453" s="362" t="s">
        <v>782</v>
      </c>
      <c r="H453" s="362" t="s">
        <v>3473</v>
      </c>
      <c r="I453" s="110">
        <v>26545593</v>
      </c>
      <c r="J453" s="363" t="s">
        <v>865</v>
      </c>
      <c r="K453" s="359" t="s">
        <v>3581</v>
      </c>
      <c r="L453" s="359" t="s">
        <v>447</v>
      </c>
      <c r="M453" s="366" t="s">
        <v>448</v>
      </c>
      <c r="N453" s="364" t="s">
        <v>784</v>
      </c>
      <c r="O453" s="363">
        <v>62</v>
      </c>
      <c r="P453" s="365" t="s">
        <v>2763</v>
      </c>
      <c r="Q453" s="359" t="s">
        <v>3474</v>
      </c>
      <c r="R453" s="359" t="s">
        <v>3652</v>
      </c>
      <c r="S453" s="366">
        <v>294</v>
      </c>
      <c r="T453" s="367" t="s">
        <v>561</v>
      </c>
      <c r="U453" s="116">
        <v>170</v>
      </c>
      <c r="V453" s="359" t="s">
        <v>362</v>
      </c>
      <c r="W453" s="359" t="s">
        <v>488</v>
      </c>
      <c r="X453" s="359" t="s">
        <v>488</v>
      </c>
      <c r="Y453" s="42">
        <v>139</v>
      </c>
      <c r="Z453" s="359" t="s">
        <v>1779</v>
      </c>
      <c r="AA453" s="359">
        <v>343</v>
      </c>
      <c r="AB453" s="42">
        <v>26545593</v>
      </c>
      <c r="AC453" s="42">
        <v>0</v>
      </c>
      <c r="AD453" s="42">
        <v>11737847</v>
      </c>
      <c r="AE453" s="42">
        <v>14807746</v>
      </c>
      <c r="AF453" s="359" t="s">
        <v>3817</v>
      </c>
      <c r="AG453" s="359">
        <v>52010802</v>
      </c>
      <c r="AH453" s="359">
        <v>11737847</v>
      </c>
      <c r="AI453" s="359">
        <v>26545593</v>
      </c>
    </row>
    <row r="454" spans="1:35" s="368" customFormat="1" ht="45.75" customHeight="1" x14ac:dyDescent="0.25">
      <c r="A454" s="359">
        <v>337</v>
      </c>
      <c r="B454" s="360">
        <v>80111600</v>
      </c>
      <c r="C454" s="359" t="s">
        <v>3429</v>
      </c>
      <c r="D454" s="359" t="s">
        <v>3615</v>
      </c>
      <c r="E454" s="361" t="s">
        <v>3475</v>
      </c>
      <c r="F454" s="361">
        <v>2024003050084</v>
      </c>
      <c r="G454" s="362" t="s">
        <v>782</v>
      </c>
      <c r="H454" s="362" t="s">
        <v>3473</v>
      </c>
      <c r="I454" s="110">
        <v>26545593</v>
      </c>
      <c r="J454" s="363" t="s">
        <v>866</v>
      </c>
      <c r="K454" s="359" t="s">
        <v>3581</v>
      </c>
      <c r="L454" s="359" t="s">
        <v>447</v>
      </c>
      <c r="M454" s="366" t="s">
        <v>448</v>
      </c>
      <c r="N454" s="364" t="s">
        <v>784</v>
      </c>
      <c r="O454" s="363">
        <v>62</v>
      </c>
      <c r="P454" s="365" t="s">
        <v>2763</v>
      </c>
      <c r="Q454" s="359" t="s">
        <v>3474</v>
      </c>
      <c r="R454" s="359" t="s">
        <v>3652</v>
      </c>
      <c r="S454" s="366">
        <v>294</v>
      </c>
      <c r="T454" s="367" t="s">
        <v>561</v>
      </c>
      <c r="U454" s="116">
        <v>171</v>
      </c>
      <c r="V454" s="359" t="s">
        <v>362</v>
      </c>
      <c r="W454" s="359" t="s">
        <v>488</v>
      </c>
      <c r="X454" s="359" t="s">
        <v>488</v>
      </c>
      <c r="Y454" s="42">
        <v>140</v>
      </c>
      <c r="Z454" s="359" t="s">
        <v>1780</v>
      </c>
      <c r="AA454" s="359">
        <v>412</v>
      </c>
      <c r="AB454" s="42">
        <v>26545593</v>
      </c>
      <c r="AC454" s="42">
        <v>0</v>
      </c>
      <c r="AD454" s="42">
        <v>11737847</v>
      </c>
      <c r="AE454" s="42">
        <v>14807746</v>
      </c>
      <c r="AF454" s="359" t="s">
        <v>3818</v>
      </c>
      <c r="AG454" s="359">
        <v>52010802</v>
      </c>
      <c r="AH454" s="359">
        <v>11737847</v>
      </c>
      <c r="AI454" s="359">
        <v>26545593</v>
      </c>
    </row>
    <row r="455" spans="1:35" s="368" customFormat="1" ht="45.75" customHeight="1" x14ac:dyDescent="0.25">
      <c r="A455" s="359">
        <v>338</v>
      </c>
      <c r="B455" s="360">
        <v>80111600</v>
      </c>
      <c r="C455" s="359" t="s">
        <v>3429</v>
      </c>
      <c r="D455" s="359" t="s">
        <v>3615</v>
      </c>
      <c r="E455" s="361" t="s">
        <v>3475</v>
      </c>
      <c r="F455" s="361">
        <v>2024003050084</v>
      </c>
      <c r="G455" s="362" t="s">
        <v>782</v>
      </c>
      <c r="H455" s="362" t="s">
        <v>3473</v>
      </c>
      <c r="I455" s="110">
        <v>50609170</v>
      </c>
      <c r="J455" s="363" t="s">
        <v>867</v>
      </c>
      <c r="K455" s="359" t="s">
        <v>3581</v>
      </c>
      <c r="L455" s="359" t="s">
        <v>447</v>
      </c>
      <c r="M455" s="366" t="s">
        <v>448</v>
      </c>
      <c r="N455" s="364" t="s">
        <v>784</v>
      </c>
      <c r="O455" s="363">
        <v>62</v>
      </c>
      <c r="P455" s="365" t="s">
        <v>2763</v>
      </c>
      <c r="Q455" s="359" t="s">
        <v>3474</v>
      </c>
      <c r="R455" s="359" t="s">
        <v>3652</v>
      </c>
      <c r="S455" s="366">
        <v>294</v>
      </c>
      <c r="T455" s="367" t="s">
        <v>561</v>
      </c>
      <c r="U455" s="116">
        <v>172</v>
      </c>
      <c r="V455" s="359" t="s">
        <v>362</v>
      </c>
      <c r="W455" s="359" t="s">
        <v>488</v>
      </c>
      <c r="X455" s="359" t="s">
        <v>488</v>
      </c>
      <c r="Y455" s="42">
        <v>141</v>
      </c>
      <c r="Z455" s="359" t="s">
        <v>1781</v>
      </c>
      <c r="AA455" s="359">
        <v>398</v>
      </c>
      <c r="AB455" s="42">
        <v>50609170</v>
      </c>
      <c r="AC455" s="42">
        <v>0</v>
      </c>
      <c r="AD455" s="42">
        <v>22378204</v>
      </c>
      <c r="AE455" s="42">
        <v>28230966</v>
      </c>
      <c r="AF455" s="359" t="s">
        <v>3819</v>
      </c>
      <c r="AG455" s="359">
        <v>52010802</v>
      </c>
      <c r="AH455" s="359">
        <v>22378204</v>
      </c>
      <c r="AI455" s="359">
        <v>50609170</v>
      </c>
    </row>
    <row r="456" spans="1:35" s="368" customFormat="1" ht="45.75" customHeight="1" x14ac:dyDescent="0.25">
      <c r="A456" s="359">
        <v>339</v>
      </c>
      <c r="B456" s="360">
        <v>80111600</v>
      </c>
      <c r="C456" s="359" t="s">
        <v>3429</v>
      </c>
      <c r="D456" s="359" t="s">
        <v>3615</v>
      </c>
      <c r="E456" s="361" t="s">
        <v>3475</v>
      </c>
      <c r="F456" s="361">
        <v>2024003050084</v>
      </c>
      <c r="G456" s="362" t="s">
        <v>782</v>
      </c>
      <c r="H456" s="362" t="s">
        <v>3473</v>
      </c>
      <c r="I456" s="110">
        <v>26545593</v>
      </c>
      <c r="J456" s="363" t="s">
        <v>868</v>
      </c>
      <c r="K456" s="359" t="s">
        <v>3581</v>
      </c>
      <c r="L456" s="359" t="s">
        <v>447</v>
      </c>
      <c r="M456" s="366" t="s">
        <v>448</v>
      </c>
      <c r="N456" s="364" t="s">
        <v>784</v>
      </c>
      <c r="O456" s="363">
        <v>62</v>
      </c>
      <c r="P456" s="365" t="s">
        <v>2763</v>
      </c>
      <c r="Q456" s="359" t="s">
        <v>3474</v>
      </c>
      <c r="R456" s="359" t="s">
        <v>3652</v>
      </c>
      <c r="S456" s="366">
        <v>294</v>
      </c>
      <c r="T456" s="367" t="s">
        <v>561</v>
      </c>
      <c r="U456" s="116">
        <v>173</v>
      </c>
      <c r="V456" s="359" t="s">
        <v>362</v>
      </c>
      <c r="W456" s="359" t="s">
        <v>488</v>
      </c>
      <c r="X456" s="359" t="s">
        <v>488</v>
      </c>
      <c r="Y456" s="42">
        <v>142</v>
      </c>
      <c r="Z456" s="359" t="s">
        <v>1782</v>
      </c>
      <c r="AA456" s="359">
        <v>409</v>
      </c>
      <c r="AB456" s="42">
        <v>26545593</v>
      </c>
      <c r="AC456" s="42">
        <v>0</v>
      </c>
      <c r="AD456" s="42">
        <v>11647556</v>
      </c>
      <c r="AE456" s="42">
        <v>14898037</v>
      </c>
      <c r="AF456" s="359" t="s">
        <v>3820</v>
      </c>
      <c r="AG456" s="359">
        <v>52010802</v>
      </c>
      <c r="AH456" s="359">
        <v>11647556</v>
      </c>
      <c r="AI456" s="359">
        <v>26545593</v>
      </c>
    </row>
    <row r="457" spans="1:35" s="368" customFormat="1" ht="45.75" customHeight="1" x14ac:dyDescent="0.25">
      <c r="A457" s="359">
        <v>340</v>
      </c>
      <c r="B457" s="360">
        <v>80111600</v>
      </c>
      <c r="C457" s="359" t="s">
        <v>3429</v>
      </c>
      <c r="D457" s="359" t="s">
        <v>3615</v>
      </c>
      <c r="E457" s="361" t="s">
        <v>3475</v>
      </c>
      <c r="F457" s="361">
        <v>2024003050084</v>
      </c>
      <c r="G457" s="362" t="s">
        <v>782</v>
      </c>
      <c r="H457" s="362" t="s">
        <v>3473</v>
      </c>
      <c r="I457" s="110">
        <v>40747479</v>
      </c>
      <c r="J457" s="363" t="s">
        <v>869</v>
      </c>
      <c r="K457" s="359" t="s">
        <v>3581</v>
      </c>
      <c r="L457" s="359" t="s">
        <v>447</v>
      </c>
      <c r="M457" s="366" t="s">
        <v>448</v>
      </c>
      <c r="N457" s="364" t="s">
        <v>784</v>
      </c>
      <c r="O457" s="363">
        <v>62</v>
      </c>
      <c r="P457" s="365" t="s">
        <v>2763</v>
      </c>
      <c r="Q457" s="359" t="s">
        <v>3474</v>
      </c>
      <c r="R457" s="359" t="s">
        <v>3652</v>
      </c>
      <c r="S457" s="366">
        <v>294</v>
      </c>
      <c r="T457" s="367" t="s">
        <v>561</v>
      </c>
      <c r="U457" s="116">
        <v>174</v>
      </c>
      <c r="V457" s="359" t="s">
        <v>362</v>
      </c>
      <c r="W457" s="359" t="s">
        <v>488</v>
      </c>
      <c r="X457" s="359" t="s">
        <v>488</v>
      </c>
      <c r="Y457" s="42">
        <v>299</v>
      </c>
      <c r="Z457" s="359" t="s">
        <v>2045</v>
      </c>
      <c r="AA457" s="359">
        <v>804</v>
      </c>
      <c r="AB457" s="42">
        <v>38529929</v>
      </c>
      <c r="AC457" s="42">
        <v>2217550</v>
      </c>
      <c r="AD457" s="42">
        <v>15384252</v>
      </c>
      <c r="AE457" s="42">
        <v>23145677</v>
      </c>
      <c r="AF457" s="359" t="s">
        <v>3821</v>
      </c>
      <c r="AG457" s="359">
        <v>52010802</v>
      </c>
      <c r="AH457" s="359">
        <v>15384252</v>
      </c>
      <c r="AI457" s="359">
        <v>38529929</v>
      </c>
    </row>
    <row r="458" spans="1:35" s="368" customFormat="1" ht="45.75" customHeight="1" x14ac:dyDescent="0.25">
      <c r="A458" s="359">
        <v>341</v>
      </c>
      <c r="B458" s="360">
        <v>80111600</v>
      </c>
      <c r="C458" s="359" t="s">
        <v>3429</v>
      </c>
      <c r="D458" s="359" t="s">
        <v>3615</v>
      </c>
      <c r="E458" s="361" t="s">
        <v>3475</v>
      </c>
      <c r="F458" s="361">
        <v>2024003050084</v>
      </c>
      <c r="G458" s="362" t="s">
        <v>782</v>
      </c>
      <c r="H458" s="362" t="s">
        <v>3473</v>
      </c>
      <c r="I458" s="110">
        <v>40747479</v>
      </c>
      <c r="J458" s="363" t="s">
        <v>870</v>
      </c>
      <c r="K458" s="359" t="s">
        <v>3581</v>
      </c>
      <c r="L458" s="359" t="s">
        <v>447</v>
      </c>
      <c r="M458" s="366" t="s">
        <v>448</v>
      </c>
      <c r="N458" s="364" t="s">
        <v>784</v>
      </c>
      <c r="O458" s="363">
        <v>62</v>
      </c>
      <c r="P458" s="365" t="s">
        <v>2763</v>
      </c>
      <c r="Q458" s="359" t="s">
        <v>3474</v>
      </c>
      <c r="R458" s="359" t="s">
        <v>3652</v>
      </c>
      <c r="S458" s="366">
        <v>294</v>
      </c>
      <c r="T458" s="367" t="s">
        <v>561</v>
      </c>
      <c r="U458" s="116">
        <v>175</v>
      </c>
      <c r="V458" s="359" t="s">
        <v>362</v>
      </c>
      <c r="W458" s="359" t="s">
        <v>488</v>
      </c>
      <c r="X458" s="359" t="s">
        <v>488</v>
      </c>
      <c r="Y458" s="42">
        <v>143</v>
      </c>
      <c r="Z458" s="359" t="s">
        <v>1783</v>
      </c>
      <c r="AA458" s="359">
        <v>351</v>
      </c>
      <c r="AB458" s="42">
        <v>40747479</v>
      </c>
      <c r="AC458" s="42">
        <v>0</v>
      </c>
      <c r="AD458" s="42">
        <v>18017593</v>
      </c>
      <c r="AE458" s="42">
        <v>22729886</v>
      </c>
      <c r="AF458" s="359" t="s">
        <v>3822</v>
      </c>
      <c r="AG458" s="359">
        <v>52010802</v>
      </c>
      <c r="AH458" s="359">
        <v>18017593</v>
      </c>
      <c r="AI458" s="359">
        <v>40747479</v>
      </c>
    </row>
    <row r="459" spans="1:35" s="368" customFormat="1" ht="45.75" customHeight="1" x14ac:dyDescent="0.25">
      <c r="A459" s="359">
        <v>342</v>
      </c>
      <c r="B459" s="360">
        <v>80111600</v>
      </c>
      <c r="C459" s="359" t="s">
        <v>3429</v>
      </c>
      <c r="D459" s="359" t="s">
        <v>3615</v>
      </c>
      <c r="E459" s="361" t="s">
        <v>3475</v>
      </c>
      <c r="F459" s="361">
        <v>2024003050084</v>
      </c>
      <c r="G459" s="362" t="s">
        <v>782</v>
      </c>
      <c r="H459" s="362" t="s">
        <v>3473</v>
      </c>
      <c r="I459" s="110">
        <v>40747479</v>
      </c>
      <c r="J459" s="363" t="s">
        <v>871</v>
      </c>
      <c r="K459" s="359" t="s">
        <v>3581</v>
      </c>
      <c r="L459" s="359" t="s">
        <v>447</v>
      </c>
      <c r="M459" s="366" t="s">
        <v>448</v>
      </c>
      <c r="N459" s="364" t="s">
        <v>784</v>
      </c>
      <c r="O459" s="363">
        <v>62</v>
      </c>
      <c r="P459" s="365" t="s">
        <v>2763</v>
      </c>
      <c r="Q459" s="359" t="s">
        <v>3474</v>
      </c>
      <c r="R459" s="359" t="s">
        <v>3652</v>
      </c>
      <c r="S459" s="366">
        <v>294</v>
      </c>
      <c r="T459" s="367" t="s">
        <v>561</v>
      </c>
      <c r="U459" s="116">
        <v>176</v>
      </c>
      <c r="V459" s="359" t="s">
        <v>362</v>
      </c>
      <c r="W459" s="359" t="s">
        <v>488</v>
      </c>
      <c r="X459" s="359" t="s">
        <v>488</v>
      </c>
      <c r="Y459" s="42">
        <v>144</v>
      </c>
      <c r="Z459" s="359" t="s">
        <v>1784</v>
      </c>
      <c r="AA459" s="359">
        <v>353</v>
      </c>
      <c r="AB459" s="42">
        <v>40747479</v>
      </c>
      <c r="AC459" s="42">
        <v>0</v>
      </c>
      <c r="AD459" s="42">
        <v>18017593</v>
      </c>
      <c r="AE459" s="42">
        <v>22729886</v>
      </c>
      <c r="AF459" s="359" t="s">
        <v>3823</v>
      </c>
      <c r="AG459" s="359">
        <v>52010802</v>
      </c>
      <c r="AH459" s="359">
        <v>18017593</v>
      </c>
      <c r="AI459" s="359">
        <v>40747479</v>
      </c>
    </row>
    <row r="460" spans="1:35" s="368" customFormat="1" ht="45.75" customHeight="1" x14ac:dyDescent="0.25">
      <c r="A460" s="359">
        <v>343</v>
      </c>
      <c r="B460" s="360">
        <v>80111600</v>
      </c>
      <c r="C460" s="359" t="s">
        <v>3429</v>
      </c>
      <c r="D460" s="359" t="s">
        <v>3615</v>
      </c>
      <c r="E460" s="361" t="s">
        <v>3475</v>
      </c>
      <c r="F460" s="361">
        <v>2024003050084</v>
      </c>
      <c r="G460" s="362" t="s">
        <v>782</v>
      </c>
      <c r="H460" s="362" t="s">
        <v>3473</v>
      </c>
      <c r="I460" s="110">
        <v>8397076</v>
      </c>
      <c r="J460" s="363" t="s">
        <v>872</v>
      </c>
      <c r="K460" s="359" t="s">
        <v>3581</v>
      </c>
      <c r="L460" s="359" t="s">
        <v>447</v>
      </c>
      <c r="M460" s="366" t="s">
        <v>448</v>
      </c>
      <c r="N460" s="364" t="s">
        <v>784</v>
      </c>
      <c r="O460" s="363">
        <v>62</v>
      </c>
      <c r="P460" s="365" t="s">
        <v>2763</v>
      </c>
      <c r="Q460" s="359" t="s">
        <v>3474</v>
      </c>
      <c r="R460" s="359" t="s">
        <v>3652</v>
      </c>
      <c r="S460" s="366">
        <v>294</v>
      </c>
      <c r="T460" s="367" t="s">
        <v>561</v>
      </c>
      <c r="U460" s="116">
        <v>177</v>
      </c>
      <c r="V460" s="359" t="s">
        <v>362</v>
      </c>
      <c r="W460" s="359" t="s">
        <v>488</v>
      </c>
      <c r="X460" s="359" t="s">
        <v>488</v>
      </c>
      <c r="Y460" s="42">
        <v>145</v>
      </c>
      <c r="Z460" s="359" t="s">
        <v>1785</v>
      </c>
      <c r="AA460" s="359">
        <v>355</v>
      </c>
      <c r="AB460" s="42">
        <v>26545593</v>
      </c>
      <c r="AC460" s="42">
        <v>-18148517</v>
      </c>
      <c r="AD460" s="42">
        <v>8397076</v>
      </c>
      <c r="AE460" s="42">
        <v>18148517</v>
      </c>
      <c r="AF460" s="359" t="s">
        <v>3824</v>
      </c>
      <c r="AG460" s="359">
        <v>52010802</v>
      </c>
      <c r="AH460" s="359">
        <v>8397076</v>
      </c>
      <c r="AI460" s="359">
        <v>26545593</v>
      </c>
    </row>
    <row r="461" spans="1:35" s="368" customFormat="1" ht="45.75" customHeight="1" x14ac:dyDescent="0.25">
      <c r="A461" s="359">
        <v>344</v>
      </c>
      <c r="B461" s="360">
        <v>80111600</v>
      </c>
      <c r="C461" s="359" t="s">
        <v>3429</v>
      </c>
      <c r="D461" s="359" t="s">
        <v>3615</v>
      </c>
      <c r="E461" s="361" t="s">
        <v>3475</v>
      </c>
      <c r="F461" s="361">
        <v>2024003050084</v>
      </c>
      <c r="G461" s="362" t="s">
        <v>782</v>
      </c>
      <c r="H461" s="362" t="s">
        <v>3473</v>
      </c>
      <c r="I461" s="110">
        <v>40747479</v>
      </c>
      <c r="J461" s="363" t="s">
        <v>873</v>
      </c>
      <c r="K461" s="359" t="s">
        <v>3581</v>
      </c>
      <c r="L461" s="359" t="s">
        <v>447</v>
      </c>
      <c r="M461" s="366" t="s">
        <v>448</v>
      </c>
      <c r="N461" s="364" t="s">
        <v>784</v>
      </c>
      <c r="O461" s="363">
        <v>62</v>
      </c>
      <c r="P461" s="365" t="s">
        <v>2763</v>
      </c>
      <c r="Q461" s="359" t="s">
        <v>3474</v>
      </c>
      <c r="R461" s="359" t="s">
        <v>3652</v>
      </c>
      <c r="S461" s="366">
        <v>294</v>
      </c>
      <c r="T461" s="367" t="s">
        <v>561</v>
      </c>
      <c r="U461" s="116">
        <v>178</v>
      </c>
      <c r="V461" s="359" t="s">
        <v>362</v>
      </c>
      <c r="W461" s="359" t="s">
        <v>488</v>
      </c>
      <c r="X461" s="359" t="s">
        <v>488</v>
      </c>
      <c r="Y461" s="42">
        <v>146</v>
      </c>
      <c r="Z461" s="359" t="s">
        <v>1786</v>
      </c>
      <c r="AA461" s="359">
        <v>358</v>
      </c>
      <c r="AB461" s="42">
        <v>40747479</v>
      </c>
      <c r="AC461" s="42">
        <v>0</v>
      </c>
      <c r="AD461" s="42">
        <v>18017593</v>
      </c>
      <c r="AE461" s="42">
        <v>22729886</v>
      </c>
      <c r="AF461" s="359" t="s">
        <v>3825</v>
      </c>
      <c r="AG461" s="359">
        <v>52010802</v>
      </c>
      <c r="AH461" s="359">
        <v>18017593</v>
      </c>
      <c r="AI461" s="359">
        <v>40747479</v>
      </c>
    </row>
    <row r="462" spans="1:35" s="368" customFormat="1" ht="45.75" customHeight="1" x14ac:dyDescent="0.25">
      <c r="A462" s="359">
        <v>345</v>
      </c>
      <c r="B462" s="360">
        <v>80111600</v>
      </c>
      <c r="C462" s="359" t="s">
        <v>3429</v>
      </c>
      <c r="D462" s="359" t="s">
        <v>3615</v>
      </c>
      <c r="E462" s="361" t="s">
        <v>3475</v>
      </c>
      <c r="F462" s="361">
        <v>2024003050084</v>
      </c>
      <c r="G462" s="362" t="s">
        <v>782</v>
      </c>
      <c r="H462" s="362" t="s">
        <v>3473</v>
      </c>
      <c r="I462" s="110">
        <v>40747479</v>
      </c>
      <c r="J462" s="363" t="s">
        <v>874</v>
      </c>
      <c r="K462" s="359" t="s">
        <v>3581</v>
      </c>
      <c r="L462" s="359" t="s">
        <v>447</v>
      </c>
      <c r="M462" s="366" t="s">
        <v>448</v>
      </c>
      <c r="N462" s="364" t="s">
        <v>784</v>
      </c>
      <c r="O462" s="363">
        <v>62</v>
      </c>
      <c r="P462" s="365" t="s">
        <v>2763</v>
      </c>
      <c r="Q462" s="359" t="s">
        <v>3474</v>
      </c>
      <c r="R462" s="359" t="s">
        <v>3652</v>
      </c>
      <c r="S462" s="366">
        <v>294</v>
      </c>
      <c r="T462" s="367" t="s">
        <v>561</v>
      </c>
      <c r="U462" s="116">
        <v>179</v>
      </c>
      <c r="V462" s="359" t="s">
        <v>362</v>
      </c>
      <c r="W462" s="359" t="s">
        <v>488</v>
      </c>
      <c r="X462" s="359" t="s">
        <v>488</v>
      </c>
      <c r="Y462" s="42">
        <v>147</v>
      </c>
      <c r="Z462" s="359" t="s">
        <v>1787</v>
      </c>
      <c r="AA462" s="359">
        <v>148</v>
      </c>
      <c r="AB462" s="42">
        <v>40747479</v>
      </c>
      <c r="AC462" s="42">
        <v>0</v>
      </c>
      <c r="AD462" s="42">
        <v>18017593</v>
      </c>
      <c r="AE462" s="42">
        <v>22729886</v>
      </c>
      <c r="AF462" s="359" t="s">
        <v>3826</v>
      </c>
      <c r="AG462" s="359">
        <v>52010802</v>
      </c>
      <c r="AH462" s="359">
        <v>18017593</v>
      </c>
      <c r="AI462" s="359">
        <v>40747479</v>
      </c>
    </row>
    <row r="463" spans="1:35" s="368" customFormat="1" ht="45.75" customHeight="1" x14ac:dyDescent="0.25">
      <c r="A463" s="359">
        <v>346</v>
      </c>
      <c r="B463" s="360">
        <v>80111600</v>
      </c>
      <c r="C463" s="359" t="s">
        <v>3429</v>
      </c>
      <c r="D463" s="359" t="s">
        <v>3615</v>
      </c>
      <c r="E463" s="361" t="s">
        <v>3475</v>
      </c>
      <c r="F463" s="361">
        <v>2024003050084</v>
      </c>
      <c r="G463" s="362" t="s">
        <v>782</v>
      </c>
      <c r="H463" s="362" t="s">
        <v>3473</v>
      </c>
      <c r="I463" s="110">
        <v>26545593</v>
      </c>
      <c r="J463" s="363" t="s">
        <v>875</v>
      </c>
      <c r="K463" s="359" t="s">
        <v>3581</v>
      </c>
      <c r="L463" s="359" t="s">
        <v>447</v>
      </c>
      <c r="M463" s="366" t="s">
        <v>448</v>
      </c>
      <c r="N463" s="364" t="s">
        <v>784</v>
      </c>
      <c r="O463" s="363">
        <v>62</v>
      </c>
      <c r="P463" s="365" t="s">
        <v>2763</v>
      </c>
      <c r="Q463" s="359" t="s">
        <v>3474</v>
      </c>
      <c r="R463" s="359" t="s">
        <v>3652</v>
      </c>
      <c r="S463" s="366">
        <v>294</v>
      </c>
      <c r="T463" s="367" t="s">
        <v>561</v>
      </c>
      <c r="U463" s="116">
        <v>180</v>
      </c>
      <c r="V463" s="359" t="s">
        <v>362</v>
      </c>
      <c r="W463" s="359" t="s">
        <v>488</v>
      </c>
      <c r="X463" s="359" t="s">
        <v>488</v>
      </c>
      <c r="Y463" s="42">
        <v>300</v>
      </c>
      <c r="Z463" s="359" t="s">
        <v>2046</v>
      </c>
      <c r="AA463" s="359">
        <v>805</v>
      </c>
      <c r="AB463" s="42">
        <v>25100935</v>
      </c>
      <c r="AC463" s="42">
        <v>1444658</v>
      </c>
      <c r="AD463" s="42">
        <v>10022316</v>
      </c>
      <c r="AE463" s="42">
        <v>15078619</v>
      </c>
      <c r="AF463" s="359" t="s">
        <v>3827</v>
      </c>
      <c r="AG463" s="359">
        <v>52010802</v>
      </c>
      <c r="AH463" s="359">
        <v>10022316</v>
      </c>
      <c r="AI463" s="359">
        <v>25100935</v>
      </c>
    </row>
    <row r="464" spans="1:35" s="368" customFormat="1" ht="45.75" customHeight="1" x14ac:dyDescent="0.25">
      <c r="A464" s="359">
        <v>347</v>
      </c>
      <c r="B464" s="360">
        <v>80111600</v>
      </c>
      <c r="C464" s="359" t="s">
        <v>3429</v>
      </c>
      <c r="D464" s="359" t="s">
        <v>3615</v>
      </c>
      <c r="E464" s="361" t="s">
        <v>3475</v>
      </c>
      <c r="F464" s="361">
        <v>2024003050084</v>
      </c>
      <c r="G464" s="362" t="s">
        <v>782</v>
      </c>
      <c r="H464" s="362" t="s">
        <v>3473</v>
      </c>
      <c r="I464" s="110">
        <v>26545593</v>
      </c>
      <c r="J464" s="363" t="s">
        <v>876</v>
      </c>
      <c r="K464" s="359" t="s">
        <v>3581</v>
      </c>
      <c r="L464" s="359" t="s">
        <v>447</v>
      </c>
      <c r="M464" s="366" t="s">
        <v>448</v>
      </c>
      <c r="N464" s="364" t="s">
        <v>784</v>
      </c>
      <c r="O464" s="363">
        <v>62</v>
      </c>
      <c r="P464" s="365" t="s">
        <v>2763</v>
      </c>
      <c r="Q464" s="359" t="s">
        <v>3474</v>
      </c>
      <c r="R464" s="359" t="s">
        <v>3652</v>
      </c>
      <c r="S464" s="366">
        <v>294</v>
      </c>
      <c r="T464" s="367" t="s">
        <v>561</v>
      </c>
      <c r="U464" s="116">
        <v>181</v>
      </c>
      <c r="V464" s="359" t="s">
        <v>362</v>
      </c>
      <c r="W464" s="359" t="s">
        <v>488</v>
      </c>
      <c r="X464" s="359" t="s">
        <v>488</v>
      </c>
      <c r="Y464" s="42">
        <v>301</v>
      </c>
      <c r="Z464" s="359" t="s">
        <v>2047</v>
      </c>
      <c r="AA464" s="359">
        <v>838</v>
      </c>
      <c r="AB464" s="42">
        <v>25100935</v>
      </c>
      <c r="AC464" s="42">
        <v>1444658</v>
      </c>
      <c r="AD464" s="42">
        <v>10022316</v>
      </c>
      <c r="AE464" s="42">
        <v>15078619</v>
      </c>
      <c r="AF464" s="359" t="s">
        <v>3828</v>
      </c>
      <c r="AG464" s="359">
        <v>52010802</v>
      </c>
      <c r="AH464" s="359">
        <v>10022316</v>
      </c>
      <c r="AI464" s="359">
        <v>25100935</v>
      </c>
    </row>
    <row r="465" spans="1:35" s="368" customFormat="1" ht="45.75" customHeight="1" x14ac:dyDescent="0.25">
      <c r="A465" s="359">
        <v>348</v>
      </c>
      <c r="B465" s="360">
        <v>80111600</v>
      </c>
      <c r="C465" s="359" t="s">
        <v>3429</v>
      </c>
      <c r="D465" s="359" t="s">
        <v>3615</v>
      </c>
      <c r="E465" s="361" t="s">
        <v>3475</v>
      </c>
      <c r="F465" s="361">
        <v>2024003050084</v>
      </c>
      <c r="G465" s="362" t="s">
        <v>782</v>
      </c>
      <c r="H465" s="362" t="s">
        <v>3473</v>
      </c>
      <c r="I465" s="110">
        <v>50609170</v>
      </c>
      <c r="J465" s="363" t="s">
        <v>877</v>
      </c>
      <c r="K465" s="359" t="s">
        <v>3581</v>
      </c>
      <c r="L465" s="359" t="s">
        <v>447</v>
      </c>
      <c r="M465" s="366" t="s">
        <v>448</v>
      </c>
      <c r="N465" s="364" t="s">
        <v>784</v>
      </c>
      <c r="O465" s="363">
        <v>62</v>
      </c>
      <c r="P465" s="365" t="s">
        <v>2763</v>
      </c>
      <c r="Q465" s="359" t="s">
        <v>3474</v>
      </c>
      <c r="R465" s="359" t="s">
        <v>3652</v>
      </c>
      <c r="S465" s="366">
        <v>294</v>
      </c>
      <c r="T465" s="367" t="s">
        <v>561</v>
      </c>
      <c r="U465" s="116">
        <v>182</v>
      </c>
      <c r="V465" s="359" t="s">
        <v>362</v>
      </c>
      <c r="W465" s="359" t="s">
        <v>488</v>
      </c>
      <c r="X465" s="359" t="s">
        <v>488</v>
      </c>
      <c r="Y465" s="42">
        <v>148</v>
      </c>
      <c r="Z465" s="359" t="s">
        <v>1788</v>
      </c>
      <c r="AA465" s="359">
        <v>360</v>
      </c>
      <c r="AB465" s="42">
        <v>50609170</v>
      </c>
      <c r="AC465" s="42">
        <v>0</v>
      </c>
      <c r="AD465" s="42">
        <v>22378204</v>
      </c>
      <c r="AE465" s="42">
        <v>28230966</v>
      </c>
      <c r="AF465" s="359" t="s">
        <v>3829</v>
      </c>
      <c r="AG465" s="359">
        <v>52010802</v>
      </c>
      <c r="AH465" s="359">
        <v>22378204</v>
      </c>
      <c r="AI465" s="359">
        <v>50609170</v>
      </c>
    </row>
    <row r="466" spans="1:35" s="368" customFormat="1" ht="45.75" customHeight="1" x14ac:dyDescent="0.25">
      <c r="A466" s="359">
        <v>349</v>
      </c>
      <c r="B466" s="360">
        <v>80111600</v>
      </c>
      <c r="C466" s="359" t="s">
        <v>3429</v>
      </c>
      <c r="D466" s="359" t="s">
        <v>3615</v>
      </c>
      <c r="E466" s="361" t="s">
        <v>3475</v>
      </c>
      <c r="F466" s="361">
        <v>2024003050084</v>
      </c>
      <c r="G466" s="362" t="s">
        <v>782</v>
      </c>
      <c r="H466" s="362" t="s">
        <v>3473</v>
      </c>
      <c r="I466" s="110">
        <v>40747479</v>
      </c>
      <c r="J466" s="363" t="s">
        <v>878</v>
      </c>
      <c r="K466" s="359" t="s">
        <v>3581</v>
      </c>
      <c r="L466" s="359" t="s">
        <v>447</v>
      </c>
      <c r="M466" s="366" t="s">
        <v>448</v>
      </c>
      <c r="N466" s="364" t="s">
        <v>784</v>
      </c>
      <c r="O466" s="363">
        <v>62</v>
      </c>
      <c r="P466" s="365" t="s">
        <v>2763</v>
      </c>
      <c r="Q466" s="359" t="s">
        <v>3474</v>
      </c>
      <c r="R466" s="359" t="s">
        <v>3652</v>
      </c>
      <c r="S466" s="366">
        <v>294</v>
      </c>
      <c r="T466" s="367" t="s">
        <v>561</v>
      </c>
      <c r="U466" s="116">
        <v>183</v>
      </c>
      <c r="V466" s="359" t="s">
        <v>362</v>
      </c>
      <c r="W466" s="359" t="s">
        <v>488</v>
      </c>
      <c r="X466" s="359" t="s">
        <v>488</v>
      </c>
      <c r="Y466" s="42">
        <v>149</v>
      </c>
      <c r="Z466" s="359" t="s">
        <v>1789</v>
      </c>
      <c r="AA466" s="359">
        <v>150</v>
      </c>
      <c r="AB466" s="42">
        <v>40747479</v>
      </c>
      <c r="AC466" s="42">
        <v>0</v>
      </c>
      <c r="AD466" s="42">
        <v>18017593</v>
      </c>
      <c r="AE466" s="42">
        <v>22729886</v>
      </c>
      <c r="AF466" s="359" t="s">
        <v>3830</v>
      </c>
      <c r="AG466" s="359">
        <v>52010802</v>
      </c>
      <c r="AH466" s="359">
        <v>18017593</v>
      </c>
      <c r="AI466" s="359">
        <v>40747479</v>
      </c>
    </row>
    <row r="467" spans="1:35" s="368" customFormat="1" ht="45.75" customHeight="1" x14ac:dyDescent="0.25">
      <c r="A467" s="359">
        <v>350</v>
      </c>
      <c r="B467" s="360">
        <v>80111600</v>
      </c>
      <c r="C467" s="359" t="s">
        <v>3429</v>
      </c>
      <c r="D467" s="359" t="s">
        <v>3615</v>
      </c>
      <c r="E467" s="361" t="s">
        <v>3475</v>
      </c>
      <c r="F467" s="361">
        <v>2024003050084</v>
      </c>
      <c r="G467" s="362" t="s">
        <v>782</v>
      </c>
      <c r="H467" s="362" t="s">
        <v>3473</v>
      </c>
      <c r="I467" s="110">
        <v>50609170</v>
      </c>
      <c r="J467" s="363" t="s">
        <v>879</v>
      </c>
      <c r="K467" s="359" t="s">
        <v>3581</v>
      </c>
      <c r="L467" s="359" t="s">
        <v>447</v>
      </c>
      <c r="M467" s="366" t="s">
        <v>448</v>
      </c>
      <c r="N467" s="364" t="s">
        <v>784</v>
      </c>
      <c r="O467" s="363">
        <v>62</v>
      </c>
      <c r="P467" s="365" t="s">
        <v>2763</v>
      </c>
      <c r="Q467" s="359" t="s">
        <v>3474</v>
      </c>
      <c r="R467" s="359" t="s">
        <v>3652</v>
      </c>
      <c r="S467" s="366">
        <v>294</v>
      </c>
      <c r="T467" s="367" t="s">
        <v>561</v>
      </c>
      <c r="U467" s="116">
        <v>184</v>
      </c>
      <c r="V467" s="359" t="s">
        <v>362</v>
      </c>
      <c r="W467" s="359" t="s">
        <v>488</v>
      </c>
      <c r="X467" s="359" t="s">
        <v>488</v>
      </c>
      <c r="Y467" s="42">
        <v>291</v>
      </c>
      <c r="Z467" s="359" t="s">
        <v>2036</v>
      </c>
      <c r="AA467" s="359">
        <v>807</v>
      </c>
      <c r="AB467" s="42">
        <v>47854929</v>
      </c>
      <c r="AC467" s="42">
        <v>2754241</v>
      </c>
      <c r="AD467" s="42">
        <v>19107543</v>
      </c>
      <c r="AE467" s="42">
        <v>28747386</v>
      </c>
      <c r="AF467" s="359" t="s">
        <v>3831</v>
      </c>
      <c r="AG467" s="359">
        <v>52010802</v>
      </c>
      <c r="AH467" s="359">
        <v>19107543</v>
      </c>
      <c r="AI467" s="359">
        <v>47854929</v>
      </c>
    </row>
    <row r="468" spans="1:35" s="368" customFormat="1" ht="45.75" customHeight="1" x14ac:dyDescent="0.25">
      <c r="A468" s="359">
        <v>351</v>
      </c>
      <c r="B468" s="360">
        <v>80111600</v>
      </c>
      <c r="C468" s="359" t="s">
        <v>3429</v>
      </c>
      <c r="D468" s="359" t="s">
        <v>3615</v>
      </c>
      <c r="E468" s="361" t="s">
        <v>3475</v>
      </c>
      <c r="F468" s="361">
        <v>2024003050084</v>
      </c>
      <c r="G468" s="362" t="s">
        <v>782</v>
      </c>
      <c r="H468" s="362" t="s">
        <v>3473</v>
      </c>
      <c r="I468" s="110">
        <v>61147776</v>
      </c>
      <c r="J468" s="363" t="s">
        <v>880</v>
      </c>
      <c r="K468" s="359" t="s">
        <v>3581</v>
      </c>
      <c r="L468" s="359" t="s">
        <v>447</v>
      </c>
      <c r="M468" s="366" t="s">
        <v>448</v>
      </c>
      <c r="N468" s="364" t="s">
        <v>784</v>
      </c>
      <c r="O468" s="363">
        <v>62</v>
      </c>
      <c r="P468" s="365" t="s">
        <v>2763</v>
      </c>
      <c r="Q468" s="359" t="s">
        <v>3474</v>
      </c>
      <c r="R468" s="359" t="s">
        <v>3652</v>
      </c>
      <c r="S468" s="366">
        <v>294</v>
      </c>
      <c r="T468" s="367" t="s">
        <v>561</v>
      </c>
      <c r="U468" s="116">
        <v>185</v>
      </c>
      <c r="V468" s="359" t="s">
        <v>362</v>
      </c>
      <c r="W468" s="359" t="s">
        <v>488</v>
      </c>
      <c r="X468" s="359" t="s">
        <v>488</v>
      </c>
      <c r="Y468" s="42">
        <v>150</v>
      </c>
      <c r="Z468" s="359" t="s">
        <v>1790</v>
      </c>
      <c r="AA468" s="359">
        <v>344</v>
      </c>
      <c r="AB468" s="42">
        <v>61147776</v>
      </c>
      <c r="AC468" s="42">
        <v>0</v>
      </c>
      <c r="AD468" s="42">
        <v>27038132</v>
      </c>
      <c r="AE468" s="42">
        <v>34109644</v>
      </c>
      <c r="AF468" s="359" t="s">
        <v>3832</v>
      </c>
      <c r="AG468" s="359">
        <v>52010802</v>
      </c>
      <c r="AH468" s="359">
        <v>27038132</v>
      </c>
      <c r="AI468" s="359">
        <v>61147776</v>
      </c>
    </row>
    <row r="469" spans="1:35" s="368" customFormat="1" ht="45.75" customHeight="1" x14ac:dyDescent="0.25">
      <c r="A469" s="359">
        <v>352</v>
      </c>
      <c r="B469" s="360">
        <v>80111600</v>
      </c>
      <c r="C469" s="359" t="s">
        <v>3429</v>
      </c>
      <c r="D469" s="359" t="s">
        <v>3615</v>
      </c>
      <c r="E469" s="361" t="s">
        <v>3475</v>
      </c>
      <c r="F469" s="361">
        <v>2024003050084</v>
      </c>
      <c r="G469" s="362" t="s">
        <v>782</v>
      </c>
      <c r="H469" s="362" t="s">
        <v>3473</v>
      </c>
      <c r="I469" s="110">
        <v>40747479</v>
      </c>
      <c r="J469" s="363" t="s">
        <v>881</v>
      </c>
      <c r="K469" s="359" t="s">
        <v>3581</v>
      </c>
      <c r="L469" s="359" t="s">
        <v>447</v>
      </c>
      <c r="M469" s="366" t="s">
        <v>448</v>
      </c>
      <c r="N469" s="364" t="s">
        <v>784</v>
      </c>
      <c r="O469" s="363">
        <v>62</v>
      </c>
      <c r="P469" s="365" t="s">
        <v>2763</v>
      </c>
      <c r="Q469" s="359" t="s">
        <v>3474</v>
      </c>
      <c r="R469" s="359" t="s">
        <v>3652</v>
      </c>
      <c r="S469" s="366">
        <v>294</v>
      </c>
      <c r="T469" s="367" t="s">
        <v>561</v>
      </c>
      <c r="U469" s="116">
        <v>186</v>
      </c>
      <c r="V469" s="359" t="s">
        <v>362</v>
      </c>
      <c r="W469" s="359" t="s">
        <v>488</v>
      </c>
      <c r="X469" s="359" t="s">
        <v>488</v>
      </c>
      <c r="Y469" s="42">
        <v>151</v>
      </c>
      <c r="Z469" s="359" t="s">
        <v>1791</v>
      </c>
      <c r="AA469" s="359">
        <v>347</v>
      </c>
      <c r="AB469" s="42">
        <v>40747479</v>
      </c>
      <c r="AC469" s="42">
        <v>0</v>
      </c>
      <c r="AD469" s="42">
        <v>18017593</v>
      </c>
      <c r="AE469" s="42">
        <v>22729886</v>
      </c>
      <c r="AF469" s="359" t="s">
        <v>3833</v>
      </c>
      <c r="AG469" s="359">
        <v>52010802</v>
      </c>
      <c r="AH469" s="359">
        <v>18017593</v>
      </c>
      <c r="AI469" s="359">
        <v>40747479</v>
      </c>
    </row>
    <row r="470" spans="1:35" s="368" customFormat="1" ht="45.75" customHeight="1" x14ac:dyDescent="0.25">
      <c r="A470" s="359">
        <v>353</v>
      </c>
      <c r="B470" s="360">
        <v>80111600</v>
      </c>
      <c r="C470" s="359" t="s">
        <v>3429</v>
      </c>
      <c r="D470" s="359" t="s">
        <v>3615</v>
      </c>
      <c r="E470" s="361" t="s">
        <v>3475</v>
      </c>
      <c r="F470" s="361">
        <v>2024003050084</v>
      </c>
      <c r="G470" s="362" t="s">
        <v>782</v>
      </c>
      <c r="H470" s="362" t="s">
        <v>3473</v>
      </c>
      <c r="I470" s="110">
        <v>40747479</v>
      </c>
      <c r="J470" s="363" t="s">
        <v>882</v>
      </c>
      <c r="K470" s="359" t="s">
        <v>3581</v>
      </c>
      <c r="L470" s="359" t="s">
        <v>447</v>
      </c>
      <c r="M470" s="366" t="s">
        <v>448</v>
      </c>
      <c r="N470" s="364" t="s">
        <v>784</v>
      </c>
      <c r="O470" s="363">
        <v>62</v>
      </c>
      <c r="P470" s="365" t="s">
        <v>2763</v>
      </c>
      <c r="Q470" s="359" t="s">
        <v>3474</v>
      </c>
      <c r="R470" s="359" t="s">
        <v>3652</v>
      </c>
      <c r="S470" s="366">
        <v>294</v>
      </c>
      <c r="T470" s="367" t="s">
        <v>561</v>
      </c>
      <c r="U470" s="116">
        <v>187</v>
      </c>
      <c r="V470" s="359" t="s">
        <v>362</v>
      </c>
      <c r="W470" s="359" t="s">
        <v>488</v>
      </c>
      <c r="X470" s="359" t="s">
        <v>488</v>
      </c>
      <c r="Y470" s="42">
        <v>152</v>
      </c>
      <c r="Z470" s="359" t="s">
        <v>1792</v>
      </c>
      <c r="AA470" s="359">
        <v>349</v>
      </c>
      <c r="AB470" s="42">
        <v>40747479</v>
      </c>
      <c r="AC470" s="42">
        <v>0</v>
      </c>
      <c r="AD470" s="42">
        <v>18017593</v>
      </c>
      <c r="AE470" s="42">
        <v>22729886</v>
      </c>
      <c r="AF470" s="359" t="s">
        <v>3834</v>
      </c>
      <c r="AG470" s="359">
        <v>52010802</v>
      </c>
      <c r="AH470" s="359">
        <v>18017593</v>
      </c>
      <c r="AI470" s="359">
        <v>40747479</v>
      </c>
    </row>
    <row r="471" spans="1:35" s="368" customFormat="1" ht="45.75" customHeight="1" x14ac:dyDescent="0.25">
      <c r="A471" s="359">
        <v>354</v>
      </c>
      <c r="B471" s="360">
        <v>80111600</v>
      </c>
      <c r="C471" s="359" t="s">
        <v>3429</v>
      </c>
      <c r="D471" s="359" t="s">
        <v>3615</v>
      </c>
      <c r="E471" s="361" t="s">
        <v>3475</v>
      </c>
      <c r="F471" s="361">
        <v>2024003050084</v>
      </c>
      <c r="G471" s="362" t="s">
        <v>782</v>
      </c>
      <c r="H471" s="362" t="s">
        <v>3473</v>
      </c>
      <c r="I471" s="110">
        <v>40747479</v>
      </c>
      <c r="J471" s="363" t="s">
        <v>883</v>
      </c>
      <c r="K471" s="359" t="s">
        <v>3581</v>
      </c>
      <c r="L471" s="359" t="s">
        <v>447</v>
      </c>
      <c r="M471" s="366" t="s">
        <v>448</v>
      </c>
      <c r="N471" s="364" t="s">
        <v>784</v>
      </c>
      <c r="O471" s="363">
        <v>62</v>
      </c>
      <c r="P471" s="365" t="s">
        <v>2763</v>
      </c>
      <c r="Q471" s="359" t="s">
        <v>3474</v>
      </c>
      <c r="R471" s="359" t="s">
        <v>3652</v>
      </c>
      <c r="S471" s="366">
        <v>294</v>
      </c>
      <c r="T471" s="367" t="s">
        <v>561</v>
      </c>
      <c r="U471" s="116">
        <v>188</v>
      </c>
      <c r="V471" s="359" t="s">
        <v>362</v>
      </c>
      <c r="W471" s="359" t="s">
        <v>488</v>
      </c>
      <c r="X471" s="359" t="s">
        <v>488</v>
      </c>
      <c r="Y471" s="42">
        <v>153</v>
      </c>
      <c r="Z471" s="359" t="s">
        <v>1793</v>
      </c>
      <c r="AA471" s="359">
        <v>352</v>
      </c>
      <c r="AB471" s="42">
        <v>40747479</v>
      </c>
      <c r="AC471" s="42">
        <v>0</v>
      </c>
      <c r="AD471" s="42">
        <v>18017593</v>
      </c>
      <c r="AE471" s="42">
        <v>22729886</v>
      </c>
      <c r="AF471" s="359" t="s">
        <v>3835</v>
      </c>
      <c r="AG471" s="359">
        <v>52010802</v>
      </c>
      <c r="AH471" s="359">
        <v>18017593</v>
      </c>
      <c r="AI471" s="359">
        <v>40747479</v>
      </c>
    </row>
    <row r="472" spans="1:35" s="368" customFormat="1" ht="45.75" customHeight="1" x14ac:dyDescent="0.25">
      <c r="A472" s="359">
        <v>355</v>
      </c>
      <c r="B472" s="360">
        <v>80111600</v>
      </c>
      <c r="C472" s="359" t="s">
        <v>3429</v>
      </c>
      <c r="D472" s="359" t="s">
        <v>3615</v>
      </c>
      <c r="E472" s="361" t="s">
        <v>3475</v>
      </c>
      <c r="F472" s="361">
        <v>2024003050084</v>
      </c>
      <c r="G472" s="362" t="s">
        <v>782</v>
      </c>
      <c r="H472" s="362" t="s">
        <v>3473</v>
      </c>
      <c r="I472" s="110">
        <v>50609170</v>
      </c>
      <c r="J472" s="363" t="s">
        <v>884</v>
      </c>
      <c r="K472" s="359" t="s">
        <v>3581</v>
      </c>
      <c r="L472" s="359" t="s">
        <v>447</v>
      </c>
      <c r="M472" s="366" t="s">
        <v>448</v>
      </c>
      <c r="N472" s="364" t="s">
        <v>784</v>
      </c>
      <c r="O472" s="363">
        <v>62</v>
      </c>
      <c r="P472" s="365" t="s">
        <v>2763</v>
      </c>
      <c r="Q472" s="359" t="s">
        <v>3474</v>
      </c>
      <c r="R472" s="359" t="s">
        <v>3652</v>
      </c>
      <c r="S472" s="366">
        <v>294</v>
      </c>
      <c r="T472" s="367" t="s">
        <v>561</v>
      </c>
      <c r="U472" s="116">
        <v>189</v>
      </c>
      <c r="V472" s="359" t="s">
        <v>362</v>
      </c>
      <c r="W472" s="359" t="s">
        <v>488</v>
      </c>
      <c r="X472" s="359" t="s">
        <v>488</v>
      </c>
      <c r="Y472" s="42">
        <v>318</v>
      </c>
      <c r="Z472" s="359" t="s">
        <v>2064</v>
      </c>
      <c r="AA472" s="359">
        <v>830</v>
      </c>
      <c r="AB472" s="42">
        <v>47854929</v>
      </c>
      <c r="AC472" s="42">
        <v>2754241</v>
      </c>
      <c r="AD472" s="42">
        <v>19107543</v>
      </c>
      <c r="AE472" s="42">
        <v>28747386</v>
      </c>
      <c r="AF472" s="359" t="s">
        <v>3836</v>
      </c>
      <c r="AG472" s="359">
        <v>52010802</v>
      </c>
      <c r="AH472" s="359">
        <v>19107543</v>
      </c>
      <c r="AI472" s="359">
        <v>47854929</v>
      </c>
    </row>
    <row r="473" spans="1:35" s="368" customFormat="1" ht="45.75" customHeight="1" x14ac:dyDescent="0.25">
      <c r="A473" s="359">
        <v>356</v>
      </c>
      <c r="B473" s="360">
        <v>80111600</v>
      </c>
      <c r="C473" s="359" t="s">
        <v>3429</v>
      </c>
      <c r="D473" s="359" t="s">
        <v>3615</v>
      </c>
      <c r="E473" s="361" t="s">
        <v>3475</v>
      </c>
      <c r="F473" s="361">
        <v>2024003050084</v>
      </c>
      <c r="G473" s="362" t="s">
        <v>782</v>
      </c>
      <c r="H473" s="362" t="s">
        <v>3473</v>
      </c>
      <c r="I473" s="110">
        <v>40747479</v>
      </c>
      <c r="J473" s="363" t="s">
        <v>885</v>
      </c>
      <c r="K473" s="359" t="s">
        <v>3581</v>
      </c>
      <c r="L473" s="359" t="s">
        <v>447</v>
      </c>
      <c r="M473" s="366" t="s">
        <v>448</v>
      </c>
      <c r="N473" s="364" t="s">
        <v>784</v>
      </c>
      <c r="O473" s="363">
        <v>62</v>
      </c>
      <c r="P473" s="365" t="s">
        <v>2763</v>
      </c>
      <c r="Q473" s="359" t="s">
        <v>3474</v>
      </c>
      <c r="R473" s="359" t="s">
        <v>3652</v>
      </c>
      <c r="S473" s="366">
        <v>294</v>
      </c>
      <c r="T473" s="367" t="s">
        <v>561</v>
      </c>
      <c r="U473" s="116">
        <v>190</v>
      </c>
      <c r="V473" s="359" t="s">
        <v>362</v>
      </c>
      <c r="W473" s="359" t="s">
        <v>488</v>
      </c>
      <c r="X473" s="359" t="s">
        <v>488</v>
      </c>
      <c r="Y473" s="42">
        <v>154</v>
      </c>
      <c r="Z473" s="359" t="s">
        <v>1794</v>
      </c>
      <c r="AA473" s="359">
        <v>356</v>
      </c>
      <c r="AB473" s="42">
        <v>40747479</v>
      </c>
      <c r="AC473" s="42">
        <v>0</v>
      </c>
      <c r="AD473" s="42">
        <v>18017593</v>
      </c>
      <c r="AE473" s="42">
        <v>22729886</v>
      </c>
      <c r="AF473" s="359" t="s">
        <v>3837</v>
      </c>
      <c r="AG473" s="359">
        <v>52010802</v>
      </c>
      <c r="AH473" s="359">
        <v>18017593</v>
      </c>
      <c r="AI473" s="359">
        <v>40747479</v>
      </c>
    </row>
    <row r="474" spans="1:35" s="368" customFormat="1" ht="45.75" customHeight="1" x14ac:dyDescent="0.25">
      <c r="A474" s="359">
        <v>357</v>
      </c>
      <c r="B474" s="360">
        <v>80111600</v>
      </c>
      <c r="C474" s="359" t="s">
        <v>3429</v>
      </c>
      <c r="D474" s="359" t="s">
        <v>3615</v>
      </c>
      <c r="E474" s="361" t="s">
        <v>3475</v>
      </c>
      <c r="F474" s="361">
        <v>2024003050084</v>
      </c>
      <c r="G474" s="362" t="s">
        <v>782</v>
      </c>
      <c r="H474" s="362" t="s">
        <v>3473</v>
      </c>
      <c r="I474" s="110">
        <v>40747479</v>
      </c>
      <c r="J474" s="363" t="s">
        <v>886</v>
      </c>
      <c r="K474" s="359" t="s">
        <v>3581</v>
      </c>
      <c r="L474" s="359" t="s">
        <v>447</v>
      </c>
      <c r="M474" s="366" t="s">
        <v>448</v>
      </c>
      <c r="N474" s="364" t="s">
        <v>784</v>
      </c>
      <c r="O474" s="363">
        <v>62</v>
      </c>
      <c r="P474" s="365" t="s">
        <v>2763</v>
      </c>
      <c r="Q474" s="359" t="s">
        <v>3474</v>
      </c>
      <c r="R474" s="359" t="s">
        <v>3652</v>
      </c>
      <c r="S474" s="366">
        <v>294</v>
      </c>
      <c r="T474" s="367" t="s">
        <v>561</v>
      </c>
      <c r="U474" s="116">
        <v>191</v>
      </c>
      <c r="V474" s="359" t="s">
        <v>362</v>
      </c>
      <c r="W474" s="359" t="s">
        <v>488</v>
      </c>
      <c r="X474" s="359" t="s">
        <v>488</v>
      </c>
      <c r="Y474" s="42">
        <v>155</v>
      </c>
      <c r="Z474" s="359" t="s">
        <v>1795</v>
      </c>
      <c r="AA474" s="359">
        <v>361</v>
      </c>
      <c r="AB474" s="42">
        <v>40747479</v>
      </c>
      <c r="AC474" s="42">
        <v>0</v>
      </c>
      <c r="AD474" s="42">
        <v>18017593</v>
      </c>
      <c r="AE474" s="42">
        <v>22729886</v>
      </c>
      <c r="AF474" s="359" t="s">
        <v>3838</v>
      </c>
      <c r="AG474" s="359">
        <v>52010802</v>
      </c>
      <c r="AH474" s="359">
        <v>18017593</v>
      </c>
      <c r="AI474" s="359">
        <v>40747479</v>
      </c>
    </row>
    <row r="475" spans="1:35" s="368" customFormat="1" ht="45.75" customHeight="1" x14ac:dyDescent="0.25">
      <c r="A475" s="359">
        <v>358</v>
      </c>
      <c r="B475" s="360">
        <v>80111600</v>
      </c>
      <c r="C475" s="359" t="s">
        <v>3429</v>
      </c>
      <c r="D475" s="359" t="s">
        <v>3615</v>
      </c>
      <c r="E475" s="361" t="s">
        <v>3475</v>
      </c>
      <c r="F475" s="361">
        <v>2024003050084</v>
      </c>
      <c r="G475" s="362" t="s">
        <v>782</v>
      </c>
      <c r="H475" s="362" t="s">
        <v>3473</v>
      </c>
      <c r="I475" s="110">
        <v>40747479</v>
      </c>
      <c r="J475" s="363" t="s">
        <v>887</v>
      </c>
      <c r="K475" s="359" t="s">
        <v>3581</v>
      </c>
      <c r="L475" s="359" t="s">
        <v>447</v>
      </c>
      <c r="M475" s="366" t="s">
        <v>448</v>
      </c>
      <c r="N475" s="364" t="s">
        <v>784</v>
      </c>
      <c r="O475" s="363">
        <v>62</v>
      </c>
      <c r="P475" s="365" t="s">
        <v>2763</v>
      </c>
      <c r="Q475" s="359" t="s">
        <v>3474</v>
      </c>
      <c r="R475" s="359" t="s">
        <v>3652</v>
      </c>
      <c r="S475" s="366">
        <v>294</v>
      </c>
      <c r="T475" s="367" t="s">
        <v>561</v>
      </c>
      <c r="U475" s="116">
        <v>192</v>
      </c>
      <c r="V475" s="359" t="s">
        <v>362</v>
      </c>
      <c r="W475" s="359" t="s">
        <v>488</v>
      </c>
      <c r="X475" s="359" t="s">
        <v>488</v>
      </c>
      <c r="Y475" s="42">
        <v>156</v>
      </c>
      <c r="Z475" s="359" t="s">
        <v>1796</v>
      </c>
      <c r="AA475" s="359">
        <v>364</v>
      </c>
      <c r="AB475" s="42">
        <v>40747479</v>
      </c>
      <c r="AC475" s="42">
        <v>0</v>
      </c>
      <c r="AD475" s="42">
        <v>18017593</v>
      </c>
      <c r="AE475" s="42">
        <v>22729886</v>
      </c>
      <c r="AF475" s="359" t="s">
        <v>3839</v>
      </c>
      <c r="AG475" s="359">
        <v>52010802</v>
      </c>
      <c r="AH475" s="359">
        <v>18017593</v>
      </c>
      <c r="AI475" s="359">
        <v>40747479</v>
      </c>
    </row>
    <row r="476" spans="1:35" s="368" customFormat="1" ht="45.75" customHeight="1" x14ac:dyDescent="0.25">
      <c r="A476" s="359">
        <v>359</v>
      </c>
      <c r="B476" s="360">
        <v>80111600</v>
      </c>
      <c r="C476" s="359" t="s">
        <v>3429</v>
      </c>
      <c r="D476" s="359" t="s">
        <v>3615</v>
      </c>
      <c r="E476" s="361" t="s">
        <v>3475</v>
      </c>
      <c r="F476" s="361">
        <v>2024003050084</v>
      </c>
      <c r="G476" s="362" t="s">
        <v>782</v>
      </c>
      <c r="H476" s="362" t="s">
        <v>3473</v>
      </c>
      <c r="I476" s="110">
        <v>40747479</v>
      </c>
      <c r="J476" s="363" t="s">
        <v>888</v>
      </c>
      <c r="K476" s="359" t="s">
        <v>3581</v>
      </c>
      <c r="L476" s="359" t="s">
        <v>447</v>
      </c>
      <c r="M476" s="366" t="s">
        <v>448</v>
      </c>
      <c r="N476" s="364" t="s">
        <v>784</v>
      </c>
      <c r="O476" s="363">
        <v>62</v>
      </c>
      <c r="P476" s="365" t="s">
        <v>2763</v>
      </c>
      <c r="Q476" s="359" t="s">
        <v>3474</v>
      </c>
      <c r="R476" s="359" t="s">
        <v>3652</v>
      </c>
      <c r="S476" s="366">
        <v>294</v>
      </c>
      <c r="T476" s="367" t="s">
        <v>561</v>
      </c>
      <c r="U476" s="116">
        <v>193</v>
      </c>
      <c r="V476" s="359" t="s">
        <v>362</v>
      </c>
      <c r="W476" s="359" t="s">
        <v>488</v>
      </c>
      <c r="X476" s="359" t="s">
        <v>488</v>
      </c>
      <c r="Y476" s="42">
        <v>157</v>
      </c>
      <c r="Z476" s="359" t="s">
        <v>1797</v>
      </c>
      <c r="AA476" s="359">
        <v>369</v>
      </c>
      <c r="AB476" s="42">
        <v>40747479</v>
      </c>
      <c r="AC476" s="42">
        <v>0</v>
      </c>
      <c r="AD476" s="42">
        <v>17878996</v>
      </c>
      <c r="AE476" s="42">
        <v>22868483</v>
      </c>
      <c r="AF476" s="359" t="s">
        <v>3840</v>
      </c>
      <c r="AG476" s="359">
        <v>52010802</v>
      </c>
      <c r="AH476" s="359">
        <v>17878996</v>
      </c>
      <c r="AI476" s="359">
        <v>40747479</v>
      </c>
    </row>
    <row r="477" spans="1:35" s="368" customFormat="1" ht="45.75" customHeight="1" x14ac:dyDescent="0.25">
      <c r="A477" s="359">
        <v>360</v>
      </c>
      <c r="B477" s="360">
        <v>80111600</v>
      </c>
      <c r="C477" s="359" t="s">
        <v>3429</v>
      </c>
      <c r="D477" s="359" t="s">
        <v>3615</v>
      </c>
      <c r="E477" s="361" t="s">
        <v>3475</v>
      </c>
      <c r="F477" s="361">
        <v>2024003050084</v>
      </c>
      <c r="G477" s="362" t="s">
        <v>782</v>
      </c>
      <c r="H477" s="362" t="s">
        <v>3473</v>
      </c>
      <c r="I477" s="110">
        <v>26545593</v>
      </c>
      <c r="J477" s="363" t="s">
        <v>889</v>
      </c>
      <c r="K477" s="359" t="s">
        <v>3581</v>
      </c>
      <c r="L477" s="359" t="s">
        <v>447</v>
      </c>
      <c r="M477" s="366" t="s">
        <v>448</v>
      </c>
      <c r="N477" s="364" t="s">
        <v>784</v>
      </c>
      <c r="O477" s="363">
        <v>62</v>
      </c>
      <c r="P477" s="365" t="s">
        <v>2763</v>
      </c>
      <c r="Q477" s="359" t="s">
        <v>3474</v>
      </c>
      <c r="R477" s="359" t="s">
        <v>3652</v>
      </c>
      <c r="S477" s="366">
        <v>294</v>
      </c>
      <c r="T477" s="367" t="s">
        <v>561</v>
      </c>
      <c r="U477" s="116">
        <v>194</v>
      </c>
      <c r="V477" s="359" t="s">
        <v>362</v>
      </c>
      <c r="W477" s="359" t="s">
        <v>488</v>
      </c>
      <c r="X477" s="359" t="s">
        <v>488</v>
      </c>
      <c r="Y477" s="42">
        <v>158</v>
      </c>
      <c r="Z477" s="359" t="s">
        <v>1798</v>
      </c>
      <c r="AA477" s="359">
        <v>374</v>
      </c>
      <c r="AB477" s="42">
        <v>26545593</v>
      </c>
      <c r="AC477" s="42">
        <v>0</v>
      </c>
      <c r="AD477" s="42">
        <v>11737847</v>
      </c>
      <c r="AE477" s="42">
        <v>14807746</v>
      </c>
      <c r="AF477" s="359" t="s">
        <v>3841</v>
      </c>
      <c r="AG477" s="359">
        <v>52010802</v>
      </c>
      <c r="AH477" s="359">
        <v>11737847</v>
      </c>
      <c r="AI477" s="359">
        <v>26545593</v>
      </c>
    </row>
    <row r="478" spans="1:35" s="368" customFormat="1" ht="45.75" customHeight="1" x14ac:dyDescent="0.25">
      <c r="A478" s="359">
        <v>361</v>
      </c>
      <c r="B478" s="360">
        <v>80111600</v>
      </c>
      <c r="C478" s="359" t="s">
        <v>3429</v>
      </c>
      <c r="D478" s="359" t="s">
        <v>3615</v>
      </c>
      <c r="E478" s="361" t="s">
        <v>3475</v>
      </c>
      <c r="F478" s="361">
        <v>2024003050084</v>
      </c>
      <c r="G478" s="362" t="s">
        <v>782</v>
      </c>
      <c r="H478" s="362" t="s">
        <v>3473</v>
      </c>
      <c r="I478" s="110">
        <v>40747479</v>
      </c>
      <c r="J478" s="363" t="s">
        <v>890</v>
      </c>
      <c r="K478" s="359" t="s">
        <v>3581</v>
      </c>
      <c r="L478" s="359" t="s">
        <v>447</v>
      </c>
      <c r="M478" s="366" t="s">
        <v>448</v>
      </c>
      <c r="N478" s="364" t="s">
        <v>784</v>
      </c>
      <c r="O478" s="363">
        <v>62</v>
      </c>
      <c r="P478" s="365" t="s">
        <v>2763</v>
      </c>
      <c r="Q478" s="359" t="s">
        <v>3474</v>
      </c>
      <c r="R478" s="359" t="s">
        <v>3652</v>
      </c>
      <c r="S478" s="366">
        <v>294</v>
      </c>
      <c r="T478" s="367" t="s">
        <v>561</v>
      </c>
      <c r="U478" s="116">
        <v>195</v>
      </c>
      <c r="V478" s="359" t="s">
        <v>362</v>
      </c>
      <c r="W478" s="359" t="s">
        <v>488</v>
      </c>
      <c r="X478" s="359" t="s">
        <v>488</v>
      </c>
      <c r="Y478" s="42">
        <v>159</v>
      </c>
      <c r="Z478" s="359" t="s">
        <v>1799</v>
      </c>
      <c r="AA478" s="359">
        <v>366</v>
      </c>
      <c r="AB478" s="42">
        <v>40747479</v>
      </c>
      <c r="AC478" s="42">
        <v>0</v>
      </c>
      <c r="AD478" s="42">
        <v>18017593</v>
      </c>
      <c r="AE478" s="42">
        <v>22729886</v>
      </c>
      <c r="AF478" s="359" t="s">
        <v>3842</v>
      </c>
      <c r="AG478" s="359">
        <v>52010802</v>
      </c>
      <c r="AH478" s="359">
        <v>18017593</v>
      </c>
      <c r="AI478" s="359">
        <v>40747479</v>
      </c>
    </row>
    <row r="479" spans="1:35" s="368" customFormat="1" ht="45.75" customHeight="1" x14ac:dyDescent="0.25">
      <c r="A479" s="359">
        <v>362</v>
      </c>
      <c r="B479" s="360">
        <v>80111600</v>
      </c>
      <c r="C479" s="359" t="s">
        <v>3429</v>
      </c>
      <c r="D479" s="359" t="s">
        <v>3615</v>
      </c>
      <c r="E479" s="361" t="s">
        <v>3475</v>
      </c>
      <c r="F479" s="361">
        <v>2024003050084</v>
      </c>
      <c r="G479" s="362" t="s">
        <v>782</v>
      </c>
      <c r="H479" s="362" t="s">
        <v>3473</v>
      </c>
      <c r="I479" s="110">
        <v>50609170</v>
      </c>
      <c r="J479" s="363" t="s">
        <v>891</v>
      </c>
      <c r="K479" s="359" t="s">
        <v>3581</v>
      </c>
      <c r="L479" s="359" t="s">
        <v>447</v>
      </c>
      <c r="M479" s="366" t="s">
        <v>448</v>
      </c>
      <c r="N479" s="364" t="s">
        <v>784</v>
      </c>
      <c r="O479" s="363">
        <v>62</v>
      </c>
      <c r="P479" s="365" t="s">
        <v>2763</v>
      </c>
      <c r="Q479" s="359" t="s">
        <v>3474</v>
      </c>
      <c r="R479" s="359" t="s">
        <v>3652</v>
      </c>
      <c r="S479" s="366">
        <v>294</v>
      </c>
      <c r="T479" s="367" t="s">
        <v>561</v>
      </c>
      <c r="U479" s="116">
        <v>196</v>
      </c>
      <c r="V479" s="359" t="s">
        <v>362</v>
      </c>
      <c r="W479" s="359" t="s">
        <v>488</v>
      </c>
      <c r="X479" s="359" t="s">
        <v>488</v>
      </c>
      <c r="Y479" s="42">
        <v>160</v>
      </c>
      <c r="Z479" s="359" t="s">
        <v>1800</v>
      </c>
      <c r="AA479" s="359">
        <v>367</v>
      </c>
      <c r="AB479" s="42">
        <v>50609170</v>
      </c>
      <c r="AC479" s="42">
        <v>0</v>
      </c>
      <c r="AD479" s="42">
        <v>22378204</v>
      </c>
      <c r="AE479" s="42">
        <v>28230966</v>
      </c>
      <c r="AF479" s="359" t="s">
        <v>3843</v>
      </c>
      <c r="AG479" s="359">
        <v>52010802</v>
      </c>
      <c r="AH479" s="359">
        <v>22378204</v>
      </c>
      <c r="AI479" s="359">
        <v>50609170</v>
      </c>
    </row>
    <row r="480" spans="1:35" s="368" customFormat="1" ht="45.75" customHeight="1" x14ac:dyDescent="0.25">
      <c r="A480" s="359">
        <v>363</v>
      </c>
      <c r="B480" s="360">
        <v>80111600</v>
      </c>
      <c r="C480" s="359" t="s">
        <v>3429</v>
      </c>
      <c r="D480" s="359" t="s">
        <v>3615</v>
      </c>
      <c r="E480" s="361" t="s">
        <v>3475</v>
      </c>
      <c r="F480" s="361">
        <v>2024003050084</v>
      </c>
      <c r="G480" s="362" t="s">
        <v>782</v>
      </c>
      <c r="H480" s="362" t="s">
        <v>3473</v>
      </c>
      <c r="I480" s="110">
        <v>40747479</v>
      </c>
      <c r="J480" s="363" t="s">
        <v>892</v>
      </c>
      <c r="K480" s="359" t="s">
        <v>3581</v>
      </c>
      <c r="L480" s="359" t="s">
        <v>447</v>
      </c>
      <c r="M480" s="366" t="s">
        <v>448</v>
      </c>
      <c r="N480" s="364" t="s">
        <v>784</v>
      </c>
      <c r="O480" s="363">
        <v>62</v>
      </c>
      <c r="P480" s="365" t="s">
        <v>2763</v>
      </c>
      <c r="Q480" s="359" t="s">
        <v>3474</v>
      </c>
      <c r="R480" s="359" t="s">
        <v>3652</v>
      </c>
      <c r="S480" s="366">
        <v>294</v>
      </c>
      <c r="T480" s="367" t="s">
        <v>561</v>
      </c>
      <c r="U480" s="116">
        <v>197</v>
      </c>
      <c r="V480" s="359" t="s">
        <v>362</v>
      </c>
      <c r="W480" s="359" t="s">
        <v>488</v>
      </c>
      <c r="X480" s="359" t="s">
        <v>488</v>
      </c>
      <c r="Y480" s="42">
        <v>161</v>
      </c>
      <c r="Z480" s="359" t="s">
        <v>1801</v>
      </c>
      <c r="AA480" s="359">
        <v>371</v>
      </c>
      <c r="AB480" s="42">
        <v>40747479</v>
      </c>
      <c r="AC480" s="42">
        <v>0</v>
      </c>
      <c r="AD480" s="42">
        <v>18017593</v>
      </c>
      <c r="AE480" s="42">
        <v>22729886</v>
      </c>
      <c r="AF480" s="359" t="s">
        <v>3844</v>
      </c>
      <c r="AG480" s="359">
        <v>52010802</v>
      </c>
      <c r="AH480" s="359">
        <v>18017593</v>
      </c>
      <c r="AI480" s="359">
        <v>40747479</v>
      </c>
    </row>
    <row r="481" spans="1:35" s="368" customFormat="1" ht="45.75" customHeight="1" x14ac:dyDescent="0.25">
      <c r="A481" s="359">
        <v>364</v>
      </c>
      <c r="B481" s="360">
        <v>80111600</v>
      </c>
      <c r="C481" s="359" t="s">
        <v>3429</v>
      </c>
      <c r="D481" s="359" t="s">
        <v>3615</v>
      </c>
      <c r="E481" s="361" t="s">
        <v>3475</v>
      </c>
      <c r="F481" s="361">
        <v>2024003050084</v>
      </c>
      <c r="G481" s="362" t="s">
        <v>782</v>
      </c>
      <c r="H481" s="362" t="s">
        <v>3473</v>
      </c>
      <c r="I481" s="110">
        <v>50609170</v>
      </c>
      <c r="J481" s="363" t="s">
        <v>893</v>
      </c>
      <c r="K481" s="359" t="s">
        <v>3581</v>
      </c>
      <c r="L481" s="359" t="s">
        <v>447</v>
      </c>
      <c r="M481" s="366" t="s">
        <v>448</v>
      </c>
      <c r="N481" s="364" t="s">
        <v>784</v>
      </c>
      <c r="O481" s="363">
        <v>62</v>
      </c>
      <c r="P481" s="365" t="s">
        <v>2763</v>
      </c>
      <c r="Q481" s="359" t="s">
        <v>3474</v>
      </c>
      <c r="R481" s="359" t="s">
        <v>3652</v>
      </c>
      <c r="S481" s="366">
        <v>294</v>
      </c>
      <c r="T481" s="367" t="s">
        <v>561</v>
      </c>
      <c r="U481" s="116">
        <v>198</v>
      </c>
      <c r="V481" s="359" t="s">
        <v>362</v>
      </c>
      <c r="W481" s="359" t="s">
        <v>488</v>
      </c>
      <c r="X481" s="359" t="s">
        <v>488</v>
      </c>
      <c r="Y481" s="42">
        <v>162</v>
      </c>
      <c r="Z481" s="359" t="s">
        <v>1802</v>
      </c>
      <c r="AA481" s="359">
        <v>373</v>
      </c>
      <c r="AB481" s="42">
        <v>50609170</v>
      </c>
      <c r="AC481" s="42">
        <v>0</v>
      </c>
      <c r="AD481" s="42">
        <v>22378204</v>
      </c>
      <c r="AE481" s="42">
        <v>28230966</v>
      </c>
      <c r="AF481" s="359" t="s">
        <v>3845</v>
      </c>
      <c r="AG481" s="359">
        <v>52010802</v>
      </c>
      <c r="AH481" s="359">
        <v>22378204</v>
      </c>
      <c r="AI481" s="359">
        <v>50609170</v>
      </c>
    </row>
    <row r="482" spans="1:35" s="368" customFormat="1" ht="45.75" customHeight="1" x14ac:dyDescent="0.25">
      <c r="A482" s="359">
        <v>365</v>
      </c>
      <c r="B482" s="360">
        <v>80111600</v>
      </c>
      <c r="C482" s="359" t="s">
        <v>3429</v>
      </c>
      <c r="D482" s="359" t="s">
        <v>3615</v>
      </c>
      <c r="E482" s="361" t="s">
        <v>3475</v>
      </c>
      <c r="F482" s="361">
        <v>2024003050084</v>
      </c>
      <c r="G482" s="362" t="s">
        <v>782</v>
      </c>
      <c r="H482" s="362" t="s">
        <v>3473</v>
      </c>
      <c r="I482" s="110">
        <v>61147776</v>
      </c>
      <c r="J482" s="363" t="s">
        <v>894</v>
      </c>
      <c r="K482" s="359" t="s">
        <v>3581</v>
      </c>
      <c r="L482" s="359" t="s">
        <v>447</v>
      </c>
      <c r="M482" s="366" t="s">
        <v>448</v>
      </c>
      <c r="N482" s="364" t="s">
        <v>784</v>
      </c>
      <c r="O482" s="363">
        <v>62</v>
      </c>
      <c r="P482" s="365" t="s">
        <v>2763</v>
      </c>
      <c r="Q482" s="359" t="s">
        <v>3474</v>
      </c>
      <c r="R482" s="359" t="s">
        <v>3652</v>
      </c>
      <c r="S482" s="366">
        <v>294</v>
      </c>
      <c r="T482" s="367" t="s">
        <v>561</v>
      </c>
      <c r="U482" s="116">
        <v>199</v>
      </c>
      <c r="V482" s="359" t="s">
        <v>362</v>
      </c>
      <c r="W482" s="359" t="s">
        <v>488</v>
      </c>
      <c r="X482" s="359" t="s">
        <v>488</v>
      </c>
      <c r="Y482" s="42">
        <v>163</v>
      </c>
      <c r="Z482" s="359" t="s">
        <v>1803</v>
      </c>
      <c r="AA482" s="359">
        <v>376</v>
      </c>
      <c r="AB482" s="42">
        <v>61147776</v>
      </c>
      <c r="AC482" s="42">
        <v>0</v>
      </c>
      <c r="AD482" s="42">
        <v>27038132</v>
      </c>
      <c r="AE482" s="42">
        <v>34109644</v>
      </c>
      <c r="AF482" s="359" t="s">
        <v>3846</v>
      </c>
      <c r="AG482" s="359">
        <v>52010802</v>
      </c>
      <c r="AH482" s="359">
        <v>27038132</v>
      </c>
      <c r="AI482" s="359">
        <v>61147776</v>
      </c>
    </row>
    <row r="483" spans="1:35" s="368" customFormat="1" ht="45.75" customHeight="1" x14ac:dyDescent="0.25">
      <c r="A483" s="359">
        <v>366</v>
      </c>
      <c r="B483" s="360">
        <v>80111600</v>
      </c>
      <c r="C483" s="359" t="s">
        <v>3429</v>
      </c>
      <c r="D483" s="359" t="s">
        <v>3615</v>
      </c>
      <c r="E483" s="361" t="s">
        <v>3475</v>
      </c>
      <c r="F483" s="361">
        <v>2024003050084</v>
      </c>
      <c r="G483" s="362" t="s">
        <v>782</v>
      </c>
      <c r="H483" s="362" t="s">
        <v>3473</v>
      </c>
      <c r="I483" s="110">
        <v>61147776</v>
      </c>
      <c r="J483" s="363" t="s">
        <v>895</v>
      </c>
      <c r="K483" s="359" t="s">
        <v>3581</v>
      </c>
      <c r="L483" s="359" t="s">
        <v>447</v>
      </c>
      <c r="M483" s="366" t="s">
        <v>448</v>
      </c>
      <c r="N483" s="364" t="s">
        <v>784</v>
      </c>
      <c r="O483" s="363">
        <v>62</v>
      </c>
      <c r="P483" s="365" t="s">
        <v>2763</v>
      </c>
      <c r="Q483" s="359" t="s">
        <v>3474</v>
      </c>
      <c r="R483" s="359" t="s">
        <v>3652</v>
      </c>
      <c r="S483" s="366">
        <v>294</v>
      </c>
      <c r="T483" s="367" t="s">
        <v>561</v>
      </c>
      <c r="U483" s="116">
        <v>200</v>
      </c>
      <c r="V483" s="359" t="s">
        <v>362</v>
      </c>
      <c r="W483" s="359" t="s">
        <v>488</v>
      </c>
      <c r="X483" s="359" t="s">
        <v>488</v>
      </c>
      <c r="Y483" s="42">
        <v>164</v>
      </c>
      <c r="Z483" s="359" t="s">
        <v>1804</v>
      </c>
      <c r="AA483" s="359">
        <v>381</v>
      </c>
      <c r="AB483" s="42">
        <v>61147776</v>
      </c>
      <c r="AC483" s="42">
        <v>0</v>
      </c>
      <c r="AD483" s="42">
        <v>27038132</v>
      </c>
      <c r="AE483" s="42">
        <v>34109644</v>
      </c>
      <c r="AF483" s="359" t="s">
        <v>3847</v>
      </c>
      <c r="AG483" s="359">
        <v>52010802</v>
      </c>
      <c r="AH483" s="359">
        <v>27038132</v>
      </c>
      <c r="AI483" s="359">
        <v>61147776</v>
      </c>
    </row>
    <row r="484" spans="1:35" s="368" customFormat="1" ht="45.75" customHeight="1" x14ac:dyDescent="0.25">
      <c r="A484" s="359">
        <v>367</v>
      </c>
      <c r="B484" s="360">
        <v>80111600</v>
      </c>
      <c r="C484" s="359" t="s">
        <v>3429</v>
      </c>
      <c r="D484" s="359" t="s">
        <v>3615</v>
      </c>
      <c r="E484" s="361" t="s">
        <v>3475</v>
      </c>
      <c r="F484" s="361">
        <v>2024003050084</v>
      </c>
      <c r="G484" s="362" t="s">
        <v>782</v>
      </c>
      <c r="H484" s="362" t="s">
        <v>3473</v>
      </c>
      <c r="I484" s="110">
        <v>40747479</v>
      </c>
      <c r="J484" s="363" t="s">
        <v>896</v>
      </c>
      <c r="K484" s="359" t="s">
        <v>3581</v>
      </c>
      <c r="L484" s="359" t="s">
        <v>447</v>
      </c>
      <c r="M484" s="366" t="s">
        <v>448</v>
      </c>
      <c r="N484" s="364" t="s">
        <v>784</v>
      </c>
      <c r="O484" s="363">
        <v>62</v>
      </c>
      <c r="P484" s="365" t="s">
        <v>2763</v>
      </c>
      <c r="Q484" s="359" t="s">
        <v>3474</v>
      </c>
      <c r="R484" s="359" t="s">
        <v>3652</v>
      </c>
      <c r="S484" s="366">
        <v>294</v>
      </c>
      <c r="T484" s="367" t="s">
        <v>561</v>
      </c>
      <c r="U484" s="116">
        <v>201</v>
      </c>
      <c r="V484" s="359" t="s">
        <v>362</v>
      </c>
      <c r="W484" s="359" t="s">
        <v>488</v>
      </c>
      <c r="X484" s="359" t="s">
        <v>488</v>
      </c>
      <c r="Y484" s="42">
        <v>302</v>
      </c>
      <c r="Z484" s="359" t="s">
        <v>2048</v>
      </c>
      <c r="AA484" s="359">
        <v>836</v>
      </c>
      <c r="AB484" s="42">
        <v>38529929</v>
      </c>
      <c r="AC484" s="42">
        <v>2217550</v>
      </c>
      <c r="AD484" s="42">
        <v>15384252</v>
      </c>
      <c r="AE484" s="42">
        <v>23145677</v>
      </c>
      <c r="AF484" s="359" t="s">
        <v>3848</v>
      </c>
      <c r="AG484" s="359">
        <v>52010802</v>
      </c>
      <c r="AH484" s="359">
        <v>15384252</v>
      </c>
      <c r="AI484" s="359">
        <v>38529929</v>
      </c>
    </row>
    <row r="485" spans="1:35" s="368" customFormat="1" ht="45.75" customHeight="1" x14ac:dyDescent="0.25">
      <c r="A485" s="359">
        <v>368</v>
      </c>
      <c r="B485" s="360">
        <v>80111600</v>
      </c>
      <c r="C485" s="359" t="s">
        <v>3429</v>
      </c>
      <c r="D485" s="359" t="s">
        <v>3615</v>
      </c>
      <c r="E485" s="361" t="s">
        <v>3475</v>
      </c>
      <c r="F485" s="361">
        <v>2024003050084</v>
      </c>
      <c r="G485" s="362" t="s">
        <v>782</v>
      </c>
      <c r="H485" s="362" t="s">
        <v>3473</v>
      </c>
      <c r="I485" s="110">
        <v>40747479</v>
      </c>
      <c r="J485" s="363" t="s">
        <v>897</v>
      </c>
      <c r="K485" s="359" t="s">
        <v>3581</v>
      </c>
      <c r="L485" s="359" t="s">
        <v>447</v>
      </c>
      <c r="M485" s="366" t="s">
        <v>448</v>
      </c>
      <c r="N485" s="364" t="s">
        <v>784</v>
      </c>
      <c r="O485" s="363">
        <v>62</v>
      </c>
      <c r="P485" s="365" t="s">
        <v>2763</v>
      </c>
      <c r="Q485" s="359" t="s">
        <v>3474</v>
      </c>
      <c r="R485" s="359" t="s">
        <v>3652</v>
      </c>
      <c r="S485" s="366">
        <v>294</v>
      </c>
      <c r="T485" s="367" t="s">
        <v>561</v>
      </c>
      <c r="U485" s="116">
        <v>202</v>
      </c>
      <c r="V485" s="359" t="s">
        <v>362</v>
      </c>
      <c r="W485" s="359" t="s">
        <v>488</v>
      </c>
      <c r="X485" s="359" t="s">
        <v>488</v>
      </c>
      <c r="Y485" s="42">
        <v>165</v>
      </c>
      <c r="Z485" s="359" t="s">
        <v>1805</v>
      </c>
      <c r="AA485" s="359">
        <v>383</v>
      </c>
      <c r="AB485" s="42">
        <v>40747479</v>
      </c>
      <c r="AC485" s="42">
        <v>0</v>
      </c>
      <c r="AD485" s="42">
        <v>18017593</v>
      </c>
      <c r="AE485" s="42">
        <v>22729886</v>
      </c>
      <c r="AF485" s="359" t="s">
        <v>3849</v>
      </c>
      <c r="AG485" s="359">
        <v>52010802</v>
      </c>
      <c r="AH485" s="359">
        <v>18017593</v>
      </c>
      <c r="AI485" s="359">
        <v>40747479</v>
      </c>
    </row>
    <row r="486" spans="1:35" s="368" customFormat="1" ht="45.75" customHeight="1" x14ac:dyDescent="0.25">
      <c r="A486" s="359">
        <v>369</v>
      </c>
      <c r="B486" s="360">
        <v>80111600</v>
      </c>
      <c r="C486" s="359" t="s">
        <v>3429</v>
      </c>
      <c r="D486" s="359" t="s">
        <v>3615</v>
      </c>
      <c r="E486" s="361" t="s">
        <v>3475</v>
      </c>
      <c r="F486" s="361">
        <v>2024003050084</v>
      </c>
      <c r="G486" s="362" t="s">
        <v>782</v>
      </c>
      <c r="H486" s="362" t="s">
        <v>3473</v>
      </c>
      <c r="I486" s="110">
        <v>40747479</v>
      </c>
      <c r="J486" s="363" t="s">
        <v>898</v>
      </c>
      <c r="K486" s="359" t="s">
        <v>3581</v>
      </c>
      <c r="L486" s="359" t="s">
        <v>447</v>
      </c>
      <c r="M486" s="366" t="s">
        <v>448</v>
      </c>
      <c r="N486" s="364" t="s">
        <v>784</v>
      </c>
      <c r="O486" s="363">
        <v>62</v>
      </c>
      <c r="P486" s="365" t="s">
        <v>2763</v>
      </c>
      <c r="Q486" s="359" t="s">
        <v>3474</v>
      </c>
      <c r="R486" s="359" t="s">
        <v>3652</v>
      </c>
      <c r="S486" s="366">
        <v>294</v>
      </c>
      <c r="T486" s="367" t="s">
        <v>561</v>
      </c>
      <c r="U486" s="116">
        <v>203</v>
      </c>
      <c r="V486" s="359" t="s">
        <v>362</v>
      </c>
      <c r="W486" s="359" t="s">
        <v>488</v>
      </c>
      <c r="X486" s="359" t="s">
        <v>488</v>
      </c>
      <c r="Y486" s="42">
        <v>166</v>
      </c>
      <c r="Z486" s="359" t="s">
        <v>1806</v>
      </c>
      <c r="AA486" s="359">
        <v>384</v>
      </c>
      <c r="AB486" s="42">
        <v>40747479</v>
      </c>
      <c r="AC486" s="42">
        <v>0</v>
      </c>
      <c r="AD486" s="42">
        <v>18017593</v>
      </c>
      <c r="AE486" s="42">
        <v>22729886</v>
      </c>
      <c r="AF486" s="359" t="s">
        <v>3850</v>
      </c>
      <c r="AG486" s="359">
        <v>52010802</v>
      </c>
      <c r="AH486" s="359">
        <v>18017593</v>
      </c>
      <c r="AI486" s="359">
        <v>40747479</v>
      </c>
    </row>
    <row r="487" spans="1:35" s="368" customFormat="1" ht="45.75" customHeight="1" x14ac:dyDescent="0.25">
      <c r="A487" s="359">
        <v>370</v>
      </c>
      <c r="B487" s="360">
        <v>80111600</v>
      </c>
      <c r="C487" s="359" t="s">
        <v>3429</v>
      </c>
      <c r="D487" s="359" t="s">
        <v>3615</v>
      </c>
      <c r="E487" s="361" t="s">
        <v>3475</v>
      </c>
      <c r="F487" s="361">
        <v>2024003050084</v>
      </c>
      <c r="G487" s="362" t="s">
        <v>782</v>
      </c>
      <c r="H487" s="362" t="s">
        <v>3473</v>
      </c>
      <c r="I487" s="110">
        <v>26545593</v>
      </c>
      <c r="J487" s="363" t="s">
        <v>899</v>
      </c>
      <c r="K487" s="359" t="s">
        <v>3581</v>
      </c>
      <c r="L487" s="359" t="s">
        <v>447</v>
      </c>
      <c r="M487" s="366" t="s">
        <v>448</v>
      </c>
      <c r="N487" s="364" t="s">
        <v>784</v>
      </c>
      <c r="O487" s="363">
        <v>62</v>
      </c>
      <c r="P487" s="365" t="s">
        <v>2763</v>
      </c>
      <c r="Q487" s="359" t="s">
        <v>3474</v>
      </c>
      <c r="R487" s="359" t="s">
        <v>3652</v>
      </c>
      <c r="S487" s="366">
        <v>294</v>
      </c>
      <c r="T487" s="367" t="s">
        <v>561</v>
      </c>
      <c r="U487" s="116">
        <v>204</v>
      </c>
      <c r="V487" s="359" t="s">
        <v>362</v>
      </c>
      <c r="W487" s="359" t="s">
        <v>488</v>
      </c>
      <c r="X487" s="359" t="s">
        <v>488</v>
      </c>
      <c r="Y487" s="42">
        <v>167</v>
      </c>
      <c r="Z487" s="359" t="s">
        <v>1807</v>
      </c>
      <c r="AA487" s="359">
        <v>386</v>
      </c>
      <c r="AB487" s="42">
        <v>26545593</v>
      </c>
      <c r="AC487" s="42">
        <v>0</v>
      </c>
      <c r="AD487" s="42">
        <v>11737847</v>
      </c>
      <c r="AE487" s="42">
        <v>14807746</v>
      </c>
      <c r="AF487" s="359" t="s">
        <v>3851</v>
      </c>
      <c r="AG487" s="359">
        <v>52010802</v>
      </c>
      <c r="AH487" s="359">
        <v>11737847</v>
      </c>
      <c r="AI487" s="359">
        <v>26545593</v>
      </c>
    </row>
    <row r="488" spans="1:35" s="368" customFormat="1" ht="45.75" customHeight="1" x14ac:dyDescent="0.25">
      <c r="A488" s="359">
        <v>371</v>
      </c>
      <c r="B488" s="360">
        <v>80111600</v>
      </c>
      <c r="C488" s="359" t="s">
        <v>3429</v>
      </c>
      <c r="D488" s="359" t="s">
        <v>3615</v>
      </c>
      <c r="E488" s="361" t="s">
        <v>3475</v>
      </c>
      <c r="F488" s="361">
        <v>2024003050084</v>
      </c>
      <c r="G488" s="362" t="s">
        <v>782</v>
      </c>
      <c r="H488" s="362" t="s">
        <v>3473</v>
      </c>
      <c r="I488" s="110">
        <v>40747479</v>
      </c>
      <c r="J488" s="363" t="s">
        <v>900</v>
      </c>
      <c r="K488" s="359" t="s">
        <v>3581</v>
      </c>
      <c r="L488" s="359" t="s">
        <v>447</v>
      </c>
      <c r="M488" s="366" t="s">
        <v>448</v>
      </c>
      <c r="N488" s="364" t="s">
        <v>784</v>
      </c>
      <c r="O488" s="363">
        <v>62</v>
      </c>
      <c r="P488" s="365" t="s">
        <v>2763</v>
      </c>
      <c r="Q488" s="359" t="s">
        <v>3474</v>
      </c>
      <c r="R488" s="359" t="s">
        <v>3652</v>
      </c>
      <c r="S488" s="366">
        <v>294</v>
      </c>
      <c r="T488" s="367" t="s">
        <v>561</v>
      </c>
      <c r="U488" s="116">
        <v>205</v>
      </c>
      <c r="V488" s="359" t="s">
        <v>362</v>
      </c>
      <c r="W488" s="359" t="s">
        <v>488</v>
      </c>
      <c r="X488" s="359" t="s">
        <v>488</v>
      </c>
      <c r="Y488" s="42">
        <v>303</v>
      </c>
      <c r="Z488" s="359" t="s">
        <v>2049</v>
      </c>
      <c r="AA488" s="359">
        <v>833</v>
      </c>
      <c r="AB488" s="42">
        <v>38529929</v>
      </c>
      <c r="AC488" s="42">
        <v>2217550</v>
      </c>
      <c r="AD488" s="42">
        <v>15384252</v>
      </c>
      <c r="AE488" s="42">
        <v>23145677</v>
      </c>
      <c r="AF488" s="359" t="s">
        <v>3852</v>
      </c>
      <c r="AG488" s="359">
        <v>52010802</v>
      </c>
      <c r="AH488" s="359">
        <v>15384252</v>
      </c>
      <c r="AI488" s="359">
        <v>38529929</v>
      </c>
    </row>
    <row r="489" spans="1:35" s="368" customFormat="1" ht="45.75" customHeight="1" x14ac:dyDescent="0.25">
      <c r="A489" s="359">
        <v>372</v>
      </c>
      <c r="B489" s="360">
        <v>80111600</v>
      </c>
      <c r="C489" s="359" t="s">
        <v>3429</v>
      </c>
      <c r="D489" s="359" t="s">
        <v>3615</v>
      </c>
      <c r="E489" s="361" t="s">
        <v>3475</v>
      </c>
      <c r="F489" s="361">
        <v>2024003050084</v>
      </c>
      <c r="G489" s="362" t="s">
        <v>782</v>
      </c>
      <c r="H489" s="362" t="s">
        <v>3473</v>
      </c>
      <c r="I489" s="110">
        <v>26545593</v>
      </c>
      <c r="J489" s="363" t="s">
        <v>901</v>
      </c>
      <c r="K489" s="359" t="s">
        <v>3581</v>
      </c>
      <c r="L489" s="359" t="s">
        <v>447</v>
      </c>
      <c r="M489" s="366" t="s">
        <v>448</v>
      </c>
      <c r="N489" s="364" t="s">
        <v>784</v>
      </c>
      <c r="O489" s="363">
        <v>62</v>
      </c>
      <c r="P489" s="365" t="s">
        <v>2763</v>
      </c>
      <c r="Q489" s="359" t="s">
        <v>3474</v>
      </c>
      <c r="R489" s="359" t="s">
        <v>3652</v>
      </c>
      <c r="S489" s="366">
        <v>294</v>
      </c>
      <c r="T489" s="367" t="s">
        <v>561</v>
      </c>
      <c r="U489" s="116">
        <v>282</v>
      </c>
      <c r="V489" s="359" t="s">
        <v>362</v>
      </c>
      <c r="W489" s="359" t="s">
        <v>488</v>
      </c>
      <c r="X489" s="359" t="s">
        <v>488</v>
      </c>
      <c r="Y489" s="42">
        <v>304</v>
      </c>
      <c r="Z489" s="359" t="s">
        <v>2050</v>
      </c>
      <c r="AA489" s="359">
        <v>831</v>
      </c>
      <c r="AB489" s="42">
        <v>25100935</v>
      </c>
      <c r="AC489" s="42">
        <v>1444658</v>
      </c>
      <c r="AD489" s="42">
        <v>7313582</v>
      </c>
      <c r="AE489" s="42">
        <v>17787353</v>
      </c>
      <c r="AF489" s="359" t="s">
        <v>3853</v>
      </c>
      <c r="AG489" s="359">
        <v>52010802</v>
      </c>
      <c r="AH489" s="359">
        <v>7313582</v>
      </c>
      <c r="AI489" s="359">
        <v>25100935</v>
      </c>
    </row>
    <row r="490" spans="1:35" s="368" customFormat="1" ht="45.75" customHeight="1" x14ac:dyDescent="0.25">
      <c r="A490" s="359">
        <v>373</v>
      </c>
      <c r="B490" s="360">
        <v>80111600</v>
      </c>
      <c r="C490" s="359" t="s">
        <v>3429</v>
      </c>
      <c r="D490" s="359" t="s">
        <v>3615</v>
      </c>
      <c r="E490" s="361" t="s">
        <v>3475</v>
      </c>
      <c r="F490" s="361">
        <v>2024003050084</v>
      </c>
      <c r="G490" s="362" t="s">
        <v>782</v>
      </c>
      <c r="H490" s="362" t="s">
        <v>3473</v>
      </c>
      <c r="I490" s="110">
        <v>26545593</v>
      </c>
      <c r="J490" s="363" t="s">
        <v>902</v>
      </c>
      <c r="K490" s="359" t="s">
        <v>3581</v>
      </c>
      <c r="L490" s="359" t="s">
        <v>447</v>
      </c>
      <c r="M490" s="366" t="s">
        <v>448</v>
      </c>
      <c r="N490" s="364" t="s">
        <v>784</v>
      </c>
      <c r="O490" s="363">
        <v>62</v>
      </c>
      <c r="P490" s="365" t="s">
        <v>2763</v>
      </c>
      <c r="Q490" s="359" t="s">
        <v>3474</v>
      </c>
      <c r="R490" s="359" t="s">
        <v>3652</v>
      </c>
      <c r="S490" s="366">
        <v>294</v>
      </c>
      <c r="T490" s="367" t="s">
        <v>561</v>
      </c>
      <c r="U490" s="116">
        <v>206</v>
      </c>
      <c r="V490" s="359" t="s">
        <v>362</v>
      </c>
      <c r="W490" s="359" t="s">
        <v>488</v>
      </c>
      <c r="X490" s="359" t="s">
        <v>488</v>
      </c>
      <c r="Y490" s="42">
        <v>168</v>
      </c>
      <c r="Z490" s="359" t="s">
        <v>1808</v>
      </c>
      <c r="AA490" s="359">
        <v>378</v>
      </c>
      <c r="AB490" s="42">
        <v>26545593</v>
      </c>
      <c r="AC490" s="42">
        <v>0</v>
      </c>
      <c r="AD490" s="42">
        <v>11737847</v>
      </c>
      <c r="AE490" s="42">
        <v>14807746</v>
      </c>
      <c r="AF490" s="359" t="s">
        <v>3854</v>
      </c>
      <c r="AG490" s="359">
        <v>52010802</v>
      </c>
      <c r="AH490" s="359">
        <v>11737847</v>
      </c>
      <c r="AI490" s="359">
        <v>26545593</v>
      </c>
    </row>
    <row r="491" spans="1:35" s="368" customFormat="1" ht="45.75" customHeight="1" x14ac:dyDescent="0.25">
      <c r="A491" s="359">
        <v>374</v>
      </c>
      <c r="B491" s="360">
        <v>80111600</v>
      </c>
      <c r="C491" s="359" t="s">
        <v>3429</v>
      </c>
      <c r="D491" s="359" t="s">
        <v>3615</v>
      </c>
      <c r="E491" s="361" t="s">
        <v>3475</v>
      </c>
      <c r="F491" s="361">
        <v>2024003050084</v>
      </c>
      <c r="G491" s="362" t="s">
        <v>782</v>
      </c>
      <c r="H491" s="362" t="s">
        <v>3473</v>
      </c>
      <c r="I491" s="110">
        <v>50609170</v>
      </c>
      <c r="J491" s="363" t="s">
        <v>903</v>
      </c>
      <c r="K491" s="359" t="s">
        <v>3581</v>
      </c>
      <c r="L491" s="359" t="s">
        <v>447</v>
      </c>
      <c r="M491" s="366" t="s">
        <v>448</v>
      </c>
      <c r="N491" s="364" t="s">
        <v>784</v>
      </c>
      <c r="O491" s="363">
        <v>62</v>
      </c>
      <c r="P491" s="365" t="s">
        <v>2763</v>
      </c>
      <c r="Q491" s="359" t="s">
        <v>3474</v>
      </c>
      <c r="R491" s="359" t="s">
        <v>3652</v>
      </c>
      <c r="S491" s="366">
        <v>294</v>
      </c>
      <c r="T491" s="367" t="s">
        <v>561</v>
      </c>
      <c r="U491" s="116">
        <v>207</v>
      </c>
      <c r="V491" s="359" t="s">
        <v>362</v>
      </c>
      <c r="W491" s="359" t="s">
        <v>488</v>
      </c>
      <c r="X491" s="359" t="s">
        <v>488</v>
      </c>
      <c r="Y491" s="42">
        <v>169</v>
      </c>
      <c r="Z491" s="359" t="s">
        <v>1809</v>
      </c>
      <c r="AA491" s="359">
        <v>405</v>
      </c>
      <c r="AB491" s="42">
        <v>50609170</v>
      </c>
      <c r="AC491" s="42">
        <v>0</v>
      </c>
      <c r="AD491" s="42">
        <v>22378204</v>
      </c>
      <c r="AE491" s="42">
        <v>28230966</v>
      </c>
      <c r="AF491" s="359" t="s">
        <v>3855</v>
      </c>
      <c r="AG491" s="359">
        <v>52010802</v>
      </c>
      <c r="AH491" s="359">
        <v>22378204</v>
      </c>
      <c r="AI491" s="359">
        <v>50609170</v>
      </c>
    </row>
    <row r="492" spans="1:35" s="368" customFormat="1" ht="45.75" customHeight="1" x14ac:dyDescent="0.25">
      <c r="A492" s="359">
        <v>375</v>
      </c>
      <c r="B492" s="360">
        <v>80111600</v>
      </c>
      <c r="C492" s="359" t="s">
        <v>3429</v>
      </c>
      <c r="D492" s="359" t="s">
        <v>3615</v>
      </c>
      <c r="E492" s="361" t="s">
        <v>3475</v>
      </c>
      <c r="F492" s="361">
        <v>2024003050084</v>
      </c>
      <c r="G492" s="362" t="s">
        <v>782</v>
      </c>
      <c r="H492" s="362" t="s">
        <v>3473</v>
      </c>
      <c r="I492" s="110">
        <v>50609170</v>
      </c>
      <c r="J492" s="363" t="s">
        <v>904</v>
      </c>
      <c r="K492" s="359" t="s">
        <v>3581</v>
      </c>
      <c r="L492" s="359" t="s">
        <v>447</v>
      </c>
      <c r="M492" s="366" t="s">
        <v>448</v>
      </c>
      <c r="N492" s="364" t="s">
        <v>784</v>
      </c>
      <c r="O492" s="363">
        <v>62</v>
      </c>
      <c r="P492" s="365" t="s">
        <v>2763</v>
      </c>
      <c r="Q492" s="359" t="s">
        <v>3474</v>
      </c>
      <c r="R492" s="359" t="s">
        <v>3652</v>
      </c>
      <c r="S492" s="366">
        <v>294</v>
      </c>
      <c r="T492" s="367" t="s">
        <v>561</v>
      </c>
      <c r="U492" s="116">
        <v>208</v>
      </c>
      <c r="V492" s="359" t="s">
        <v>362</v>
      </c>
      <c r="W492" s="359" t="s">
        <v>488</v>
      </c>
      <c r="X492" s="359" t="s">
        <v>488</v>
      </c>
      <c r="Y492" s="42">
        <v>170</v>
      </c>
      <c r="Z492" s="359" t="s">
        <v>1810</v>
      </c>
      <c r="AA492" s="359">
        <v>406</v>
      </c>
      <c r="AB492" s="42">
        <v>50609170</v>
      </c>
      <c r="AC492" s="42">
        <v>0</v>
      </c>
      <c r="AD492" s="42">
        <v>22378204</v>
      </c>
      <c r="AE492" s="42">
        <v>28230966</v>
      </c>
      <c r="AF492" s="359" t="s">
        <v>3856</v>
      </c>
      <c r="AG492" s="359">
        <v>52010802</v>
      </c>
      <c r="AH492" s="359">
        <v>22378204</v>
      </c>
      <c r="AI492" s="359">
        <v>50609170</v>
      </c>
    </row>
    <row r="493" spans="1:35" s="368" customFormat="1" ht="45.75" customHeight="1" x14ac:dyDescent="0.25">
      <c r="A493" s="359">
        <v>376</v>
      </c>
      <c r="B493" s="360">
        <v>80111600</v>
      </c>
      <c r="C493" s="359" t="s">
        <v>3429</v>
      </c>
      <c r="D493" s="359" t="s">
        <v>3615</v>
      </c>
      <c r="E493" s="361" t="s">
        <v>3475</v>
      </c>
      <c r="F493" s="361">
        <v>2024003050084</v>
      </c>
      <c r="G493" s="362" t="s">
        <v>782</v>
      </c>
      <c r="H493" s="362" t="s">
        <v>3473</v>
      </c>
      <c r="I493" s="110">
        <v>50609170</v>
      </c>
      <c r="J493" s="363" t="s">
        <v>306</v>
      </c>
      <c r="K493" s="359" t="s">
        <v>3581</v>
      </c>
      <c r="L493" s="359" t="s">
        <v>447</v>
      </c>
      <c r="M493" s="366" t="s">
        <v>448</v>
      </c>
      <c r="N493" s="364" t="s">
        <v>784</v>
      </c>
      <c r="O493" s="363">
        <v>62</v>
      </c>
      <c r="P493" s="365" t="s">
        <v>2763</v>
      </c>
      <c r="Q493" s="359" t="s">
        <v>3474</v>
      </c>
      <c r="R493" s="359" t="s">
        <v>3652</v>
      </c>
      <c r="S493" s="366">
        <v>294</v>
      </c>
      <c r="T493" s="367" t="s">
        <v>561</v>
      </c>
      <c r="U493" s="116">
        <v>209</v>
      </c>
      <c r="V493" s="359" t="s">
        <v>362</v>
      </c>
      <c r="W493" s="359" t="s">
        <v>488</v>
      </c>
      <c r="X493" s="359" t="s">
        <v>488</v>
      </c>
      <c r="Y493" s="42">
        <v>171</v>
      </c>
      <c r="Z493" s="359" t="s">
        <v>1811</v>
      </c>
      <c r="AA493" s="359">
        <v>410</v>
      </c>
      <c r="AB493" s="42">
        <v>50609170</v>
      </c>
      <c r="AC493" s="42">
        <v>0</v>
      </c>
      <c r="AD493" s="42">
        <v>22378204</v>
      </c>
      <c r="AE493" s="42">
        <v>28230966</v>
      </c>
      <c r="AF493" s="359" t="s">
        <v>3857</v>
      </c>
      <c r="AG493" s="359">
        <v>52010802</v>
      </c>
      <c r="AH493" s="359">
        <v>22378204</v>
      </c>
      <c r="AI493" s="359">
        <v>50609170</v>
      </c>
    </row>
    <row r="494" spans="1:35" s="368" customFormat="1" ht="45.75" customHeight="1" x14ac:dyDescent="0.25">
      <c r="A494" s="359">
        <v>377</v>
      </c>
      <c r="B494" s="360">
        <v>80111600</v>
      </c>
      <c r="C494" s="359" t="s">
        <v>3429</v>
      </c>
      <c r="D494" s="359" t="s">
        <v>3615</v>
      </c>
      <c r="E494" s="361" t="s">
        <v>3475</v>
      </c>
      <c r="F494" s="361">
        <v>2024003050084</v>
      </c>
      <c r="G494" s="362" t="s">
        <v>782</v>
      </c>
      <c r="H494" s="362" t="s">
        <v>3473</v>
      </c>
      <c r="I494" s="110">
        <v>50609170</v>
      </c>
      <c r="J494" s="363" t="s">
        <v>66</v>
      </c>
      <c r="K494" s="359" t="s">
        <v>3581</v>
      </c>
      <c r="L494" s="359" t="s">
        <v>447</v>
      </c>
      <c r="M494" s="366" t="s">
        <v>448</v>
      </c>
      <c r="N494" s="364" t="s">
        <v>784</v>
      </c>
      <c r="O494" s="363">
        <v>62</v>
      </c>
      <c r="P494" s="365" t="s">
        <v>2763</v>
      </c>
      <c r="Q494" s="359" t="s">
        <v>3474</v>
      </c>
      <c r="R494" s="359" t="s">
        <v>3652</v>
      </c>
      <c r="S494" s="366">
        <v>294</v>
      </c>
      <c r="T494" s="367" t="s">
        <v>561</v>
      </c>
      <c r="U494" s="116">
        <v>210</v>
      </c>
      <c r="V494" s="359" t="s">
        <v>362</v>
      </c>
      <c r="W494" s="359" t="s">
        <v>488</v>
      </c>
      <c r="X494" s="359" t="s">
        <v>488</v>
      </c>
      <c r="Y494" s="42">
        <v>172</v>
      </c>
      <c r="Z494" s="359" t="s">
        <v>1812</v>
      </c>
      <c r="AA494" s="359">
        <v>404</v>
      </c>
      <c r="AB494" s="42">
        <v>50609170</v>
      </c>
      <c r="AC494" s="42">
        <v>0</v>
      </c>
      <c r="AD494" s="42">
        <v>22378204</v>
      </c>
      <c r="AE494" s="42">
        <v>28230966</v>
      </c>
      <c r="AF494" s="359" t="s">
        <v>3858</v>
      </c>
      <c r="AG494" s="359">
        <v>52010802</v>
      </c>
      <c r="AH494" s="359">
        <v>22378204</v>
      </c>
      <c r="AI494" s="359">
        <v>50609170</v>
      </c>
    </row>
    <row r="495" spans="1:35" s="368" customFormat="1" ht="45.75" customHeight="1" x14ac:dyDescent="0.25">
      <c r="A495" s="359">
        <v>378</v>
      </c>
      <c r="B495" s="360">
        <v>80111600</v>
      </c>
      <c r="C495" s="359" t="s">
        <v>3429</v>
      </c>
      <c r="D495" s="359" t="s">
        <v>3615</v>
      </c>
      <c r="E495" s="361" t="s">
        <v>3475</v>
      </c>
      <c r="F495" s="361">
        <v>2024003050084</v>
      </c>
      <c r="G495" s="362" t="s">
        <v>782</v>
      </c>
      <c r="H495" s="362" t="s">
        <v>3473</v>
      </c>
      <c r="I495" s="110">
        <v>26545593</v>
      </c>
      <c r="J495" s="363" t="s">
        <v>905</v>
      </c>
      <c r="K495" s="359" t="s">
        <v>3577</v>
      </c>
      <c r="L495" s="359" t="s">
        <v>447</v>
      </c>
      <c r="M495" s="366" t="s">
        <v>448</v>
      </c>
      <c r="N495" s="364" t="s">
        <v>784</v>
      </c>
      <c r="O495" s="363">
        <v>62</v>
      </c>
      <c r="P495" s="365" t="s">
        <v>2763</v>
      </c>
      <c r="Q495" s="359" t="s">
        <v>3474</v>
      </c>
      <c r="R495" s="359" t="s">
        <v>3652</v>
      </c>
      <c r="S495" s="366">
        <v>294</v>
      </c>
      <c r="T495" s="367" t="s">
        <v>561</v>
      </c>
      <c r="U495" s="116" t="s">
        <v>14</v>
      </c>
      <c r="V495" s="359" t="s">
        <v>362</v>
      </c>
      <c r="W495" s="359" t="s">
        <v>488</v>
      </c>
      <c r="X495" s="359" t="s">
        <v>488</v>
      </c>
      <c r="Y495" s="42" t="s">
        <v>14</v>
      </c>
      <c r="Z495" s="359" t="s">
        <v>14</v>
      </c>
      <c r="AA495" s="359" t="s">
        <v>14</v>
      </c>
      <c r="AB495" s="42">
        <v>0</v>
      </c>
      <c r="AC495" s="42">
        <v>26545593</v>
      </c>
      <c r="AD495" s="42">
        <v>0</v>
      </c>
      <c r="AE495" s="42">
        <v>0</v>
      </c>
      <c r="AF495" s="359" t="s">
        <v>784</v>
      </c>
      <c r="AG495" s="359">
        <v>52010802</v>
      </c>
      <c r="AH495" s="359" t="s">
        <v>14</v>
      </c>
      <c r="AI495" s="359" t="s">
        <v>14</v>
      </c>
    </row>
    <row r="496" spans="1:35" s="368" customFormat="1" ht="45.75" customHeight="1" x14ac:dyDescent="0.25">
      <c r="A496" s="359">
        <v>379</v>
      </c>
      <c r="B496" s="360">
        <v>80111600</v>
      </c>
      <c r="C496" s="359" t="s">
        <v>3429</v>
      </c>
      <c r="D496" s="359" t="s">
        <v>3615</v>
      </c>
      <c r="E496" s="361" t="s">
        <v>3475</v>
      </c>
      <c r="F496" s="361">
        <v>2024003050084</v>
      </c>
      <c r="G496" s="362" t="s">
        <v>782</v>
      </c>
      <c r="H496" s="362" t="s">
        <v>3473</v>
      </c>
      <c r="I496" s="110">
        <v>61147776</v>
      </c>
      <c r="J496" s="363" t="s">
        <v>906</v>
      </c>
      <c r="K496" s="359" t="s">
        <v>3581</v>
      </c>
      <c r="L496" s="359" t="s">
        <v>447</v>
      </c>
      <c r="M496" s="366" t="s">
        <v>448</v>
      </c>
      <c r="N496" s="364" t="s">
        <v>784</v>
      </c>
      <c r="O496" s="363">
        <v>62</v>
      </c>
      <c r="P496" s="365" t="s">
        <v>2763</v>
      </c>
      <c r="Q496" s="359" t="s">
        <v>3474</v>
      </c>
      <c r="R496" s="359" t="s">
        <v>3652</v>
      </c>
      <c r="S496" s="366">
        <v>294</v>
      </c>
      <c r="T496" s="367" t="s">
        <v>561</v>
      </c>
      <c r="U496" s="116">
        <v>212</v>
      </c>
      <c r="V496" s="359" t="s">
        <v>362</v>
      </c>
      <c r="W496" s="359" t="s">
        <v>488</v>
      </c>
      <c r="X496" s="359" t="s">
        <v>488</v>
      </c>
      <c r="Y496" s="42">
        <v>173</v>
      </c>
      <c r="Z496" s="359" t="s">
        <v>1813</v>
      </c>
      <c r="AA496" s="359">
        <v>388</v>
      </c>
      <c r="AB496" s="42">
        <v>61147776</v>
      </c>
      <c r="AC496" s="42">
        <v>0</v>
      </c>
      <c r="AD496" s="42">
        <v>27038132</v>
      </c>
      <c r="AE496" s="42">
        <v>34109644</v>
      </c>
      <c r="AF496" s="359" t="s">
        <v>3859</v>
      </c>
      <c r="AG496" s="359">
        <v>52010802</v>
      </c>
      <c r="AH496" s="359">
        <v>27038132</v>
      </c>
      <c r="AI496" s="359">
        <v>61147776</v>
      </c>
    </row>
    <row r="497" spans="1:35" s="368" customFormat="1" ht="45.75" customHeight="1" x14ac:dyDescent="0.25">
      <c r="A497" s="359">
        <v>380</v>
      </c>
      <c r="B497" s="360">
        <v>80111600</v>
      </c>
      <c r="C497" s="359" t="s">
        <v>3429</v>
      </c>
      <c r="D497" s="359" t="s">
        <v>3615</v>
      </c>
      <c r="E497" s="361" t="s">
        <v>3475</v>
      </c>
      <c r="F497" s="361">
        <v>2024003050084</v>
      </c>
      <c r="G497" s="362" t="s">
        <v>782</v>
      </c>
      <c r="H497" s="362" t="s">
        <v>3473</v>
      </c>
      <c r="I497" s="110">
        <v>61147776</v>
      </c>
      <c r="J497" s="363" t="s">
        <v>907</v>
      </c>
      <c r="K497" s="359" t="s">
        <v>3581</v>
      </c>
      <c r="L497" s="359" t="s">
        <v>447</v>
      </c>
      <c r="M497" s="366" t="s">
        <v>448</v>
      </c>
      <c r="N497" s="364" t="s">
        <v>784</v>
      </c>
      <c r="O497" s="363">
        <v>62</v>
      </c>
      <c r="P497" s="365" t="s">
        <v>2763</v>
      </c>
      <c r="Q497" s="359" t="s">
        <v>3474</v>
      </c>
      <c r="R497" s="359" t="s">
        <v>3652</v>
      </c>
      <c r="S497" s="366">
        <v>294</v>
      </c>
      <c r="T497" s="367" t="s">
        <v>561</v>
      </c>
      <c r="U497" s="116">
        <v>213</v>
      </c>
      <c r="V497" s="359" t="s">
        <v>362</v>
      </c>
      <c r="W497" s="359" t="s">
        <v>488</v>
      </c>
      <c r="X497" s="359" t="s">
        <v>488</v>
      </c>
      <c r="Y497" s="42">
        <v>174</v>
      </c>
      <c r="Z497" s="359" t="s">
        <v>1814</v>
      </c>
      <c r="AA497" s="359">
        <v>382</v>
      </c>
      <c r="AB497" s="42">
        <v>61147776</v>
      </c>
      <c r="AC497" s="42">
        <v>0</v>
      </c>
      <c r="AD497" s="42">
        <v>27038132</v>
      </c>
      <c r="AE497" s="42">
        <v>34109644</v>
      </c>
      <c r="AF497" s="359" t="s">
        <v>3860</v>
      </c>
      <c r="AG497" s="359">
        <v>52010802</v>
      </c>
      <c r="AH497" s="359">
        <v>27038132</v>
      </c>
      <c r="AI497" s="359">
        <v>61147776</v>
      </c>
    </row>
    <row r="498" spans="1:35" s="368" customFormat="1" ht="45.75" customHeight="1" x14ac:dyDescent="0.25">
      <c r="A498" s="359">
        <v>381</v>
      </c>
      <c r="B498" s="360">
        <v>80111600</v>
      </c>
      <c r="C498" s="359" t="s">
        <v>3429</v>
      </c>
      <c r="D498" s="359" t="s">
        <v>3615</v>
      </c>
      <c r="E498" s="361" t="s">
        <v>3475</v>
      </c>
      <c r="F498" s="361">
        <v>2024003050084</v>
      </c>
      <c r="G498" s="362" t="s">
        <v>782</v>
      </c>
      <c r="H498" s="362" t="s">
        <v>3473</v>
      </c>
      <c r="I498" s="110">
        <v>61147776</v>
      </c>
      <c r="J498" s="363" t="s">
        <v>908</v>
      </c>
      <c r="K498" s="359" t="s">
        <v>3581</v>
      </c>
      <c r="L498" s="359" t="s">
        <v>447</v>
      </c>
      <c r="M498" s="366" t="s">
        <v>448</v>
      </c>
      <c r="N498" s="364" t="s">
        <v>784</v>
      </c>
      <c r="O498" s="363">
        <v>62</v>
      </c>
      <c r="P498" s="365" t="s">
        <v>2763</v>
      </c>
      <c r="Q498" s="359" t="s">
        <v>3474</v>
      </c>
      <c r="R498" s="359" t="s">
        <v>3652</v>
      </c>
      <c r="S498" s="366">
        <v>294</v>
      </c>
      <c r="T498" s="367" t="s">
        <v>561</v>
      </c>
      <c r="U498" s="116">
        <v>214</v>
      </c>
      <c r="V498" s="359" t="s">
        <v>362</v>
      </c>
      <c r="W498" s="359" t="s">
        <v>488</v>
      </c>
      <c r="X498" s="359" t="s">
        <v>488</v>
      </c>
      <c r="Y498" s="42">
        <v>175</v>
      </c>
      <c r="Z498" s="359" t="s">
        <v>1815</v>
      </c>
      <c r="AA498" s="359">
        <v>380</v>
      </c>
      <c r="AB498" s="42">
        <v>61147776</v>
      </c>
      <c r="AC498" s="42">
        <v>0</v>
      </c>
      <c r="AD498" s="42">
        <v>27038132</v>
      </c>
      <c r="AE498" s="42">
        <v>34109644</v>
      </c>
      <c r="AF498" s="359" t="s">
        <v>3861</v>
      </c>
      <c r="AG498" s="359">
        <v>52010802</v>
      </c>
      <c r="AH498" s="359">
        <v>27038132</v>
      </c>
      <c r="AI498" s="359">
        <v>61147776</v>
      </c>
    </row>
    <row r="499" spans="1:35" s="368" customFormat="1" ht="45.75" customHeight="1" x14ac:dyDescent="0.25">
      <c r="A499" s="359">
        <v>382</v>
      </c>
      <c r="B499" s="360">
        <v>80111600</v>
      </c>
      <c r="C499" s="359" t="s">
        <v>3429</v>
      </c>
      <c r="D499" s="359" t="s">
        <v>3615</v>
      </c>
      <c r="E499" s="361" t="s">
        <v>3475</v>
      </c>
      <c r="F499" s="361">
        <v>2024003050084</v>
      </c>
      <c r="G499" s="362" t="s">
        <v>782</v>
      </c>
      <c r="H499" s="362" t="s">
        <v>3473</v>
      </c>
      <c r="I499" s="110">
        <v>26545593</v>
      </c>
      <c r="J499" s="363" t="s">
        <v>151</v>
      </c>
      <c r="K499" s="359" t="s">
        <v>3581</v>
      </c>
      <c r="L499" s="359" t="s">
        <v>447</v>
      </c>
      <c r="M499" s="366" t="s">
        <v>448</v>
      </c>
      <c r="N499" s="364" t="s">
        <v>784</v>
      </c>
      <c r="O499" s="363">
        <v>62</v>
      </c>
      <c r="P499" s="365" t="s">
        <v>2763</v>
      </c>
      <c r="Q499" s="359" t="s">
        <v>3474</v>
      </c>
      <c r="R499" s="359" t="s">
        <v>3652</v>
      </c>
      <c r="S499" s="366">
        <v>294</v>
      </c>
      <c r="T499" s="367" t="s">
        <v>561</v>
      </c>
      <c r="U499" s="116">
        <v>215</v>
      </c>
      <c r="V499" s="359" t="s">
        <v>362</v>
      </c>
      <c r="W499" s="359" t="s">
        <v>488</v>
      </c>
      <c r="X499" s="359" t="s">
        <v>488</v>
      </c>
      <c r="Y499" s="42">
        <v>308</v>
      </c>
      <c r="Z499" s="359" t="s">
        <v>2054</v>
      </c>
      <c r="AA499" s="359">
        <v>815</v>
      </c>
      <c r="AB499" s="42">
        <v>25100935</v>
      </c>
      <c r="AC499" s="42">
        <v>1444658</v>
      </c>
      <c r="AD499" s="42">
        <v>10022316</v>
      </c>
      <c r="AE499" s="42">
        <v>15078619</v>
      </c>
      <c r="AF499" s="359" t="s">
        <v>3862</v>
      </c>
      <c r="AG499" s="359">
        <v>52010802</v>
      </c>
      <c r="AH499" s="359">
        <v>10022316</v>
      </c>
      <c r="AI499" s="359">
        <v>25100935</v>
      </c>
    </row>
    <row r="500" spans="1:35" s="368" customFormat="1" ht="45.75" customHeight="1" x14ac:dyDescent="0.25">
      <c r="A500" s="359">
        <v>383</v>
      </c>
      <c r="B500" s="360">
        <v>80111600</v>
      </c>
      <c r="C500" s="359" t="s">
        <v>3429</v>
      </c>
      <c r="D500" s="359" t="s">
        <v>3615</v>
      </c>
      <c r="E500" s="361" t="s">
        <v>3475</v>
      </c>
      <c r="F500" s="361">
        <v>2024003050084</v>
      </c>
      <c r="G500" s="362" t="s">
        <v>782</v>
      </c>
      <c r="H500" s="362" t="s">
        <v>3473</v>
      </c>
      <c r="I500" s="110">
        <v>61147776</v>
      </c>
      <c r="J500" s="363" t="s">
        <v>909</v>
      </c>
      <c r="K500" s="359" t="s">
        <v>3581</v>
      </c>
      <c r="L500" s="359" t="s">
        <v>447</v>
      </c>
      <c r="M500" s="366" t="s">
        <v>448</v>
      </c>
      <c r="N500" s="364" t="s">
        <v>784</v>
      </c>
      <c r="O500" s="363">
        <v>62</v>
      </c>
      <c r="P500" s="365" t="s">
        <v>2763</v>
      </c>
      <c r="Q500" s="359" t="s">
        <v>3474</v>
      </c>
      <c r="R500" s="359" t="s">
        <v>3652</v>
      </c>
      <c r="S500" s="366">
        <v>294</v>
      </c>
      <c r="T500" s="367" t="s">
        <v>561</v>
      </c>
      <c r="U500" s="116">
        <v>216</v>
      </c>
      <c r="V500" s="359" t="s">
        <v>362</v>
      </c>
      <c r="W500" s="359" t="s">
        <v>488</v>
      </c>
      <c r="X500" s="359" t="s">
        <v>488</v>
      </c>
      <c r="Y500" s="42">
        <v>309</v>
      </c>
      <c r="Z500" s="359" t="s">
        <v>2055</v>
      </c>
      <c r="AA500" s="359">
        <v>814</v>
      </c>
      <c r="AB500" s="42">
        <v>57820006</v>
      </c>
      <c r="AC500" s="42">
        <v>3327770</v>
      </c>
      <c r="AD500" s="42">
        <v>23086405</v>
      </c>
      <c r="AE500" s="42">
        <v>34733601</v>
      </c>
      <c r="AF500" s="359" t="s">
        <v>3863</v>
      </c>
      <c r="AG500" s="359">
        <v>52010802</v>
      </c>
      <c r="AH500" s="359">
        <v>23086405</v>
      </c>
      <c r="AI500" s="359">
        <v>57820006</v>
      </c>
    </row>
    <row r="501" spans="1:35" s="368" customFormat="1" ht="45.75" customHeight="1" x14ac:dyDescent="0.25">
      <c r="A501" s="359">
        <v>384</v>
      </c>
      <c r="B501" s="360">
        <v>80111600</v>
      </c>
      <c r="C501" s="359" t="s">
        <v>3429</v>
      </c>
      <c r="D501" s="359" t="s">
        <v>3615</v>
      </c>
      <c r="E501" s="361" t="s">
        <v>3475</v>
      </c>
      <c r="F501" s="361">
        <v>2024003050084</v>
      </c>
      <c r="G501" s="362" t="s">
        <v>782</v>
      </c>
      <c r="H501" s="362" t="s">
        <v>3473</v>
      </c>
      <c r="I501" s="110">
        <v>71344176</v>
      </c>
      <c r="J501" s="363" t="s">
        <v>910</v>
      </c>
      <c r="K501" s="359" t="s">
        <v>3581</v>
      </c>
      <c r="L501" s="359" t="s">
        <v>447</v>
      </c>
      <c r="M501" s="366" t="s">
        <v>448</v>
      </c>
      <c r="N501" s="364" t="s">
        <v>784</v>
      </c>
      <c r="O501" s="363">
        <v>62</v>
      </c>
      <c r="P501" s="365" t="s">
        <v>2763</v>
      </c>
      <c r="Q501" s="359" t="s">
        <v>3474</v>
      </c>
      <c r="R501" s="359" t="s">
        <v>3652</v>
      </c>
      <c r="S501" s="366">
        <v>294</v>
      </c>
      <c r="T501" s="367" t="s">
        <v>561</v>
      </c>
      <c r="U501" s="116">
        <v>217</v>
      </c>
      <c r="V501" s="359" t="s">
        <v>362</v>
      </c>
      <c r="W501" s="359" t="s">
        <v>488</v>
      </c>
      <c r="X501" s="359" t="s">
        <v>488</v>
      </c>
      <c r="Y501" s="42">
        <v>310</v>
      </c>
      <c r="Z501" s="359" t="s">
        <v>2056</v>
      </c>
      <c r="AA501" s="359">
        <v>818</v>
      </c>
      <c r="AB501" s="42">
        <v>67461500</v>
      </c>
      <c r="AC501" s="42">
        <v>3882676</v>
      </c>
      <c r="AD501" s="42">
        <v>26936067</v>
      </c>
      <c r="AE501" s="42">
        <v>40525433</v>
      </c>
      <c r="AF501" s="359" t="s">
        <v>3864</v>
      </c>
      <c r="AG501" s="359">
        <v>52010802</v>
      </c>
      <c r="AH501" s="359">
        <v>26936067</v>
      </c>
      <c r="AI501" s="359">
        <v>67461500</v>
      </c>
    </row>
    <row r="502" spans="1:35" s="368" customFormat="1" ht="45.75" customHeight="1" x14ac:dyDescent="0.25">
      <c r="A502" s="359">
        <v>385</v>
      </c>
      <c r="B502" s="360">
        <v>80111600</v>
      </c>
      <c r="C502" s="359" t="s">
        <v>3429</v>
      </c>
      <c r="D502" s="359" t="s">
        <v>3615</v>
      </c>
      <c r="E502" s="361" t="s">
        <v>3475</v>
      </c>
      <c r="F502" s="361">
        <v>2024003050084</v>
      </c>
      <c r="G502" s="362" t="s">
        <v>782</v>
      </c>
      <c r="H502" s="362" t="s">
        <v>3473</v>
      </c>
      <c r="I502" s="110">
        <v>61147776</v>
      </c>
      <c r="J502" s="363" t="s">
        <v>911</v>
      </c>
      <c r="K502" s="359" t="s">
        <v>3581</v>
      </c>
      <c r="L502" s="359" t="s">
        <v>447</v>
      </c>
      <c r="M502" s="366" t="s">
        <v>448</v>
      </c>
      <c r="N502" s="364" t="s">
        <v>784</v>
      </c>
      <c r="O502" s="363">
        <v>62</v>
      </c>
      <c r="P502" s="365" t="s">
        <v>2763</v>
      </c>
      <c r="Q502" s="359" t="s">
        <v>3474</v>
      </c>
      <c r="R502" s="359" t="s">
        <v>3652</v>
      </c>
      <c r="S502" s="366">
        <v>294</v>
      </c>
      <c r="T502" s="367" t="s">
        <v>561</v>
      </c>
      <c r="U502" s="116">
        <v>218</v>
      </c>
      <c r="V502" s="359" t="s">
        <v>362</v>
      </c>
      <c r="W502" s="359" t="s">
        <v>488</v>
      </c>
      <c r="X502" s="359" t="s">
        <v>488</v>
      </c>
      <c r="Y502" s="42">
        <v>176</v>
      </c>
      <c r="Z502" s="359" t="s">
        <v>1816</v>
      </c>
      <c r="AA502" s="359">
        <v>379</v>
      </c>
      <c r="AB502" s="42">
        <v>61147776</v>
      </c>
      <c r="AC502" s="42">
        <v>0</v>
      </c>
      <c r="AD502" s="42">
        <v>27038132</v>
      </c>
      <c r="AE502" s="42">
        <v>34109644</v>
      </c>
      <c r="AF502" s="359" t="s">
        <v>3865</v>
      </c>
      <c r="AG502" s="359">
        <v>52010802</v>
      </c>
      <c r="AH502" s="359">
        <v>27038132</v>
      </c>
      <c r="AI502" s="359">
        <v>61147776</v>
      </c>
    </row>
    <row r="503" spans="1:35" s="368" customFormat="1" ht="45.75" customHeight="1" x14ac:dyDescent="0.25">
      <c r="A503" s="359">
        <v>386</v>
      </c>
      <c r="B503" s="360">
        <v>80111600</v>
      </c>
      <c r="C503" s="359" t="s">
        <v>3429</v>
      </c>
      <c r="D503" s="359" t="s">
        <v>3615</v>
      </c>
      <c r="E503" s="361" t="s">
        <v>3475</v>
      </c>
      <c r="F503" s="361">
        <v>2024003050084</v>
      </c>
      <c r="G503" s="362" t="s">
        <v>782</v>
      </c>
      <c r="H503" s="362" t="s">
        <v>3473</v>
      </c>
      <c r="I503" s="110">
        <v>81536206</v>
      </c>
      <c r="J503" s="363" t="s">
        <v>912</v>
      </c>
      <c r="K503" s="359" t="s">
        <v>3581</v>
      </c>
      <c r="L503" s="359" t="s">
        <v>447</v>
      </c>
      <c r="M503" s="366" t="s">
        <v>448</v>
      </c>
      <c r="N503" s="364" t="s">
        <v>784</v>
      </c>
      <c r="O503" s="363">
        <v>62</v>
      </c>
      <c r="P503" s="365" t="s">
        <v>2763</v>
      </c>
      <c r="Q503" s="359" t="s">
        <v>3474</v>
      </c>
      <c r="R503" s="359" t="s">
        <v>3652</v>
      </c>
      <c r="S503" s="366">
        <v>294</v>
      </c>
      <c r="T503" s="367" t="s">
        <v>561</v>
      </c>
      <c r="U503" s="116">
        <v>219</v>
      </c>
      <c r="V503" s="359" t="s">
        <v>362</v>
      </c>
      <c r="W503" s="359" t="s">
        <v>488</v>
      </c>
      <c r="X503" s="359" t="s">
        <v>488</v>
      </c>
      <c r="Y503" s="42">
        <v>311</v>
      </c>
      <c r="Z503" s="359" t="s">
        <v>2057</v>
      </c>
      <c r="AA503" s="359">
        <v>821</v>
      </c>
      <c r="AB503" s="42">
        <v>77098861</v>
      </c>
      <c r="AC503" s="42">
        <v>4437345</v>
      </c>
      <c r="AD503" s="42">
        <v>30784078</v>
      </c>
      <c r="AE503" s="42">
        <v>46314783</v>
      </c>
      <c r="AF503" s="359" t="s">
        <v>3866</v>
      </c>
      <c r="AG503" s="359">
        <v>52010802</v>
      </c>
      <c r="AH503" s="359">
        <v>30784078</v>
      </c>
      <c r="AI503" s="359">
        <v>77098861</v>
      </c>
    </row>
    <row r="504" spans="1:35" s="368" customFormat="1" ht="45.75" customHeight="1" x14ac:dyDescent="0.25">
      <c r="A504" s="359">
        <v>387</v>
      </c>
      <c r="B504" s="360">
        <v>80111600</v>
      </c>
      <c r="C504" s="359" t="s">
        <v>3429</v>
      </c>
      <c r="D504" s="359" t="s">
        <v>3615</v>
      </c>
      <c r="E504" s="361" t="s">
        <v>3475</v>
      </c>
      <c r="F504" s="361">
        <v>2024003050084</v>
      </c>
      <c r="G504" s="362" t="s">
        <v>782</v>
      </c>
      <c r="H504" s="362" t="s">
        <v>3473</v>
      </c>
      <c r="I504" s="110">
        <v>61147776</v>
      </c>
      <c r="J504" s="363" t="s">
        <v>258</v>
      </c>
      <c r="K504" s="359" t="s">
        <v>3581</v>
      </c>
      <c r="L504" s="359" t="s">
        <v>447</v>
      </c>
      <c r="M504" s="366" t="s">
        <v>448</v>
      </c>
      <c r="N504" s="364" t="s">
        <v>784</v>
      </c>
      <c r="O504" s="363">
        <v>62</v>
      </c>
      <c r="P504" s="365" t="s">
        <v>2763</v>
      </c>
      <c r="Q504" s="359" t="s">
        <v>3474</v>
      </c>
      <c r="R504" s="359" t="s">
        <v>3652</v>
      </c>
      <c r="S504" s="366">
        <v>294</v>
      </c>
      <c r="T504" s="367" t="s">
        <v>561</v>
      </c>
      <c r="U504" s="116">
        <v>220</v>
      </c>
      <c r="V504" s="359" t="s">
        <v>362</v>
      </c>
      <c r="W504" s="359" t="s">
        <v>488</v>
      </c>
      <c r="X504" s="359" t="s">
        <v>488</v>
      </c>
      <c r="Y504" s="42">
        <v>177</v>
      </c>
      <c r="Z504" s="359" t="s">
        <v>1817</v>
      </c>
      <c r="AA504" s="359">
        <v>390</v>
      </c>
      <c r="AB504" s="42">
        <v>61147776</v>
      </c>
      <c r="AC504" s="42">
        <v>0</v>
      </c>
      <c r="AD504" s="42">
        <v>27038132</v>
      </c>
      <c r="AE504" s="42">
        <v>34109644</v>
      </c>
      <c r="AF504" s="359" t="s">
        <v>3867</v>
      </c>
      <c r="AG504" s="359">
        <v>52010802</v>
      </c>
      <c r="AH504" s="359">
        <v>27038132</v>
      </c>
      <c r="AI504" s="359">
        <v>61147776</v>
      </c>
    </row>
    <row r="505" spans="1:35" s="368" customFormat="1" ht="45.75" customHeight="1" x14ac:dyDescent="0.25">
      <c r="A505" s="359">
        <v>388</v>
      </c>
      <c r="B505" s="360">
        <v>80111600</v>
      </c>
      <c r="C505" s="359" t="s">
        <v>3429</v>
      </c>
      <c r="D505" s="359" t="s">
        <v>3615</v>
      </c>
      <c r="E505" s="361" t="s">
        <v>3475</v>
      </c>
      <c r="F505" s="361">
        <v>2024003050084</v>
      </c>
      <c r="G505" s="362" t="s">
        <v>782</v>
      </c>
      <c r="H505" s="362" t="s">
        <v>3473</v>
      </c>
      <c r="I505" s="110">
        <v>26545593</v>
      </c>
      <c r="J505" s="363" t="s">
        <v>203</v>
      </c>
      <c r="K505" s="359" t="s">
        <v>3581</v>
      </c>
      <c r="L505" s="359" t="s">
        <v>447</v>
      </c>
      <c r="M505" s="366" t="s">
        <v>448</v>
      </c>
      <c r="N505" s="364" t="s">
        <v>784</v>
      </c>
      <c r="O505" s="363">
        <v>62</v>
      </c>
      <c r="P505" s="365" t="s">
        <v>2763</v>
      </c>
      <c r="Q505" s="359" t="s">
        <v>3474</v>
      </c>
      <c r="R505" s="359" t="s">
        <v>3652</v>
      </c>
      <c r="S505" s="366">
        <v>294</v>
      </c>
      <c r="T505" s="367" t="s">
        <v>561</v>
      </c>
      <c r="U505" s="116">
        <v>221</v>
      </c>
      <c r="V505" s="359" t="s">
        <v>362</v>
      </c>
      <c r="W505" s="359" t="s">
        <v>488</v>
      </c>
      <c r="X505" s="359" t="s">
        <v>488</v>
      </c>
      <c r="Y505" s="42">
        <v>312</v>
      </c>
      <c r="Z505" s="359" t="s">
        <v>2058</v>
      </c>
      <c r="AA505" s="359">
        <v>822</v>
      </c>
      <c r="AB505" s="42">
        <v>25100935</v>
      </c>
      <c r="AC505" s="42">
        <v>1444658</v>
      </c>
      <c r="AD505" s="42">
        <v>10022316</v>
      </c>
      <c r="AE505" s="42">
        <v>15078619</v>
      </c>
      <c r="AF505" s="359" t="s">
        <v>3868</v>
      </c>
      <c r="AG505" s="359">
        <v>52010802</v>
      </c>
      <c r="AH505" s="359">
        <v>10022316</v>
      </c>
      <c r="AI505" s="359">
        <v>25100935</v>
      </c>
    </row>
    <row r="506" spans="1:35" s="368" customFormat="1" ht="45.75" customHeight="1" x14ac:dyDescent="0.25">
      <c r="A506" s="359">
        <v>389</v>
      </c>
      <c r="B506" s="360">
        <v>80111600</v>
      </c>
      <c r="C506" s="359" t="s">
        <v>3429</v>
      </c>
      <c r="D506" s="359" t="s">
        <v>3615</v>
      </c>
      <c r="E506" s="361" t="s">
        <v>3475</v>
      </c>
      <c r="F506" s="361">
        <v>2024003050084</v>
      </c>
      <c r="G506" s="362" t="s">
        <v>782</v>
      </c>
      <c r="H506" s="362" t="s">
        <v>3473</v>
      </c>
      <c r="I506" s="110">
        <v>61147776</v>
      </c>
      <c r="J506" s="363" t="s">
        <v>913</v>
      </c>
      <c r="K506" s="359" t="s">
        <v>3581</v>
      </c>
      <c r="L506" s="359" t="s">
        <v>447</v>
      </c>
      <c r="M506" s="366" t="s">
        <v>448</v>
      </c>
      <c r="N506" s="364" t="s">
        <v>784</v>
      </c>
      <c r="O506" s="363">
        <v>62</v>
      </c>
      <c r="P506" s="365" t="s">
        <v>2763</v>
      </c>
      <c r="Q506" s="359" t="s">
        <v>3474</v>
      </c>
      <c r="R506" s="359" t="s">
        <v>3652</v>
      </c>
      <c r="S506" s="366">
        <v>294</v>
      </c>
      <c r="T506" s="367" t="s">
        <v>561</v>
      </c>
      <c r="U506" s="116">
        <v>222</v>
      </c>
      <c r="V506" s="359" t="s">
        <v>362</v>
      </c>
      <c r="W506" s="359" t="s">
        <v>488</v>
      </c>
      <c r="X506" s="359" t="s">
        <v>488</v>
      </c>
      <c r="Y506" s="42">
        <v>178</v>
      </c>
      <c r="Z506" s="359" t="s">
        <v>1818</v>
      </c>
      <c r="AA506" s="359">
        <v>377</v>
      </c>
      <c r="AB506" s="42">
        <v>61147776</v>
      </c>
      <c r="AC506" s="42">
        <v>0</v>
      </c>
      <c r="AD506" s="42">
        <v>27038132</v>
      </c>
      <c r="AE506" s="42">
        <v>34109644</v>
      </c>
      <c r="AF506" s="359" t="s">
        <v>3869</v>
      </c>
      <c r="AG506" s="359">
        <v>52010802</v>
      </c>
      <c r="AH506" s="359">
        <v>27038132</v>
      </c>
      <c r="AI506" s="359">
        <v>61147776</v>
      </c>
    </row>
    <row r="507" spans="1:35" s="368" customFormat="1" ht="45.75" customHeight="1" x14ac:dyDescent="0.25">
      <c r="A507" s="359">
        <v>390</v>
      </c>
      <c r="B507" s="360">
        <v>80111600</v>
      </c>
      <c r="C507" s="359" t="s">
        <v>3429</v>
      </c>
      <c r="D507" s="359" t="s">
        <v>3615</v>
      </c>
      <c r="E507" s="361" t="s">
        <v>3475</v>
      </c>
      <c r="F507" s="361">
        <v>2024003050084</v>
      </c>
      <c r="G507" s="362" t="s">
        <v>782</v>
      </c>
      <c r="H507" s="362" t="s">
        <v>3473</v>
      </c>
      <c r="I507" s="110">
        <v>50609170</v>
      </c>
      <c r="J507" s="363" t="s">
        <v>914</v>
      </c>
      <c r="K507" s="359" t="s">
        <v>3581</v>
      </c>
      <c r="L507" s="359" t="s">
        <v>447</v>
      </c>
      <c r="M507" s="366" t="s">
        <v>448</v>
      </c>
      <c r="N507" s="364" t="s">
        <v>784</v>
      </c>
      <c r="O507" s="363">
        <v>62</v>
      </c>
      <c r="P507" s="365" t="s">
        <v>2763</v>
      </c>
      <c r="Q507" s="359" t="s">
        <v>3474</v>
      </c>
      <c r="R507" s="359" t="s">
        <v>3652</v>
      </c>
      <c r="S507" s="366">
        <v>294</v>
      </c>
      <c r="T507" s="367" t="s">
        <v>561</v>
      </c>
      <c r="U507" s="116">
        <v>223</v>
      </c>
      <c r="V507" s="359" t="s">
        <v>362</v>
      </c>
      <c r="W507" s="359" t="s">
        <v>488</v>
      </c>
      <c r="X507" s="359" t="s">
        <v>488</v>
      </c>
      <c r="Y507" s="42">
        <v>179</v>
      </c>
      <c r="Z507" s="359" t="s">
        <v>1819</v>
      </c>
      <c r="AA507" s="359">
        <v>375</v>
      </c>
      <c r="AB507" s="42">
        <v>50609170</v>
      </c>
      <c r="AC507" s="42">
        <v>0</v>
      </c>
      <c r="AD507" s="42">
        <v>22378204</v>
      </c>
      <c r="AE507" s="42">
        <v>28230966</v>
      </c>
      <c r="AF507" s="359" t="s">
        <v>3870</v>
      </c>
      <c r="AG507" s="359">
        <v>52010802</v>
      </c>
      <c r="AH507" s="359">
        <v>22378204</v>
      </c>
      <c r="AI507" s="359">
        <v>50609170</v>
      </c>
    </row>
    <row r="508" spans="1:35" s="368" customFormat="1" ht="45.75" customHeight="1" x14ac:dyDescent="0.25">
      <c r="A508" s="359">
        <v>391</v>
      </c>
      <c r="B508" s="360">
        <v>80111600</v>
      </c>
      <c r="C508" s="359" t="s">
        <v>3429</v>
      </c>
      <c r="D508" s="359" t="s">
        <v>3615</v>
      </c>
      <c r="E508" s="361" t="s">
        <v>3475</v>
      </c>
      <c r="F508" s="361">
        <v>2024003050084</v>
      </c>
      <c r="G508" s="362" t="s">
        <v>782</v>
      </c>
      <c r="H508" s="362" t="s">
        <v>3473</v>
      </c>
      <c r="I508" s="110">
        <v>61147776</v>
      </c>
      <c r="J508" s="363" t="s">
        <v>915</v>
      </c>
      <c r="K508" s="359" t="s">
        <v>3581</v>
      </c>
      <c r="L508" s="359" t="s">
        <v>447</v>
      </c>
      <c r="M508" s="366" t="s">
        <v>448</v>
      </c>
      <c r="N508" s="364" t="s">
        <v>784</v>
      </c>
      <c r="O508" s="363">
        <v>62</v>
      </c>
      <c r="P508" s="365" t="s">
        <v>2763</v>
      </c>
      <c r="Q508" s="359" t="s">
        <v>3474</v>
      </c>
      <c r="R508" s="359" t="s">
        <v>3652</v>
      </c>
      <c r="S508" s="366">
        <v>294</v>
      </c>
      <c r="T508" s="367" t="s">
        <v>561</v>
      </c>
      <c r="U508" s="116">
        <v>224</v>
      </c>
      <c r="V508" s="359" t="s">
        <v>362</v>
      </c>
      <c r="W508" s="359" t="s">
        <v>488</v>
      </c>
      <c r="X508" s="359" t="s">
        <v>488</v>
      </c>
      <c r="Y508" s="42">
        <v>180</v>
      </c>
      <c r="Z508" s="359" t="s">
        <v>1820</v>
      </c>
      <c r="AA508" s="359">
        <v>372</v>
      </c>
      <c r="AB508" s="42">
        <v>61147776</v>
      </c>
      <c r="AC508" s="42">
        <v>0</v>
      </c>
      <c r="AD508" s="42">
        <v>27038132</v>
      </c>
      <c r="AE508" s="42">
        <v>34109644</v>
      </c>
      <c r="AF508" s="359" t="s">
        <v>3871</v>
      </c>
      <c r="AG508" s="359">
        <v>52010802</v>
      </c>
      <c r="AH508" s="359">
        <v>27038132</v>
      </c>
      <c r="AI508" s="359">
        <v>61147776</v>
      </c>
    </row>
    <row r="509" spans="1:35" s="368" customFormat="1" ht="45.75" customHeight="1" x14ac:dyDescent="0.25">
      <c r="A509" s="359">
        <v>392</v>
      </c>
      <c r="B509" s="360">
        <v>80111600</v>
      </c>
      <c r="C509" s="359" t="s">
        <v>3429</v>
      </c>
      <c r="D509" s="359" t="s">
        <v>3615</v>
      </c>
      <c r="E509" s="361" t="s">
        <v>3475</v>
      </c>
      <c r="F509" s="361">
        <v>2024003050084</v>
      </c>
      <c r="G509" s="362" t="s">
        <v>782</v>
      </c>
      <c r="H509" s="362" t="s">
        <v>3473</v>
      </c>
      <c r="I509" s="110">
        <v>81536206</v>
      </c>
      <c r="J509" s="363" t="s">
        <v>916</v>
      </c>
      <c r="K509" s="359" t="s">
        <v>3581</v>
      </c>
      <c r="L509" s="359" t="s">
        <v>447</v>
      </c>
      <c r="M509" s="366" t="s">
        <v>448</v>
      </c>
      <c r="N509" s="364" t="s">
        <v>784</v>
      </c>
      <c r="O509" s="363">
        <v>62</v>
      </c>
      <c r="P509" s="365" t="s">
        <v>2763</v>
      </c>
      <c r="Q509" s="359" t="s">
        <v>3474</v>
      </c>
      <c r="R509" s="359" t="s">
        <v>3652</v>
      </c>
      <c r="S509" s="366">
        <v>294</v>
      </c>
      <c r="T509" s="367" t="s">
        <v>561</v>
      </c>
      <c r="U509" s="116">
        <v>225</v>
      </c>
      <c r="V509" s="359" t="s">
        <v>362</v>
      </c>
      <c r="W509" s="359" t="s">
        <v>488</v>
      </c>
      <c r="X509" s="359" t="s">
        <v>488</v>
      </c>
      <c r="Y509" s="42">
        <v>313</v>
      </c>
      <c r="Z509" s="359" t="s">
        <v>2059</v>
      </c>
      <c r="AA509" s="359">
        <v>824</v>
      </c>
      <c r="AB509" s="42">
        <v>77098861</v>
      </c>
      <c r="AC509" s="42">
        <v>4437345</v>
      </c>
      <c r="AD509" s="42">
        <v>30784078</v>
      </c>
      <c r="AE509" s="42">
        <v>46314783</v>
      </c>
      <c r="AF509" s="359" t="s">
        <v>3872</v>
      </c>
      <c r="AG509" s="359">
        <v>52010802</v>
      </c>
      <c r="AH509" s="359">
        <v>30784078</v>
      </c>
      <c r="AI509" s="359">
        <v>77098861</v>
      </c>
    </row>
    <row r="510" spans="1:35" s="368" customFormat="1" ht="45.75" customHeight="1" x14ac:dyDescent="0.25">
      <c r="A510" s="359">
        <v>393</v>
      </c>
      <c r="B510" s="360">
        <v>80111600</v>
      </c>
      <c r="C510" s="359" t="s">
        <v>3429</v>
      </c>
      <c r="D510" s="359" t="s">
        <v>3615</v>
      </c>
      <c r="E510" s="361" t="s">
        <v>3475</v>
      </c>
      <c r="F510" s="361">
        <v>2024003050084</v>
      </c>
      <c r="G510" s="362" t="s">
        <v>782</v>
      </c>
      <c r="H510" s="362" t="s">
        <v>3473</v>
      </c>
      <c r="I510" s="110">
        <v>81536206</v>
      </c>
      <c r="J510" s="363" t="s">
        <v>917</v>
      </c>
      <c r="K510" s="359" t="s">
        <v>3581</v>
      </c>
      <c r="L510" s="359" t="s">
        <v>447</v>
      </c>
      <c r="M510" s="366" t="s">
        <v>448</v>
      </c>
      <c r="N510" s="364" t="s">
        <v>784</v>
      </c>
      <c r="O510" s="363">
        <v>62</v>
      </c>
      <c r="P510" s="365" t="s">
        <v>2763</v>
      </c>
      <c r="Q510" s="359" t="s">
        <v>3474</v>
      </c>
      <c r="R510" s="359" t="s">
        <v>3652</v>
      </c>
      <c r="S510" s="366">
        <v>294</v>
      </c>
      <c r="T510" s="367" t="s">
        <v>561</v>
      </c>
      <c r="U510" s="116">
        <v>226</v>
      </c>
      <c r="V510" s="359" t="s">
        <v>362</v>
      </c>
      <c r="W510" s="359" t="s">
        <v>488</v>
      </c>
      <c r="X510" s="359" t="s">
        <v>488</v>
      </c>
      <c r="Y510" s="42">
        <v>181</v>
      </c>
      <c r="Z510" s="359" t="s">
        <v>1821</v>
      </c>
      <c r="AA510" s="359">
        <v>370</v>
      </c>
      <c r="AB510" s="42">
        <v>81536206</v>
      </c>
      <c r="AC510" s="42">
        <v>0</v>
      </c>
      <c r="AD510" s="42">
        <v>36053424</v>
      </c>
      <c r="AE510" s="42">
        <v>45482782</v>
      </c>
      <c r="AF510" s="359" t="s">
        <v>3873</v>
      </c>
      <c r="AG510" s="359">
        <v>52010802</v>
      </c>
      <c r="AH510" s="359">
        <v>36053424</v>
      </c>
      <c r="AI510" s="359">
        <v>81536206</v>
      </c>
    </row>
    <row r="511" spans="1:35" s="368" customFormat="1" ht="45.75" customHeight="1" x14ac:dyDescent="0.25">
      <c r="A511" s="359">
        <v>394</v>
      </c>
      <c r="B511" s="360">
        <v>80111600</v>
      </c>
      <c r="C511" s="359" t="s">
        <v>3429</v>
      </c>
      <c r="D511" s="359" t="s">
        <v>3615</v>
      </c>
      <c r="E511" s="361" t="s">
        <v>3475</v>
      </c>
      <c r="F511" s="361">
        <v>2024003050084</v>
      </c>
      <c r="G511" s="362" t="s">
        <v>782</v>
      </c>
      <c r="H511" s="362" t="s">
        <v>3473</v>
      </c>
      <c r="I511" s="110">
        <v>50609170</v>
      </c>
      <c r="J511" s="363" t="s">
        <v>918</v>
      </c>
      <c r="K511" s="359" t="s">
        <v>3581</v>
      </c>
      <c r="L511" s="359" t="s">
        <v>447</v>
      </c>
      <c r="M511" s="366" t="s">
        <v>448</v>
      </c>
      <c r="N511" s="364" t="s">
        <v>784</v>
      </c>
      <c r="O511" s="363">
        <v>62</v>
      </c>
      <c r="P511" s="365" t="s">
        <v>2763</v>
      </c>
      <c r="Q511" s="359" t="s">
        <v>3474</v>
      </c>
      <c r="R511" s="359" t="s">
        <v>3652</v>
      </c>
      <c r="S511" s="366">
        <v>294</v>
      </c>
      <c r="T511" s="367" t="s">
        <v>561</v>
      </c>
      <c r="U511" s="116">
        <v>227</v>
      </c>
      <c r="V511" s="359" t="s">
        <v>362</v>
      </c>
      <c r="W511" s="359" t="s">
        <v>488</v>
      </c>
      <c r="X511" s="359" t="s">
        <v>488</v>
      </c>
      <c r="Y511" s="42">
        <v>182</v>
      </c>
      <c r="Z511" s="359" t="s">
        <v>1822</v>
      </c>
      <c r="AA511" s="359">
        <v>368</v>
      </c>
      <c r="AB511" s="42">
        <v>50609170</v>
      </c>
      <c r="AC511" s="42">
        <v>0</v>
      </c>
      <c r="AD511" s="42">
        <v>22378204</v>
      </c>
      <c r="AE511" s="42">
        <v>28230966</v>
      </c>
      <c r="AF511" s="359" t="s">
        <v>3874</v>
      </c>
      <c r="AG511" s="359">
        <v>52010802</v>
      </c>
      <c r="AH511" s="359">
        <v>22378204</v>
      </c>
      <c r="AI511" s="359">
        <v>50609170</v>
      </c>
    </row>
    <row r="512" spans="1:35" s="368" customFormat="1" ht="45.75" customHeight="1" x14ac:dyDescent="0.25">
      <c r="A512" s="359">
        <v>395</v>
      </c>
      <c r="B512" s="360">
        <v>80111600</v>
      </c>
      <c r="C512" s="359" t="s">
        <v>3429</v>
      </c>
      <c r="D512" s="359" t="s">
        <v>3615</v>
      </c>
      <c r="E512" s="361" t="s">
        <v>3475</v>
      </c>
      <c r="F512" s="361">
        <v>2024003050084</v>
      </c>
      <c r="G512" s="362" t="s">
        <v>782</v>
      </c>
      <c r="H512" s="362" t="s">
        <v>3473</v>
      </c>
      <c r="I512" s="110">
        <v>50609170</v>
      </c>
      <c r="J512" s="363" t="s">
        <v>919</v>
      </c>
      <c r="K512" s="359" t="s">
        <v>3581</v>
      </c>
      <c r="L512" s="359" t="s">
        <v>447</v>
      </c>
      <c r="M512" s="366" t="s">
        <v>448</v>
      </c>
      <c r="N512" s="364" t="s">
        <v>784</v>
      </c>
      <c r="O512" s="363">
        <v>62</v>
      </c>
      <c r="P512" s="365" t="s">
        <v>2763</v>
      </c>
      <c r="Q512" s="359" t="s">
        <v>3474</v>
      </c>
      <c r="R512" s="359" t="s">
        <v>3652</v>
      </c>
      <c r="S512" s="366">
        <v>294</v>
      </c>
      <c r="T512" s="367" t="s">
        <v>561</v>
      </c>
      <c r="U512" s="116">
        <v>228</v>
      </c>
      <c r="V512" s="359" t="s">
        <v>362</v>
      </c>
      <c r="W512" s="359" t="s">
        <v>488</v>
      </c>
      <c r="X512" s="359" t="s">
        <v>488</v>
      </c>
      <c r="Y512" s="42">
        <v>183</v>
      </c>
      <c r="Z512" s="359" t="s">
        <v>1823</v>
      </c>
      <c r="AA512" s="359">
        <v>365</v>
      </c>
      <c r="AB512" s="42">
        <v>50609170</v>
      </c>
      <c r="AC512" s="42">
        <v>0</v>
      </c>
      <c r="AD512" s="42">
        <v>22378204</v>
      </c>
      <c r="AE512" s="42">
        <v>28230966</v>
      </c>
      <c r="AF512" s="359" t="s">
        <v>3875</v>
      </c>
      <c r="AG512" s="359">
        <v>52010802</v>
      </c>
      <c r="AH512" s="359">
        <v>22378204</v>
      </c>
      <c r="AI512" s="359">
        <v>50609170</v>
      </c>
    </row>
    <row r="513" spans="1:35" s="368" customFormat="1" ht="45.75" customHeight="1" x14ac:dyDescent="0.25">
      <c r="A513" s="359">
        <v>396</v>
      </c>
      <c r="B513" s="360">
        <v>80111600</v>
      </c>
      <c r="C513" s="359" t="s">
        <v>3429</v>
      </c>
      <c r="D513" s="359" t="s">
        <v>3615</v>
      </c>
      <c r="E513" s="361" t="s">
        <v>3475</v>
      </c>
      <c r="F513" s="361">
        <v>2024003050084</v>
      </c>
      <c r="G513" s="362" t="s">
        <v>782</v>
      </c>
      <c r="H513" s="362" t="s">
        <v>3473</v>
      </c>
      <c r="I513" s="110">
        <v>50609170</v>
      </c>
      <c r="J513" s="363" t="s">
        <v>77</v>
      </c>
      <c r="K513" s="359" t="s">
        <v>3581</v>
      </c>
      <c r="L513" s="359" t="s">
        <v>447</v>
      </c>
      <c r="M513" s="366" t="s">
        <v>448</v>
      </c>
      <c r="N513" s="364" t="s">
        <v>784</v>
      </c>
      <c r="O513" s="363">
        <v>62</v>
      </c>
      <c r="P513" s="365" t="s">
        <v>2763</v>
      </c>
      <c r="Q513" s="359" t="s">
        <v>3474</v>
      </c>
      <c r="R513" s="359" t="s">
        <v>3652</v>
      </c>
      <c r="S513" s="366">
        <v>294</v>
      </c>
      <c r="T513" s="367" t="s">
        <v>561</v>
      </c>
      <c r="U513" s="116">
        <v>229</v>
      </c>
      <c r="V513" s="359" t="s">
        <v>362</v>
      </c>
      <c r="W513" s="359" t="s">
        <v>488</v>
      </c>
      <c r="X513" s="359" t="s">
        <v>488</v>
      </c>
      <c r="Y513" s="42">
        <v>184</v>
      </c>
      <c r="Z513" s="359" t="s">
        <v>1824</v>
      </c>
      <c r="AA513" s="359">
        <v>363</v>
      </c>
      <c r="AB513" s="42">
        <v>50609170</v>
      </c>
      <c r="AC513" s="42">
        <v>0</v>
      </c>
      <c r="AD513" s="42">
        <v>22378204</v>
      </c>
      <c r="AE513" s="42">
        <v>28230966</v>
      </c>
      <c r="AF513" s="359" t="s">
        <v>3876</v>
      </c>
      <c r="AG513" s="359">
        <v>52010802</v>
      </c>
      <c r="AH513" s="359">
        <v>22378204</v>
      </c>
      <c r="AI513" s="359">
        <v>50609170</v>
      </c>
    </row>
    <row r="514" spans="1:35" s="368" customFormat="1" ht="45.75" customHeight="1" x14ac:dyDescent="0.25">
      <c r="A514" s="359">
        <v>397</v>
      </c>
      <c r="B514" s="360">
        <v>80111600</v>
      </c>
      <c r="C514" s="359" t="s">
        <v>3429</v>
      </c>
      <c r="D514" s="359" t="s">
        <v>3615</v>
      </c>
      <c r="E514" s="361" t="s">
        <v>3475</v>
      </c>
      <c r="F514" s="361">
        <v>2024003050084</v>
      </c>
      <c r="G514" s="362" t="s">
        <v>782</v>
      </c>
      <c r="H514" s="362" t="s">
        <v>3473</v>
      </c>
      <c r="I514" s="110">
        <v>50609170</v>
      </c>
      <c r="J514" s="363" t="s">
        <v>920</v>
      </c>
      <c r="K514" s="359" t="s">
        <v>3581</v>
      </c>
      <c r="L514" s="359" t="s">
        <v>447</v>
      </c>
      <c r="M514" s="366" t="s">
        <v>448</v>
      </c>
      <c r="N514" s="364" t="s">
        <v>784</v>
      </c>
      <c r="O514" s="363">
        <v>62</v>
      </c>
      <c r="P514" s="365" t="s">
        <v>2763</v>
      </c>
      <c r="Q514" s="359" t="s">
        <v>3474</v>
      </c>
      <c r="R514" s="359" t="s">
        <v>3652</v>
      </c>
      <c r="S514" s="366">
        <v>294</v>
      </c>
      <c r="T514" s="367" t="s">
        <v>561</v>
      </c>
      <c r="U514" s="116">
        <v>230</v>
      </c>
      <c r="V514" s="359" t="s">
        <v>362</v>
      </c>
      <c r="W514" s="359" t="s">
        <v>488</v>
      </c>
      <c r="X514" s="359" t="s">
        <v>488</v>
      </c>
      <c r="Y514" s="42">
        <v>185</v>
      </c>
      <c r="Z514" s="359" t="s">
        <v>1825</v>
      </c>
      <c r="AA514" s="359">
        <v>362</v>
      </c>
      <c r="AB514" s="42">
        <v>50609170</v>
      </c>
      <c r="AC514" s="42">
        <v>0</v>
      </c>
      <c r="AD514" s="42">
        <v>22378204</v>
      </c>
      <c r="AE514" s="42">
        <v>28230966</v>
      </c>
      <c r="AF514" s="359" t="s">
        <v>3877</v>
      </c>
      <c r="AG514" s="359">
        <v>52010802</v>
      </c>
      <c r="AH514" s="359">
        <v>22378204</v>
      </c>
      <c r="AI514" s="359">
        <v>50609170</v>
      </c>
    </row>
    <row r="515" spans="1:35" s="368" customFormat="1" ht="45.75" customHeight="1" x14ac:dyDescent="0.25">
      <c r="A515" s="359">
        <v>398</v>
      </c>
      <c r="B515" s="360">
        <v>80111600</v>
      </c>
      <c r="C515" s="359" t="s">
        <v>3429</v>
      </c>
      <c r="D515" s="359" t="s">
        <v>3615</v>
      </c>
      <c r="E515" s="361" t="s">
        <v>3475</v>
      </c>
      <c r="F515" s="361">
        <v>2024003050084</v>
      </c>
      <c r="G515" s="362" t="s">
        <v>782</v>
      </c>
      <c r="H515" s="362" t="s">
        <v>3473</v>
      </c>
      <c r="I515" s="110">
        <v>50609170</v>
      </c>
      <c r="J515" s="363" t="s">
        <v>921</v>
      </c>
      <c r="K515" s="359" t="s">
        <v>3581</v>
      </c>
      <c r="L515" s="359" t="s">
        <v>447</v>
      </c>
      <c r="M515" s="366" t="s">
        <v>448</v>
      </c>
      <c r="N515" s="364" t="s">
        <v>784</v>
      </c>
      <c r="O515" s="363">
        <v>62</v>
      </c>
      <c r="P515" s="365" t="s">
        <v>2763</v>
      </c>
      <c r="Q515" s="359" t="s">
        <v>3474</v>
      </c>
      <c r="R515" s="359" t="s">
        <v>3652</v>
      </c>
      <c r="S515" s="366">
        <v>294</v>
      </c>
      <c r="T515" s="367" t="s">
        <v>561</v>
      </c>
      <c r="U515" s="116">
        <v>231</v>
      </c>
      <c r="V515" s="359" t="s">
        <v>362</v>
      </c>
      <c r="W515" s="359" t="s">
        <v>488</v>
      </c>
      <c r="X515" s="359" t="s">
        <v>488</v>
      </c>
      <c r="Y515" s="42">
        <v>186</v>
      </c>
      <c r="Z515" s="359" t="s">
        <v>1826</v>
      </c>
      <c r="AA515" s="359">
        <v>359</v>
      </c>
      <c r="AB515" s="42">
        <v>50609170</v>
      </c>
      <c r="AC515" s="42">
        <v>0</v>
      </c>
      <c r="AD515" s="42">
        <v>22378204</v>
      </c>
      <c r="AE515" s="42">
        <v>28230966</v>
      </c>
      <c r="AF515" s="359" t="s">
        <v>3878</v>
      </c>
      <c r="AG515" s="359">
        <v>52010802</v>
      </c>
      <c r="AH515" s="359">
        <v>22378204</v>
      </c>
      <c r="AI515" s="359">
        <v>50609170</v>
      </c>
    </row>
    <row r="516" spans="1:35" s="368" customFormat="1" ht="45.75" customHeight="1" x14ac:dyDescent="0.25">
      <c r="A516" s="359">
        <v>399</v>
      </c>
      <c r="B516" s="360">
        <v>80111600</v>
      </c>
      <c r="C516" s="359" t="s">
        <v>3429</v>
      </c>
      <c r="D516" s="359" t="s">
        <v>3615</v>
      </c>
      <c r="E516" s="361" t="s">
        <v>3475</v>
      </c>
      <c r="F516" s="361">
        <v>2024003050084</v>
      </c>
      <c r="G516" s="362" t="s">
        <v>782</v>
      </c>
      <c r="H516" s="362" t="s">
        <v>3473</v>
      </c>
      <c r="I516" s="110">
        <v>32120911</v>
      </c>
      <c r="J516" s="363" t="s">
        <v>922</v>
      </c>
      <c r="K516" s="359" t="s">
        <v>3581</v>
      </c>
      <c r="L516" s="359" t="s">
        <v>447</v>
      </c>
      <c r="M516" s="366" t="s">
        <v>448</v>
      </c>
      <c r="N516" s="364" t="s">
        <v>784</v>
      </c>
      <c r="O516" s="363">
        <v>62</v>
      </c>
      <c r="P516" s="365" t="s">
        <v>2763</v>
      </c>
      <c r="Q516" s="359" t="s">
        <v>3474</v>
      </c>
      <c r="R516" s="359" t="s">
        <v>3652</v>
      </c>
      <c r="S516" s="366">
        <v>294</v>
      </c>
      <c r="T516" s="367" t="s">
        <v>561</v>
      </c>
      <c r="U516" s="116">
        <v>232</v>
      </c>
      <c r="V516" s="359" t="s">
        <v>362</v>
      </c>
      <c r="W516" s="359" t="s">
        <v>488</v>
      </c>
      <c r="X516" s="359" t="s">
        <v>488</v>
      </c>
      <c r="Y516" s="42">
        <v>187</v>
      </c>
      <c r="Z516" s="359" t="s">
        <v>1827</v>
      </c>
      <c r="AA516" s="359">
        <v>357</v>
      </c>
      <c r="AB516" s="42">
        <v>101543523</v>
      </c>
      <c r="AC516" s="42">
        <v>-69422612</v>
      </c>
      <c r="AD516" s="42">
        <v>32120911</v>
      </c>
      <c r="AE516" s="42">
        <v>69422612</v>
      </c>
      <c r="AF516" s="359" t="s">
        <v>3879</v>
      </c>
      <c r="AG516" s="359">
        <v>52010802</v>
      </c>
      <c r="AH516" s="359">
        <v>32120911</v>
      </c>
      <c r="AI516" s="359">
        <v>101543523</v>
      </c>
    </row>
    <row r="517" spans="1:35" s="368" customFormat="1" ht="45.75" customHeight="1" x14ac:dyDescent="0.25">
      <c r="A517" s="359">
        <v>400</v>
      </c>
      <c r="B517" s="360">
        <v>80111600</v>
      </c>
      <c r="C517" s="359" t="s">
        <v>3429</v>
      </c>
      <c r="D517" s="359" t="s">
        <v>3615</v>
      </c>
      <c r="E517" s="361" t="s">
        <v>3475</v>
      </c>
      <c r="F517" s="361">
        <v>2024003050084</v>
      </c>
      <c r="G517" s="362" t="s">
        <v>782</v>
      </c>
      <c r="H517" s="362" t="s">
        <v>3473</v>
      </c>
      <c r="I517" s="110">
        <v>61147776</v>
      </c>
      <c r="J517" s="363" t="s">
        <v>923</v>
      </c>
      <c r="K517" s="359" t="s">
        <v>3581</v>
      </c>
      <c r="L517" s="359" t="s">
        <v>447</v>
      </c>
      <c r="M517" s="366" t="s">
        <v>448</v>
      </c>
      <c r="N517" s="364" t="s">
        <v>784</v>
      </c>
      <c r="O517" s="363">
        <v>62</v>
      </c>
      <c r="P517" s="365" t="s">
        <v>2763</v>
      </c>
      <c r="Q517" s="359" t="s">
        <v>3474</v>
      </c>
      <c r="R517" s="359" t="s">
        <v>3652</v>
      </c>
      <c r="S517" s="366">
        <v>294</v>
      </c>
      <c r="T517" s="367" t="s">
        <v>561</v>
      </c>
      <c r="U517" s="116">
        <v>233</v>
      </c>
      <c r="V517" s="359" t="s">
        <v>362</v>
      </c>
      <c r="W517" s="359" t="s">
        <v>488</v>
      </c>
      <c r="X517" s="359" t="s">
        <v>488</v>
      </c>
      <c r="Y517" s="42">
        <v>314</v>
      </c>
      <c r="Z517" s="359" t="s">
        <v>2060</v>
      </c>
      <c r="AA517" s="359">
        <v>826</v>
      </c>
      <c r="AB517" s="42">
        <v>57820006</v>
      </c>
      <c r="AC517" s="42">
        <v>3327770</v>
      </c>
      <c r="AD517" s="42">
        <v>23086405</v>
      </c>
      <c r="AE517" s="42">
        <v>34733601</v>
      </c>
      <c r="AF517" s="359" t="s">
        <v>3880</v>
      </c>
      <c r="AG517" s="359">
        <v>52010802</v>
      </c>
      <c r="AH517" s="359">
        <v>23086405</v>
      </c>
      <c r="AI517" s="359">
        <v>57820006</v>
      </c>
    </row>
    <row r="518" spans="1:35" s="368" customFormat="1" ht="45.75" customHeight="1" x14ac:dyDescent="0.25">
      <c r="A518" s="359">
        <v>401</v>
      </c>
      <c r="B518" s="360">
        <v>80111600</v>
      </c>
      <c r="C518" s="359" t="s">
        <v>3429</v>
      </c>
      <c r="D518" s="359" t="s">
        <v>3615</v>
      </c>
      <c r="E518" s="361" t="s">
        <v>3475</v>
      </c>
      <c r="F518" s="361">
        <v>2024003050084</v>
      </c>
      <c r="G518" s="362" t="s">
        <v>782</v>
      </c>
      <c r="H518" s="362" t="s">
        <v>3473</v>
      </c>
      <c r="I518" s="110">
        <v>26545593</v>
      </c>
      <c r="J518" s="363" t="s">
        <v>924</v>
      </c>
      <c r="K518" s="359" t="s">
        <v>3581</v>
      </c>
      <c r="L518" s="359" t="s">
        <v>447</v>
      </c>
      <c r="M518" s="366" t="s">
        <v>448</v>
      </c>
      <c r="N518" s="364" t="s">
        <v>784</v>
      </c>
      <c r="O518" s="363">
        <v>62</v>
      </c>
      <c r="P518" s="365" t="s">
        <v>2763</v>
      </c>
      <c r="Q518" s="359" t="s">
        <v>3474</v>
      </c>
      <c r="R518" s="359" t="s">
        <v>3652</v>
      </c>
      <c r="S518" s="366">
        <v>294</v>
      </c>
      <c r="T518" s="367" t="s">
        <v>561</v>
      </c>
      <c r="U518" s="116">
        <v>234</v>
      </c>
      <c r="V518" s="359" t="s">
        <v>362</v>
      </c>
      <c r="W518" s="359" t="s">
        <v>488</v>
      </c>
      <c r="X518" s="359" t="s">
        <v>488</v>
      </c>
      <c r="Y518" s="42">
        <v>188</v>
      </c>
      <c r="Z518" s="359" t="s">
        <v>1828</v>
      </c>
      <c r="AA518" s="359">
        <v>354</v>
      </c>
      <c r="AB518" s="42">
        <v>26545593</v>
      </c>
      <c r="AC518" s="42">
        <v>0</v>
      </c>
      <c r="AD518" s="42">
        <v>11737847</v>
      </c>
      <c r="AE518" s="42">
        <v>14807746</v>
      </c>
      <c r="AF518" s="359" t="s">
        <v>3881</v>
      </c>
      <c r="AG518" s="359">
        <v>52010802</v>
      </c>
      <c r="AH518" s="359">
        <v>11737847</v>
      </c>
      <c r="AI518" s="359">
        <v>26545593</v>
      </c>
    </row>
    <row r="519" spans="1:35" s="368" customFormat="1" ht="45.75" customHeight="1" x14ac:dyDescent="0.25">
      <c r="A519" s="359">
        <v>402</v>
      </c>
      <c r="B519" s="360">
        <v>80111600</v>
      </c>
      <c r="C519" s="359" t="s">
        <v>3429</v>
      </c>
      <c r="D519" s="359" t="s">
        <v>3615</v>
      </c>
      <c r="E519" s="361" t="s">
        <v>3475</v>
      </c>
      <c r="F519" s="361">
        <v>2024003050084</v>
      </c>
      <c r="G519" s="362" t="s">
        <v>782</v>
      </c>
      <c r="H519" s="362" t="s">
        <v>3473</v>
      </c>
      <c r="I519" s="110">
        <v>26545593</v>
      </c>
      <c r="J519" s="363" t="s">
        <v>137</v>
      </c>
      <c r="K519" s="359" t="s">
        <v>3581</v>
      </c>
      <c r="L519" s="359" t="s">
        <v>447</v>
      </c>
      <c r="M519" s="366" t="s">
        <v>448</v>
      </c>
      <c r="N519" s="364" t="s">
        <v>784</v>
      </c>
      <c r="O519" s="363">
        <v>62</v>
      </c>
      <c r="P519" s="365" t="s">
        <v>2763</v>
      </c>
      <c r="Q519" s="359" t="s">
        <v>3474</v>
      </c>
      <c r="R519" s="359" t="s">
        <v>3652</v>
      </c>
      <c r="S519" s="366">
        <v>294</v>
      </c>
      <c r="T519" s="367" t="s">
        <v>561</v>
      </c>
      <c r="U519" s="116">
        <v>235</v>
      </c>
      <c r="V519" s="359" t="s">
        <v>362</v>
      </c>
      <c r="W519" s="359" t="s">
        <v>488</v>
      </c>
      <c r="X519" s="359" t="s">
        <v>488</v>
      </c>
      <c r="Y519" s="42">
        <v>189</v>
      </c>
      <c r="Z519" s="359" t="s">
        <v>1829</v>
      </c>
      <c r="AA519" s="359">
        <v>387</v>
      </c>
      <c r="AB519" s="42">
        <v>26545593</v>
      </c>
      <c r="AC519" s="42">
        <v>0</v>
      </c>
      <c r="AD519" s="42">
        <v>11737847</v>
      </c>
      <c r="AE519" s="42">
        <v>14807746</v>
      </c>
      <c r="AF519" s="359" t="s">
        <v>3882</v>
      </c>
      <c r="AG519" s="359">
        <v>52010802</v>
      </c>
      <c r="AH519" s="359">
        <v>11737847</v>
      </c>
      <c r="AI519" s="359">
        <v>26545593</v>
      </c>
    </row>
    <row r="520" spans="1:35" s="368" customFormat="1" ht="45.75" customHeight="1" x14ac:dyDescent="0.25">
      <c r="A520" s="359">
        <v>403</v>
      </c>
      <c r="B520" s="360">
        <v>80111600</v>
      </c>
      <c r="C520" s="359" t="s">
        <v>3429</v>
      </c>
      <c r="D520" s="359" t="s">
        <v>3615</v>
      </c>
      <c r="E520" s="361" t="s">
        <v>3475</v>
      </c>
      <c r="F520" s="361">
        <v>2024003050084</v>
      </c>
      <c r="G520" s="362" t="s">
        <v>782</v>
      </c>
      <c r="H520" s="362" t="s">
        <v>3473</v>
      </c>
      <c r="I520" s="110">
        <v>50609170</v>
      </c>
      <c r="J520" s="363" t="s">
        <v>925</v>
      </c>
      <c r="K520" s="359" t="s">
        <v>3581</v>
      </c>
      <c r="L520" s="359" t="s">
        <v>447</v>
      </c>
      <c r="M520" s="366" t="s">
        <v>448</v>
      </c>
      <c r="N520" s="364" t="s">
        <v>784</v>
      </c>
      <c r="O520" s="363">
        <v>62</v>
      </c>
      <c r="P520" s="365" t="s">
        <v>2763</v>
      </c>
      <c r="Q520" s="359" t="s">
        <v>3474</v>
      </c>
      <c r="R520" s="359" t="s">
        <v>3652</v>
      </c>
      <c r="S520" s="366">
        <v>294</v>
      </c>
      <c r="T520" s="367" t="s">
        <v>561</v>
      </c>
      <c r="U520" s="116">
        <v>236</v>
      </c>
      <c r="V520" s="359" t="s">
        <v>362</v>
      </c>
      <c r="W520" s="359" t="s">
        <v>488</v>
      </c>
      <c r="X520" s="359" t="s">
        <v>488</v>
      </c>
      <c r="Y520" s="42">
        <v>190</v>
      </c>
      <c r="Z520" s="359" t="s">
        <v>1830</v>
      </c>
      <c r="AA520" s="359">
        <v>350</v>
      </c>
      <c r="AB520" s="42">
        <v>50609170</v>
      </c>
      <c r="AC520" s="42">
        <v>0</v>
      </c>
      <c r="AD520" s="42">
        <v>22378204</v>
      </c>
      <c r="AE520" s="42">
        <v>28230966</v>
      </c>
      <c r="AF520" s="359" t="s">
        <v>3883</v>
      </c>
      <c r="AG520" s="359">
        <v>52010802</v>
      </c>
      <c r="AH520" s="359">
        <v>22378204</v>
      </c>
      <c r="AI520" s="359">
        <v>50609170</v>
      </c>
    </row>
    <row r="521" spans="1:35" s="368" customFormat="1" ht="45.75" customHeight="1" x14ac:dyDescent="0.25">
      <c r="A521" s="359">
        <v>404</v>
      </c>
      <c r="B521" s="360">
        <v>80111600</v>
      </c>
      <c r="C521" s="359" t="s">
        <v>3429</v>
      </c>
      <c r="D521" s="359" t="s">
        <v>3615</v>
      </c>
      <c r="E521" s="361" t="s">
        <v>3475</v>
      </c>
      <c r="F521" s="361">
        <v>2024003050084</v>
      </c>
      <c r="G521" s="362" t="s">
        <v>782</v>
      </c>
      <c r="H521" s="362" t="s">
        <v>3473</v>
      </c>
      <c r="I521" s="110">
        <v>61147776</v>
      </c>
      <c r="J521" s="363" t="s">
        <v>926</v>
      </c>
      <c r="K521" s="359" t="s">
        <v>3581</v>
      </c>
      <c r="L521" s="359" t="s">
        <v>447</v>
      </c>
      <c r="M521" s="366" t="s">
        <v>448</v>
      </c>
      <c r="N521" s="364" t="s">
        <v>784</v>
      </c>
      <c r="O521" s="363">
        <v>62</v>
      </c>
      <c r="P521" s="365" t="s">
        <v>2763</v>
      </c>
      <c r="Q521" s="359" t="s">
        <v>3474</v>
      </c>
      <c r="R521" s="359" t="s">
        <v>3652</v>
      </c>
      <c r="S521" s="366">
        <v>294</v>
      </c>
      <c r="T521" s="367" t="s">
        <v>561</v>
      </c>
      <c r="U521" s="116">
        <v>237</v>
      </c>
      <c r="V521" s="359" t="s">
        <v>362</v>
      </c>
      <c r="W521" s="359" t="s">
        <v>488</v>
      </c>
      <c r="X521" s="359" t="s">
        <v>488</v>
      </c>
      <c r="Y521" s="42">
        <v>191</v>
      </c>
      <c r="Z521" s="359" t="s">
        <v>1831</v>
      </c>
      <c r="AA521" s="359">
        <v>348</v>
      </c>
      <c r="AB521" s="42">
        <v>61147776</v>
      </c>
      <c r="AC521" s="42">
        <v>0</v>
      </c>
      <c r="AD521" s="42">
        <v>27038132</v>
      </c>
      <c r="AE521" s="42">
        <v>34109644</v>
      </c>
      <c r="AF521" s="359" t="s">
        <v>3884</v>
      </c>
      <c r="AG521" s="359">
        <v>52010802</v>
      </c>
      <c r="AH521" s="359">
        <v>27038132</v>
      </c>
      <c r="AI521" s="359">
        <v>61147776</v>
      </c>
    </row>
    <row r="522" spans="1:35" s="368" customFormat="1" ht="45.75" customHeight="1" x14ac:dyDescent="0.25">
      <c r="A522" s="359">
        <v>405</v>
      </c>
      <c r="B522" s="360">
        <v>80111600</v>
      </c>
      <c r="C522" s="359" t="s">
        <v>3429</v>
      </c>
      <c r="D522" s="359" t="s">
        <v>3615</v>
      </c>
      <c r="E522" s="361" t="s">
        <v>3475</v>
      </c>
      <c r="F522" s="361">
        <v>2024003050084</v>
      </c>
      <c r="G522" s="362" t="s">
        <v>782</v>
      </c>
      <c r="H522" s="362" t="s">
        <v>3473</v>
      </c>
      <c r="I522" s="110">
        <v>61147776</v>
      </c>
      <c r="J522" s="363" t="s">
        <v>927</v>
      </c>
      <c r="K522" s="359" t="s">
        <v>3581</v>
      </c>
      <c r="L522" s="359" t="s">
        <v>447</v>
      </c>
      <c r="M522" s="366" t="s">
        <v>448</v>
      </c>
      <c r="N522" s="364" t="s">
        <v>784</v>
      </c>
      <c r="O522" s="363">
        <v>62</v>
      </c>
      <c r="P522" s="365" t="s">
        <v>2763</v>
      </c>
      <c r="Q522" s="359" t="s">
        <v>3474</v>
      </c>
      <c r="R522" s="359" t="s">
        <v>3652</v>
      </c>
      <c r="S522" s="366">
        <v>294</v>
      </c>
      <c r="T522" s="367" t="s">
        <v>561</v>
      </c>
      <c r="U522" s="116">
        <v>238</v>
      </c>
      <c r="V522" s="359" t="s">
        <v>362</v>
      </c>
      <c r="W522" s="359" t="s">
        <v>488</v>
      </c>
      <c r="X522" s="359" t="s">
        <v>488</v>
      </c>
      <c r="Y522" s="42">
        <v>192</v>
      </c>
      <c r="Z522" s="359" t="s">
        <v>1437</v>
      </c>
      <c r="AA522" s="359">
        <v>346</v>
      </c>
      <c r="AB522" s="42">
        <v>61147776</v>
      </c>
      <c r="AC522" s="42">
        <v>0</v>
      </c>
      <c r="AD522" s="42">
        <v>27038132</v>
      </c>
      <c r="AE522" s="42">
        <v>34109644</v>
      </c>
      <c r="AF522" s="359" t="s">
        <v>3885</v>
      </c>
      <c r="AG522" s="359">
        <v>52010802</v>
      </c>
      <c r="AH522" s="359">
        <v>27038132</v>
      </c>
      <c r="AI522" s="359">
        <v>61147776</v>
      </c>
    </row>
    <row r="523" spans="1:35" s="368" customFormat="1" ht="45.75" customHeight="1" x14ac:dyDescent="0.25">
      <c r="A523" s="359">
        <v>406</v>
      </c>
      <c r="B523" s="360">
        <v>80111600</v>
      </c>
      <c r="C523" s="359" t="s">
        <v>3429</v>
      </c>
      <c r="D523" s="359" t="s">
        <v>3615</v>
      </c>
      <c r="E523" s="361" t="s">
        <v>3475</v>
      </c>
      <c r="F523" s="361">
        <v>2024003050084</v>
      </c>
      <c r="G523" s="362" t="s">
        <v>782</v>
      </c>
      <c r="H523" s="362" t="s">
        <v>3473</v>
      </c>
      <c r="I523" s="110">
        <v>26545593</v>
      </c>
      <c r="J523" s="363" t="s">
        <v>928</v>
      </c>
      <c r="K523" s="359" t="s">
        <v>3581</v>
      </c>
      <c r="L523" s="359" t="s">
        <v>447</v>
      </c>
      <c r="M523" s="366" t="s">
        <v>448</v>
      </c>
      <c r="N523" s="364" t="s">
        <v>784</v>
      </c>
      <c r="O523" s="363">
        <v>62</v>
      </c>
      <c r="P523" s="365" t="s">
        <v>2763</v>
      </c>
      <c r="Q523" s="359" t="s">
        <v>3474</v>
      </c>
      <c r="R523" s="359" t="s">
        <v>3652</v>
      </c>
      <c r="S523" s="366">
        <v>294</v>
      </c>
      <c r="T523" s="367" t="s">
        <v>561</v>
      </c>
      <c r="U523" s="116">
        <v>239</v>
      </c>
      <c r="V523" s="359" t="s">
        <v>362</v>
      </c>
      <c r="W523" s="359" t="s">
        <v>488</v>
      </c>
      <c r="X523" s="359" t="s">
        <v>488</v>
      </c>
      <c r="Y523" s="42">
        <v>193</v>
      </c>
      <c r="Z523" s="359" t="s">
        <v>1832</v>
      </c>
      <c r="AA523" s="359">
        <v>345</v>
      </c>
      <c r="AB523" s="42">
        <v>26545593</v>
      </c>
      <c r="AC523" s="42">
        <v>0</v>
      </c>
      <c r="AD523" s="42">
        <v>11737847</v>
      </c>
      <c r="AE523" s="42">
        <v>14807746</v>
      </c>
      <c r="AF523" s="359" t="s">
        <v>3886</v>
      </c>
      <c r="AG523" s="359">
        <v>52010802</v>
      </c>
      <c r="AH523" s="359">
        <v>11737847</v>
      </c>
      <c r="AI523" s="359">
        <v>26545593</v>
      </c>
    </row>
    <row r="524" spans="1:35" s="368" customFormat="1" ht="45.75" customHeight="1" x14ac:dyDescent="0.25">
      <c r="A524" s="359">
        <v>407</v>
      </c>
      <c r="B524" s="360">
        <v>80111600</v>
      </c>
      <c r="C524" s="359" t="s">
        <v>3429</v>
      </c>
      <c r="D524" s="359" t="s">
        <v>3615</v>
      </c>
      <c r="E524" s="361" t="s">
        <v>3475</v>
      </c>
      <c r="F524" s="361">
        <v>2024003050084</v>
      </c>
      <c r="G524" s="362" t="s">
        <v>782</v>
      </c>
      <c r="H524" s="362" t="s">
        <v>3473</v>
      </c>
      <c r="I524" s="110">
        <v>40747479</v>
      </c>
      <c r="J524" s="363" t="s">
        <v>929</v>
      </c>
      <c r="K524" s="359" t="s">
        <v>3581</v>
      </c>
      <c r="L524" s="359" t="s">
        <v>447</v>
      </c>
      <c r="M524" s="366" t="s">
        <v>448</v>
      </c>
      <c r="N524" s="364" t="s">
        <v>784</v>
      </c>
      <c r="O524" s="363">
        <v>62</v>
      </c>
      <c r="P524" s="365" t="s">
        <v>2763</v>
      </c>
      <c r="Q524" s="359" t="s">
        <v>3474</v>
      </c>
      <c r="R524" s="359" t="s">
        <v>3652</v>
      </c>
      <c r="S524" s="366">
        <v>294</v>
      </c>
      <c r="T524" s="367" t="s">
        <v>561</v>
      </c>
      <c r="U524" s="116">
        <v>240</v>
      </c>
      <c r="V524" s="359" t="s">
        <v>362</v>
      </c>
      <c r="W524" s="359" t="s">
        <v>488</v>
      </c>
      <c r="X524" s="359" t="s">
        <v>488</v>
      </c>
      <c r="Y524" s="42">
        <v>194</v>
      </c>
      <c r="Z524" s="359" t="s">
        <v>1833</v>
      </c>
      <c r="AA524" s="359">
        <v>342</v>
      </c>
      <c r="AB524" s="42">
        <v>40747479</v>
      </c>
      <c r="AC524" s="42">
        <v>0</v>
      </c>
      <c r="AD524" s="42">
        <v>18017593</v>
      </c>
      <c r="AE524" s="42">
        <v>22729886</v>
      </c>
      <c r="AF524" s="359" t="s">
        <v>3887</v>
      </c>
      <c r="AG524" s="359">
        <v>52010802</v>
      </c>
      <c r="AH524" s="359">
        <v>18017593</v>
      </c>
      <c r="AI524" s="359">
        <v>40747479</v>
      </c>
    </row>
    <row r="525" spans="1:35" s="368" customFormat="1" ht="45.75" customHeight="1" x14ac:dyDescent="0.25">
      <c r="A525" s="359">
        <v>408</v>
      </c>
      <c r="B525" s="360">
        <v>80111600</v>
      </c>
      <c r="C525" s="359" t="s">
        <v>3429</v>
      </c>
      <c r="D525" s="359" t="s">
        <v>3615</v>
      </c>
      <c r="E525" s="361" t="s">
        <v>3475</v>
      </c>
      <c r="F525" s="361">
        <v>2024003050084</v>
      </c>
      <c r="G525" s="362" t="s">
        <v>782</v>
      </c>
      <c r="H525" s="362" t="s">
        <v>3473</v>
      </c>
      <c r="I525" s="110">
        <v>26545593</v>
      </c>
      <c r="J525" s="363" t="s">
        <v>930</v>
      </c>
      <c r="K525" s="359" t="s">
        <v>3581</v>
      </c>
      <c r="L525" s="359" t="s">
        <v>447</v>
      </c>
      <c r="M525" s="366" t="s">
        <v>448</v>
      </c>
      <c r="N525" s="364" t="s">
        <v>784</v>
      </c>
      <c r="O525" s="363">
        <v>62</v>
      </c>
      <c r="P525" s="365" t="s">
        <v>2763</v>
      </c>
      <c r="Q525" s="359" t="s">
        <v>3474</v>
      </c>
      <c r="R525" s="359" t="s">
        <v>3652</v>
      </c>
      <c r="S525" s="366">
        <v>294</v>
      </c>
      <c r="T525" s="367" t="s">
        <v>561</v>
      </c>
      <c r="U525" s="116">
        <v>241</v>
      </c>
      <c r="V525" s="359" t="s">
        <v>362</v>
      </c>
      <c r="W525" s="359" t="s">
        <v>488</v>
      </c>
      <c r="X525" s="359" t="s">
        <v>488</v>
      </c>
      <c r="Y525" s="42">
        <v>195</v>
      </c>
      <c r="Z525" s="359" t="s">
        <v>1834</v>
      </c>
      <c r="AA525" s="359">
        <v>155</v>
      </c>
      <c r="AB525" s="42">
        <v>26545593</v>
      </c>
      <c r="AC525" s="42">
        <v>0</v>
      </c>
      <c r="AD525" s="42">
        <v>11737847</v>
      </c>
      <c r="AE525" s="42">
        <v>14807746</v>
      </c>
      <c r="AF525" s="359" t="s">
        <v>3888</v>
      </c>
      <c r="AG525" s="359">
        <v>52010802</v>
      </c>
      <c r="AH525" s="359">
        <v>11737847</v>
      </c>
      <c r="AI525" s="359">
        <v>26545593</v>
      </c>
    </row>
    <row r="526" spans="1:35" s="368" customFormat="1" ht="45.75" customHeight="1" x14ac:dyDescent="0.25">
      <c r="A526" s="359">
        <v>409</v>
      </c>
      <c r="B526" s="360">
        <v>80111600</v>
      </c>
      <c r="C526" s="359" t="s">
        <v>3429</v>
      </c>
      <c r="D526" s="359" t="s">
        <v>3615</v>
      </c>
      <c r="E526" s="361" t="s">
        <v>3475</v>
      </c>
      <c r="F526" s="361">
        <v>2024003050084</v>
      </c>
      <c r="G526" s="362" t="s">
        <v>782</v>
      </c>
      <c r="H526" s="362" t="s">
        <v>3473</v>
      </c>
      <c r="I526" s="110">
        <v>81536206</v>
      </c>
      <c r="J526" s="363" t="s">
        <v>931</v>
      </c>
      <c r="K526" s="359" t="s">
        <v>3581</v>
      </c>
      <c r="L526" s="359" t="s">
        <v>447</v>
      </c>
      <c r="M526" s="366" t="s">
        <v>448</v>
      </c>
      <c r="N526" s="364" t="s">
        <v>784</v>
      </c>
      <c r="O526" s="363">
        <v>62</v>
      </c>
      <c r="P526" s="365" t="s">
        <v>2763</v>
      </c>
      <c r="Q526" s="359" t="s">
        <v>3474</v>
      </c>
      <c r="R526" s="359" t="s">
        <v>3652</v>
      </c>
      <c r="S526" s="366">
        <v>294</v>
      </c>
      <c r="T526" s="367" t="s">
        <v>561</v>
      </c>
      <c r="U526" s="116">
        <v>242</v>
      </c>
      <c r="V526" s="359" t="s">
        <v>362</v>
      </c>
      <c r="W526" s="359" t="s">
        <v>488</v>
      </c>
      <c r="X526" s="359" t="s">
        <v>488</v>
      </c>
      <c r="Y526" s="42">
        <v>196</v>
      </c>
      <c r="Z526" s="359" t="s">
        <v>1835</v>
      </c>
      <c r="AA526" s="359">
        <v>341</v>
      </c>
      <c r="AB526" s="42">
        <v>81536206</v>
      </c>
      <c r="AC526" s="42">
        <v>0</v>
      </c>
      <c r="AD526" s="42">
        <v>36053424</v>
      </c>
      <c r="AE526" s="42">
        <v>45482782</v>
      </c>
      <c r="AF526" s="359" t="s">
        <v>3889</v>
      </c>
      <c r="AG526" s="359">
        <v>52010802</v>
      </c>
      <c r="AH526" s="359">
        <v>36053424</v>
      </c>
      <c r="AI526" s="359">
        <v>81536206</v>
      </c>
    </row>
    <row r="527" spans="1:35" s="368" customFormat="1" ht="45.75" customHeight="1" x14ac:dyDescent="0.25">
      <c r="A527" s="359">
        <v>410</v>
      </c>
      <c r="B527" s="360">
        <v>80111600</v>
      </c>
      <c r="C527" s="359" t="s">
        <v>3429</v>
      </c>
      <c r="D527" s="359" t="s">
        <v>3615</v>
      </c>
      <c r="E527" s="361" t="s">
        <v>3475</v>
      </c>
      <c r="F527" s="361">
        <v>2024003050084</v>
      </c>
      <c r="G527" s="362" t="s">
        <v>782</v>
      </c>
      <c r="H527" s="362" t="s">
        <v>3473</v>
      </c>
      <c r="I527" s="110">
        <v>71344176</v>
      </c>
      <c r="J527" s="363" t="s">
        <v>932</v>
      </c>
      <c r="K527" s="359" t="s">
        <v>3581</v>
      </c>
      <c r="L527" s="359" t="s">
        <v>447</v>
      </c>
      <c r="M527" s="366" t="s">
        <v>448</v>
      </c>
      <c r="N527" s="364" t="s">
        <v>784</v>
      </c>
      <c r="O527" s="363">
        <v>62</v>
      </c>
      <c r="P527" s="365" t="s">
        <v>2763</v>
      </c>
      <c r="Q527" s="359" t="s">
        <v>3474</v>
      </c>
      <c r="R527" s="359" t="s">
        <v>3652</v>
      </c>
      <c r="S527" s="366">
        <v>294</v>
      </c>
      <c r="T527" s="367" t="s">
        <v>561</v>
      </c>
      <c r="U527" s="116">
        <v>243</v>
      </c>
      <c r="V527" s="359" t="s">
        <v>362</v>
      </c>
      <c r="W527" s="359" t="s">
        <v>488</v>
      </c>
      <c r="X527" s="359" t="s">
        <v>488</v>
      </c>
      <c r="Y527" s="42">
        <v>197</v>
      </c>
      <c r="Z527" s="359" t="s">
        <v>1836</v>
      </c>
      <c r="AA527" s="359">
        <v>385</v>
      </c>
      <c r="AB527" s="42">
        <v>71344176</v>
      </c>
      <c r="AC527" s="42">
        <v>0</v>
      </c>
      <c r="AD527" s="42">
        <v>31546745</v>
      </c>
      <c r="AE527" s="42">
        <v>39797431</v>
      </c>
      <c r="AF527" s="359" t="s">
        <v>3890</v>
      </c>
      <c r="AG527" s="359">
        <v>52010802</v>
      </c>
      <c r="AH527" s="359">
        <v>31546745</v>
      </c>
      <c r="AI527" s="359">
        <v>71344176</v>
      </c>
    </row>
    <row r="528" spans="1:35" s="368" customFormat="1" ht="45.75" customHeight="1" x14ac:dyDescent="0.25">
      <c r="A528" s="359">
        <v>411</v>
      </c>
      <c r="B528" s="360">
        <v>80111600</v>
      </c>
      <c r="C528" s="359" t="s">
        <v>3429</v>
      </c>
      <c r="D528" s="359" t="s">
        <v>3615</v>
      </c>
      <c r="E528" s="361" t="s">
        <v>3475</v>
      </c>
      <c r="F528" s="361">
        <v>2024003050084</v>
      </c>
      <c r="G528" s="362" t="s">
        <v>782</v>
      </c>
      <c r="H528" s="362" t="s">
        <v>3473</v>
      </c>
      <c r="I528" s="110">
        <v>50609170</v>
      </c>
      <c r="J528" s="363" t="s">
        <v>933</v>
      </c>
      <c r="K528" s="359" t="s">
        <v>3581</v>
      </c>
      <c r="L528" s="359" t="s">
        <v>447</v>
      </c>
      <c r="M528" s="366" t="s">
        <v>448</v>
      </c>
      <c r="N528" s="364" t="s">
        <v>784</v>
      </c>
      <c r="O528" s="363">
        <v>62</v>
      </c>
      <c r="P528" s="365" t="s">
        <v>2763</v>
      </c>
      <c r="Q528" s="359" t="s">
        <v>3474</v>
      </c>
      <c r="R528" s="359" t="s">
        <v>3652</v>
      </c>
      <c r="S528" s="366">
        <v>294</v>
      </c>
      <c r="T528" s="367" t="s">
        <v>561</v>
      </c>
      <c r="U528" s="116">
        <v>244</v>
      </c>
      <c r="V528" s="359" t="s">
        <v>362</v>
      </c>
      <c r="W528" s="359" t="s">
        <v>488</v>
      </c>
      <c r="X528" s="359" t="s">
        <v>488</v>
      </c>
      <c r="Y528" s="42">
        <v>198</v>
      </c>
      <c r="Z528" s="359" t="s">
        <v>1837</v>
      </c>
      <c r="AA528" s="359">
        <v>340</v>
      </c>
      <c r="AB528" s="42">
        <v>50609170</v>
      </c>
      <c r="AC528" s="42">
        <v>0</v>
      </c>
      <c r="AD528" s="42">
        <v>22378204</v>
      </c>
      <c r="AE528" s="42">
        <v>28230966</v>
      </c>
      <c r="AF528" s="359" t="s">
        <v>3891</v>
      </c>
      <c r="AG528" s="359">
        <v>52010802</v>
      </c>
      <c r="AH528" s="359">
        <v>22378204</v>
      </c>
      <c r="AI528" s="359">
        <v>50609170</v>
      </c>
    </row>
    <row r="529" spans="1:35" s="368" customFormat="1" ht="45.75" customHeight="1" x14ac:dyDescent="0.25">
      <c r="A529" s="359">
        <v>412</v>
      </c>
      <c r="B529" s="360">
        <v>80111600</v>
      </c>
      <c r="C529" s="359" t="s">
        <v>3429</v>
      </c>
      <c r="D529" s="359" t="s">
        <v>3615</v>
      </c>
      <c r="E529" s="361" t="s">
        <v>3475</v>
      </c>
      <c r="F529" s="361">
        <v>2024003050084</v>
      </c>
      <c r="G529" s="362" t="s">
        <v>782</v>
      </c>
      <c r="H529" s="362" t="s">
        <v>3473</v>
      </c>
      <c r="I529" s="110">
        <v>40747479</v>
      </c>
      <c r="J529" s="363" t="s">
        <v>157</v>
      </c>
      <c r="K529" s="359" t="s">
        <v>3581</v>
      </c>
      <c r="L529" s="359" t="s">
        <v>447</v>
      </c>
      <c r="M529" s="366" t="s">
        <v>448</v>
      </c>
      <c r="N529" s="364" t="s">
        <v>784</v>
      </c>
      <c r="O529" s="363">
        <v>62</v>
      </c>
      <c r="P529" s="365" t="s">
        <v>2763</v>
      </c>
      <c r="Q529" s="359" t="s">
        <v>3474</v>
      </c>
      <c r="R529" s="359" t="s">
        <v>3652</v>
      </c>
      <c r="S529" s="366">
        <v>294</v>
      </c>
      <c r="T529" s="367" t="s">
        <v>561</v>
      </c>
      <c r="U529" s="116">
        <v>245</v>
      </c>
      <c r="V529" s="359" t="s">
        <v>362</v>
      </c>
      <c r="W529" s="359" t="s">
        <v>488</v>
      </c>
      <c r="X529" s="359" t="s">
        <v>488</v>
      </c>
      <c r="Y529" s="42">
        <v>199</v>
      </c>
      <c r="Z529" s="359" t="s">
        <v>1838</v>
      </c>
      <c r="AA529" s="359">
        <v>339</v>
      </c>
      <c r="AB529" s="42">
        <v>40747479</v>
      </c>
      <c r="AC529" s="42">
        <v>0</v>
      </c>
      <c r="AD529" s="42">
        <v>18017593</v>
      </c>
      <c r="AE529" s="42">
        <v>22729886</v>
      </c>
      <c r="AF529" s="359" t="s">
        <v>3892</v>
      </c>
      <c r="AG529" s="359">
        <v>52010802</v>
      </c>
      <c r="AH529" s="359">
        <v>18017593</v>
      </c>
      <c r="AI529" s="359">
        <v>40747479</v>
      </c>
    </row>
    <row r="530" spans="1:35" s="368" customFormat="1" ht="45.75" customHeight="1" x14ac:dyDescent="0.25">
      <c r="A530" s="359">
        <v>413</v>
      </c>
      <c r="B530" s="360">
        <v>80111600</v>
      </c>
      <c r="C530" s="359" t="s">
        <v>3429</v>
      </c>
      <c r="D530" s="359" t="s">
        <v>3615</v>
      </c>
      <c r="E530" s="361" t="s">
        <v>3475</v>
      </c>
      <c r="F530" s="361">
        <v>2024003050084</v>
      </c>
      <c r="G530" s="362" t="s">
        <v>782</v>
      </c>
      <c r="H530" s="362" t="s">
        <v>3473</v>
      </c>
      <c r="I530" s="110">
        <v>40747479</v>
      </c>
      <c r="J530" s="363" t="s">
        <v>934</v>
      </c>
      <c r="K530" s="359" t="s">
        <v>3581</v>
      </c>
      <c r="L530" s="359" t="s">
        <v>447</v>
      </c>
      <c r="M530" s="366" t="s">
        <v>448</v>
      </c>
      <c r="N530" s="364" t="s">
        <v>784</v>
      </c>
      <c r="O530" s="363">
        <v>62</v>
      </c>
      <c r="P530" s="365" t="s">
        <v>2763</v>
      </c>
      <c r="Q530" s="359" t="s">
        <v>3474</v>
      </c>
      <c r="R530" s="359" t="s">
        <v>3652</v>
      </c>
      <c r="S530" s="366">
        <v>294</v>
      </c>
      <c r="T530" s="367" t="s">
        <v>561</v>
      </c>
      <c r="U530" s="116">
        <v>246</v>
      </c>
      <c r="V530" s="359" t="s">
        <v>362</v>
      </c>
      <c r="W530" s="359" t="s">
        <v>488</v>
      </c>
      <c r="X530" s="359" t="s">
        <v>488</v>
      </c>
      <c r="Y530" s="42">
        <v>200</v>
      </c>
      <c r="Z530" s="359" t="s">
        <v>1839</v>
      </c>
      <c r="AA530" s="359">
        <v>266</v>
      </c>
      <c r="AB530" s="42">
        <v>40747479</v>
      </c>
      <c r="AC530" s="42">
        <v>0</v>
      </c>
      <c r="AD530" s="42">
        <v>18017593</v>
      </c>
      <c r="AE530" s="42">
        <v>22729886</v>
      </c>
      <c r="AF530" s="359" t="s">
        <v>3893</v>
      </c>
      <c r="AG530" s="359">
        <v>52010802</v>
      </c>
      <c r="AH530" s="359">
        <v>18017593</v>
      </c>
      <c r="AI530" s="359">
        <v>40747479</v>
      </c>
    </row>
    <row r="531" spans="1:35" s="368" customFormat="1" ht="45.75" customHeight="1" x14ac:dyDescent="0.25">
      <c r="A531" s="359">
        <v>414</v>
      </c>
      <c r="B531" s="360">
        <v>80111600</v>
      </c>
      <c r="C531" s="359" t="s">
        <v>3429</v>
      </c>
      <c r="D531" s="359" t="s">
        <v>3615</v>
      </c>
      <c r="E531" s="361" t="s">
        <v>3475</v>
      </c>
      <c r="F531" s="361">
        <v>2024003050084</v>
      </c>
      <c r="G531" s="362" t="s">
        <v>782</v>
      </c>
      <c r="H531" s="362" t="s">
        <v>3473</v>
      </c>
      <c r="I531" s="110">
        <v>26545593</v>
      </c>
      <c r="J531" s="363" t="s">
        <v>7</v>
      </c>
      <c r="K531" s="359" t="s">
        <v>3581</v>
      </c>
      <c r="L531" s="359" t="s">
        <v>447</v>
      </c>
      <c r="M531" s="366" t="s">
        <v>448</v>
      </c>
      <c r="N531" s="364" t="s">
        <v>784</v>
      </c>
      <c r="O531" s="363">
        <v>62</v>
      </c>
      <c r="P531" s="365" t="s">
        <v>2763</v>
      </c>
      <c r="Q531" s="359" t="s">
        <v>3474</v>
      </c>
      <c r="R531" s="359" t="s">
        <v>3652</v>
      </c>
      <c r="S531" s="366">
        <v>294</v>
      </c>
      <c r="T531" s="367" t="s">
        <v>561</v>
      </c>
      <c r="U531" s="116">
        <v>247</v>
      </c>
      <c r="V531" s="359" t="s">
        <v>362</v>
      </c>
      <c r="W531" s="359" t="s">
        <v>488</v>
      </c>
      <c r="X531" s="359" t="s">
        <v>488</v>
      </c>
      <c r="Y531" s="42">
        <v>315</v>
      </c>
      <c r="Z531" s="359" t="s">
        <v>2061</v>
      </c>
      <c r="AA531" s="359">
        <v>827</v>
      </c>
      <c r="AB531" s="42">
        <v>25100935</v>
      </c>
      <c r="AC531" s="42">
        <v>1444658</v>
      </c>
      <c r="AD531" s="42">
        <v>10022316</v>
      </c>
      <c r="AE531" s="42">
        <v>15078619</v>
      </c>
      <c r="AF531" s="359" t="s">
        <v>3894</v>
      </c>
      <c r="AG531" s="359">
        <v>52010802</v>
      </c>
      <c r="AH531" s="359">
        <v>10022316</v>
      </c>
      <c r="AI531" s="359">
        <v>25100935</v>
      </c>
    </row>
    <row r="532" spans="1:35" s="368" customFormat="1" ht="45.75" customHeight="1" x14ac:dyDescent="0.25">
      <c r="A532" s="359">
        <v>415</v>
      </c>
      <c r="B532" s="360">
        <v>80111600</v>
      </c>
      <c r="C532" s="359" t="s">
        <v>3429</v>
      </c>
      <c r="D532" s="359" t="s">
        <v>3615</v>
      </c>
      <c r="E532" s="361" t="s">
        <v>3475</v>
      </c>
      <c r="F532" s="361">
        <v>2024003050084</v>
      </c>
      <c r="G532" s="362" t="s">
        <v>782</v>
      </c>
      <c r="H532" s="362" t="s">
        <v>3473</v>
      </c>
      <c r="I532" s="110">
        <v>26545593</v>
      </c>
      <c r="J532" s="363" t="s">
        <v>271</v>
      </c>
      <c r="K532" s="359" t="s">
        <v>3581</v>
      </c>
      <c r="L532" s="359" t="s">
        <v>447</v>
      </c>
      <c r="M532" s="366" t="s">
        <v>448</v>
      </c>
      <c r="N532" s="364" t="s">
        <v>784</v>
      </c>
      <c r="O532" s="363">
        <v>62</v>
      </c>
      <c r="P532" s="365" t="s">
        <v>2763</v>
      </c>
      <c r="Q532" s="359" t="s">
        <v>3474</v>
      </c>
      <c r="R532" s="359" t="s">
        <v>3652</v>
      </c>
      <c r="S532" s="366">
        <v>294</v>
      </c>
      <c r="T532" s="367" t="s">
        <v>561</v>
      </c>
      <c r="U532" s="116">
        <v>248</v>
      </c>
      <c r="V532" s="359" t="s">
        <v>362</v>
      </c>
      <c r="W532" s="359" t="s">
        <v>488</v>
      </c>
      <c r="X532" s="359" t="s">
        <v>488</v>
      </c>
      <c r="Y532" s="42">
        <v>201</v>
      </c>
      <c r="Z532" s="359" t="s">
        <v>1840</v>
      </c>
      <c r="AA532" s="359">
        <v>182</v>
      </c>
      <c r="AB532" s="42">
        <v>26545593</v>
      </c>
      <c r="AC532" s="42">
        <v>0</v>
      </c>
      <c r="AD532" s="42">
        <v>11737847</v>
      </c>
      <c r="AE532" s="42">
        <v>14807746</v>
      </c>
      <c r="AF532" s="359" t="s">
        <v>3895</v>
      </c>
      <c r="AG532" s="359">
        <v>52010802</v>
      </c>
      <c r="AH532" s="359">
        <v>11737847</v>
      </c>
      <c r="AI532" s="359">
        <v>26545593</v>
      </c>
    </row>
    <row r="533" spans="1:35" s="368" customFormat="1" ht="45.75" customHeight="1" x14ac:dyDescent="0.25">
      <c r="A533" s="359">
        <v>416</v>
      </c>
      <c r="B533" s="360">
        <v>80111600</v>
      </c>
      <c r="C533" s="359" t="s">
        <v>3429</v>
      </c>
      <c r="D533" s="359" t="s">
        <v>3615</v>
      </c>
      <c r="E533" s="361" t="s">
        <v>3475</v>
      </c>
      <c r="F533" s="361">
        <v>2024003050084</v>
      </c>
      <c r="G533" s="362" t="s">
        <v>782</v>
      </c>
      <c r="H533" s="362" t="s">
        <v>3473</v>
      </c>
      <c r="I533" s="110">
        <v>26545593</v>
      </c>
      <c r="J533" s="363" t="s">
        <v>175</v>
      </c>
      <c r="K533" s="359" t="s">
        <v>3581</v>
      </c>
      <c r="L533" s="359" t="s">
        <v>447</v>
      </c>
      <c r="M533" s="366" t="s">
        <v>448</v>
      </c>
      <c r="N533" s="364" t="s">
        <v>784</v>
      </c>
      <c r="O533" s="363">
        <v>62</v>
      </c>
      <c r="P533" s="365" t="s">
        <v>2763</v>
      </c>
      <c r="Q533" s="359" t="s">
        <v>3474</v>
      </c>
      <c r="R533" s="359" t="s">
        <v>3652</v>
      </c>
      <c r="S533" s="366">
        <v>294</v>
      </c>
      <c r="T533" s="367" t="s">
        <v>561</v>
      </c>
      <c r="U533" s="116">
        <v>249</v>
      </c>
      <c r="V533" s="359" t="s">
        <v>362</v>
      </c>
      <c r="W533" s="359" t="s">
        <v>488</v>
      </c>
      <c r="X533" s="359" t="s">
        <v>488</v>
      </c>
      <c r="Y533" s="42">
        <v>202</v>
      </c>
      <c r="Z533" s="359" t="s">
        <v>1841</v>
      </c>
      <c r="AA533" s="359">
        <v>179</v>
      </c>
      <c r="AB533" s="42">
        <v>26545593</v>
      </c>
      <c r="AC533" s="42">
        <v>0</v>
      </c>
      <c r="AD533" s="42">
        <v>11737847</v>
      </c>
      <c r="AE533" s="42">
        <v>14807746</v>
      </c>
      <c r="AF533" s="359" t="s">
        <v>3896</v>
      </c>
      <c r="AG533" s="359">
        <v>52010802</v>
      </c>
      <c r="AH533" s="359">
        <v>11737847</v>
      </c>
      <c r="AI533" s="359">
        <v>26545593</v>
      </c>
    </row>
    <row r="534" spans="1:35" s="368" customFormat="1" ht="45.75" customHeight="1" x14ac:dyDescent="0.25">
      <c r="A534" s="359">
        <v>417</v>
      </c>
      <c r="B534" s="360">
        <v>80111600</v>
      </c>
      <c r="C534" s="359" t="s">
        <v>3429</v>
      </c>
      <c r="D534" s="359" t="s">
        <v>3615</v>
      </c>
      <c r="E534" s="361" t="s">
        <v>3475</v>
      </c>
      <c r="F534" s="361">
        <v>2024003050084</v>
      </c>
      <c r="G534" s="362" t="s">
        <v>782</v>
      </c>
      <c r="H534" s="362" t="s">
        <v>3473</v>
      </c>
      <c r="I534" s="110">
        <v>61147776</v>
      </c>
      <c r="J534" s="363" t="s">
        <v>935</v>
      </c>
      <c r="K534" s="359" t="s">
        <v>3581</v>
      </c>
      <c r="L534" s="359" t="s">
        <v>447</v>
      </c>
      <c r="M534" s="366" t="s">
        <v>448</v>
      </c>
      <c r="N534" s="364" t="s">
        <v>784</v>
      </c>
      <c r="O534" s="363">
        <v>62</v>
      </c>
      <c r="P534" s="365" t="s">
        <v>2763</v>
      </c>
      <c r="Q534" s="359" t="s">
        <v>3474</v>
      </c>
      <c r="R534" s="359" t="s">
        <v>3652</v>
      </c>
      <c r="S534" s="366">
        <v>294</v>
      </c>
      <c r="T534" s="367" t="s">
        <v>561</v>
      </c>
      <c r="U534" s="116">
        <v>250</v>
      </c>
      <c r="V534" s="359" t="s">
        <v>362</v>
      </c>
      <c r="W534" s="359" t="s">
        <v>488</v>
      </c>
      <c r="X534" s="359" t="s">
        <v>488</v>
      </c>
      <c r="Y534" s="42">
        <v>203</v>
      </c>
      <c r="Z534" s="359" t="s">
        <v>1842</v>
      </c>
      <c r="AA534" s="359">
        <v>337</v>
      </c>
      <c r="AB534" s="42">
        <v>61147776</v>
      </c>
      <c r="AC534" s="42">
        <v>0</v>
      </c>
      <c r="AD534" s="42">
        <v>27038132</v>
      </c>
      <c r="AE534" s="42">
        <v>34109644</v>
      </c>
      <c r="AF534" s="359" t="s">
        <v>3897</v>
      </c>
      <c r="AG534" s="359">
        <v>52010802</v>
      </c>
      <c r="AH534" s="359">
        <v>27038132</v>
      </c>
      <c r="AI534" s="359">
        <v>61147776</v>
      </c>
    </row>
    <row r="535" spans="1:35" s="368" customFormat="1" ht="45.75" customHeight="1" x14ac:dyDescent="0.25">
      <c r="A535" s="359">
        <v>418</v>
      </c>
      <c r="B535" s="360">
        <v>80111600</v>
      </c>
      <c r="C535" s="359" t="s">
        <v>3429</v>
      </c>
      <c r="D535" s="359" t="s">
        <v>3615</v>
      </c>
      <c r="E535" s="361" t="s">
        <v>3475</v>
      </c>
      <c r="F535" s="361">
        <v>2024003050084</v>
      </c>
      <c r="G535" s="362" t="s">
        <v>782</v>
      </c>
      <c r="H535" s="362" t="s">
        <v>3473</v>
      </c>
      <c r="I535" s="110">
        <v>50609170</v>
      </c>
      <c r="J535" s="363" t="s">
        <v>311</v>
      </c>
      <c r="K535" s="359" t="s">
        <v>3581</v>
      </c>
      <c r="L535" s="359" t="s">
        <v>447</v>
      </c>
      <c r="M535" s="366" t="s">
        <v>448</v>
      </c>
      <c r="N535" s="364" t="s">
        <v>784</v>
      </c>
      <c r="O535" s="363">
        <v>62</v>
      </c>
      <c r="P535" s="365" t="s">
        <v>2763</v>
      </c>
      <c r="Q535" s="359" t="s">
        <v>3474</v>
      </c>
      <c r="R535" s="359" t="s">
        <v>3652</v>
      </c>
      <c r="S535" s="366">
        <v>294</v>
      </c>
      <c r="T535" s="367" t="s">
        <v>561</v>
      </c>
      <c r="U535" s="116">
        <v>251</v>
      </c>
      <c r="V535" s="359" t="s">
        <v>362</v>
      </c>
      <c r="W535" s="359" t="s">
        <v>488</v>
      </c>
      <c r="X535" s="359" t="s">
        <v>488</v>
      </c>
      <c r="Y535" s="42">
        <v>204</v>
      </c>
      <c r="Z535" s="359" t="s">
        <v>1843</v>
      </c>
      <c r="AA535" s="359">
        <v>336</v>
      </c>
      <c r="AB535" s="42">
        <v>50609170</v>
      </c>
      <c r="AC535" s="42">
        <v>0</v>
      </c>
      <c r="AD535" s="42">
        <v>22378204</v>
      </c>
      <c r="AE535" s="42">
        <v>28230966</v>
      </c>
      <c r="AF535" s="359" t="s">
        <v>3898</v>
      </c>
      <c r="AG535" s="359">
        <v>52010802</v>
      </c>
      <c r="AH535" s="359">
        <v>22378204</v>
      </c>
      <c r="AI535" s="359">
        <v>50609170</v>
      </c>
    </row>
    <row r="536" spans="1:35" s="368" customFormat="1" ht="45.75" customHeight="1" x14ac:dyDescent="0.25">
      <c r="A536" s="359">
        <v>419</v>
      </c>
      <c r="B536" s="360">
        <v>80111600</v>
      </c>
      <c r="C536" s="359" t="s">
        <v>3429</v>
      </c>
      <c r="D536" s="359" t="s">
        <v>3615</v>
      </c>
      <c r="E536" s="361" t="s">
        <v>3475</v>
      </c>
      <c r="F536" s="361">
        <v>2024003050084</v>
      </c>
      <c r="G536" s="362" t="s">
        <v>782</v>
      </c>
      <c r="H536" s="362" t="s">
        <v>3473</v>
      </c>
      <c r="I536" s="110">
        <v>61147776</v>
      </c>
      <c r="J536" s="363" t="s">
        <v>936</v>
      </c>
      <c r="K536" s="359" t="s">
        <v>3581</v>
      </c>
      <c r="L536" s="359" t="s">
        <v>447</v>
      </c>
      <c r="M536" s="366" t="s">
        <v>448</v>
      </c>
      <c r="N536" s="364" t="s">
        <v>784</v>
      </c>
      <c r="O536" s="363">
        <v>62</v>
      </c>
      <c r="P536" s="365" t="s">
        <v>2763</v>
      </c>
      <c r="Q536" s="359" t="s">
        <v>3474</v>
      </c>
      <c r="R536" s="359" t="s">
        <v>3652</v>
      </c>
      <c r="S536" s="366">
        <v>294</v>
      </c>
      <c r="T536" s="367" t="s">
        <v>561</v>
      </c>
      <c r="U536" s="116">
        <v>252</v>
      </c>
      <c r="V536" s="359" t="s">
        <v>362</v>
      </c>
      <c r="W536" s="359" t="s">
        <v>488</v>
      </c>
      <c r="X536" s="359" t="s">
        <v>488</v>
      </c>
      <c r="Y536" s="42">
        <v>205</v>
      </c>
      <c r="Z536" s="359" t="s">
        <v>1844</v>
      </c>
      <c r="AA536" s="359">
        <v>334</v>
      </c>
      <c r="AB536" s="42">
        <v>61147776</v>
      </c>
      <c r="AC536" s="42">
        <v>0</v>
      </c>
      <c r="AD536" s="42">
        <v>27038132</v>
      </c>
      <c r="AE536" s="42">
        <v>34109644</v>
      </c>
      <c r="AF536" s="359" t="s">
        <v>3899</v>
      </c>
      <c r="AG536" s="359">
        <v>52010802</v>
      </c>
      <c r="AH536" s="359">
        <v>27038132</v>
      </c>
      <c r="AI536" s="359">
        <v>61147776</v>
      </c>
    </row>
    <row r="537" spans="1:35" s="368" customFormat="1" ht="45.75" customHeight="1" x14ac:dyDescent="0.25">
      <c r="A537" s="359">
        <v>420</v>
      </c>
      <c r="B537" s="360">
        <v>80111600</v>
      </c>
      <c r="C537" s="359" t="s">
        <v>3429</v>
      </c>
      <c r="D537" s="359" t="s">
        <v>3615</v>
      </c>
      <c r="E537" s="361" t="s">
        <v>3475</v>
      </c>
      <c r="F537" s="361">
        <v>2024003050084</v>
      </c>
      <c r="G537" s="362" t="s">
        <v>782</v>
      </c>
      <c r="H537" s="362" t="s">
        <v>3473</v>
      </c>
      <c r="I537" s="110">
        <v>19342664</v>
      </c>
      <c r="J537" s="363" t="s">
        <v>937</v>
      </c>
      <c r="K537" s="359" t="s">
        <v>3581</v>
      </c>
      <c r="L537" s="359" t="s">
        <v>447</v>
      </c>
      <c r="M537" s="366" t="s">
        <v>448</v>
      </c>
      <c r="N537" s="364" t="s">
        <v>784</v>
      </c>
      <c r="O537" s="363">
        <v>62</v>
      </c>
      <c r="P537" s="365" t="s">
        <v>2763</v>
      </c>
      <c r="Q537" s="359" t="s">
        <v>3474</v>
      </c>
      <c r="R537" s="359" t="s">
        <v>3652</v>
      </c>
      <c r="S537" s="366">
        <v>294</v>
      </c>
      <c r="T537" s="367" t="s">
        <v>561</v>
      </c>
      <c r="U537" s="116">
        <v>253</v>
      </c>
      <c r="V537" s="359" t="s">
        <v>362</v>
      </c>
      <c r="W537" s="359" t="s">
        <v>488</v>
      </c>
      <c r="X537" s="359" t="s">
        <v>488</v>
      </c>
      <c r="Y537" s="42">
        <v>206</v>
      </c>
      <c r="Z537" s="359" t="s">
        <v>1845</v>
      </c>
      <c r="AA537" s="359">
        <v>176</v>
      </c>
      <c r="AB537" s="42">
        <v>61147776</v>
      </c>
      <c r="AC537" s="42">
        <v>-41805112</v>
      </c>
      <c r="AD537" s="42">
        <v>19342664</v>
      </c>
      <c r="AE537" s="42">
        <v>41805112</v>
      </c>
      <c r="AF537" s="359" t="s">
        <v>3900</v>
      </c>
      <c r="AG537" s="359">
        <v>52010802</v>
      </c>
      <c r="AH537" s="359">
        <v>19342664</v>
      </c>
      <c r="AI537" s="359">
        <v>61147776</v>
      </c>
    </row>
    <row r="538" spans="1:35" s="368" customFormat="1" ht="45.75" customHeight="1" x14ac:dyDescent="0.25">
      <c r="A538" s="359">
        <v>421</v>
      </c>
      <c r="B538" s="360">
        <v>80111600</v>
      </c>
      <c r="C538" s="359" t="s">
        <v>3429</v>
      </c>
      <c r="D538" s="359" t="s">
        <v>3615</v>
      </c>
      <c r="E538" s="361" t="s">
        <v>3475</v>
      </c>
      <c r="F538" s="361">
        <v>2024003050084</v>
      </c>
      <c r="G538" s="362" t="s">
        <v>782</v>
      </c>
      <c r="H538" s="362" t="s">
        <v>3473</v>
      </c>
      <c r="I538" s="110">
        <v>26545593</v>
      </c>
      <c r="J538" s="363" t="s">
        <v>938</v>
      </c>
      <c r="K538" s="359" t="s">
        <v>3581</v>
      </c>
      <c r="L538" s="359" t="s">
        <v>447</v>
      </c>
      <c r="M538" s="366" t="s">
        <v>448</v>
      </c>
      <c r="N538" s="364" t="s">
        <v>784</v>
      </c>
      <c r="O538" s="363">
        <v>62</v>
      </c>
      <c r="P538" s="365" t="s">
        <v>2763</v>
      </c>
      <c r="Q538" s="359" t="s">
        <v>3474</v>
      </c>
      <c r="R538" s="359" t="s">
        <v>3652</v>
      </c>
      <c r="S538" s="366">
        <v>294</v>
      </c>
      <c r="T538" s="367" t="s">
        <v>561</v>
      </c>
      <c r="U538" s="116">
        <v>254</v>
      </c>
      <c r="V538" s="359" t="s">
        <v>362</v>
      </c>
      <c r="W538" s="359" t="s">
        <v>488</v>
      </c>
      <c r="X538" s="359" t="s">
        <v>488</v>
      </c>
      <c r="Y538" s="42">
        <v>369</v>
      </c>
      <c r="Z538" s="359" t="s">
        <v>2189</v>
      </c>
      <c r="AA538" s="359">
        <v>4196</v>
      </c>
      <c r="AB538" s="42">
        <v>21308707</v>
      </c>
      <c r="AC538" s="42">
        <v>5236886</v>
      </c>
      <c r="AD538" s="42">
        <v>6139798</v>
      </c>
      <c r="AE538" s="42">
        <v>15168909</v>
      </c>
      <c r="AF538" s="359" t="s">
        <v>3901</v>
      </c>
      <c r="AG538" s="359">
        <v>52010802</v>
      </c>
      <c r="AH538" s="359">
        <v>6139798</v>
      </c>
      <c r="AI538" s="359">
        <v>21308707</v>
      </c>
    </row>
    <row r="539" spans="1:35" s="368" customFormat="1" ht="45.75" customHeight="1" x14ac:dyDescent="0.25">
      <c r="A539" s="359">
        <v>422</v>
      </c>
      <c r="B539" s="360">
        <v>80111600</v>
      </c>
      <c r="C539" s="359" t="s">
        <v>3429</v>
      </c>
      <c r="D539" s="359" t="s">
        <v>3615</v>
      </c>
      <c r="E539" s="361" t="s">
        <v>3475</v>
      </c>
      <c r="F539" s="361">
        <v>2024003050084</v>
      </c>
      <c r="G539" s="362" t="s">
        <v>782</v>
      </c>
      <c r="H539" s="362" t="s">
        <v>3473</v>
      </c>
      <c r="I539" s="110">
        <v>40747479</v>
      </c>
      <c r="J539" s="363" t="s">
        <v>939</v>
      </c>
      <c r="K539" s="359" t="s">
        <v>3581</v>
      </c>
      <c r="L539" s="359" t="s">
        <v>447</v>
      </c>
      <c r="M539" s="366" t="s">
        <v>448</v>
      </c>
      <c r="N539" s="364" t="s">
        <v>784</v>
      </c>
      <c r="O539" s="363">
        <v>62</v>
      </c>
      <c r="P539" s="365" t="s">
        <v>2763</v>
      </c>
      <c r="Q539" s="359" t="s">
        <v>3474</v>
      </c>
      <c r="R539" s="359" t="s">
        <v>3652</v>
      </c>
      <c r="S539" s="366">
        <v>294</v>
      </c>
      <c r="T539" s="367" t="s">
        <v>561</v>
      </c>
      <c r="U539" s="116">
        <v>255</v>
      </c>
      <c r="V539" s="359" t="s">
        <v>362</v>
      </c>
      <c r="W539" s="359" t="s">
        <v>488</v>
      </c>
      <c r="X539" s="359" t="s">
        <v>488</v>
      </c>
      <c r="Y539" s="42">
        <v>207</v>
      </c>
      <c r="Z539" s="359" t="s">
        <v>1846</v>
      </c>
      <c r="AA539" s="359">
        <v>332</v>
      </c>
      <c r="AB539" s="42">
        <v>40747479</v>
      </c>
      <c r="AC539" s="42">
        <v>0</v>
      </c>
      <c r="AD539" s="42">
        <v>18017593</v>
      </c>
      <c r="AE539" s="42">
        <v>22729886</v>
      </c>
      <c r="AF539" s="359" t="s">
        <v>3902</v>
      </c>
      <c r="AG539" s="359">
        <v>52010802</v>
      </c>
      <c r="AH539" s="359">
        <v>18017593</v>
      </c>
      <c r="AI539" s="359">
        <v>40747479</v>
      </c>
    </row>
    <row r="540" spans="1:35" s="368" customFormat="1" ht="45.75" customHeight="1" x14ac:dyDescent="0.25">
      <c r="A540" s="359">
        <v>423</v>
      </c>
      <c r="B540" s="360">
        <v>80111600</v>
      </c>
      <c r="C540" s="359" t="s">
        <v>3429</v>
      </c>
      <c r="D540" s="359" t="s">
        <v>3615</v>
      </c>
      <c r="E540" s="361" t="s">
        <v>3475</v>
      </c>
      <c r="F540" s="361">
        <v>2024003050084</v>
      </c>
      <c r="G540" s="362" t="s">
        <v>782</v>
      </c>
      <c r="H540" s="362" t="s">
        <v>3473</v>
      </c>
      <c r="I540" s="110">
        <v>50609170</v>
      </c>
      <c r="J540" s="363" t="s">
        <v>940</v>
      </c>
      <c r="K540" s="359" t="s">
        <v>3581</v>
      </c>
      <c r="L540" s="359" t="s">
        <v>447</v>
      </c>
      <c r="M540" s="366" t="s">
        <v>448</v>
      </c>
      <c r="N540" s="364" t="s">
        <v>784</v>
      </c>
      <c r="O540" s="363">
        <v>62</v>
      </c>
      <c r="P540" s="365" t="s">
        <v>2763</v>
      </c>
      <c r="Q540" s="359" t="s">
        <v>3474</v>
      </c>
      <c r="R540" s="359" t="s">
        <v>3652</v>
      </c>
      <c r="S540" s="366">
        <v>294</v>
      </c>
      <c r="T540" s="367" t="s">
        <v>561</v>
      </c>
      <c r="U540" s="116">
        <v>256</v>
      </c>
      <c r="V540" s="359" t="s">
        <v>362</v>
      </c>
      <c r="W540" s="359" t="s">
        <v>488</v>
      </c>
      <c r="X540" s="359" t="s">
        <v>488</v>
      </c>
      <c r="Y540" s="42">
        <v>208</v>
      </c>
      <c r="Z540" s="359" t="s">
        <v>1847</v>
      </c>
      <c r="AA540" s="359">
        <v>173</v>
      </c>
      <c r="AB540" s="42">
        <v>50609170</v>
      </c>
      <c r="AC540" s="42">
        <v>0</v>
      </c>
      <c r="AD540" s="42">
        <v>22378204</v>
      </c>
      <c r="AE540" s="42">
        <v>28230966</v>
      </c>
      <c r="AF540" s="359" t="s">
        <v>3903</v>
      </c>
      <c r="AG540" s="359">
        <v>52010802</v>
      </c>
      <c r="AH540" s="359">
        <v>22378204</v>
      </c>
      <c r="AI540" s="359">
        <v>50609170</v>
      </c>
    </row>
    <row r="541" spans="1:35" s="368" customFormat="1" ht="45.75" customHeight="1" x14ac:dyDescent="0.25">
      <c r="A541" s="359">
        <v>424</v>
      </c>
      <c r="B541" s="360">
        <v>80111600</v>
      </c>
      <c r="C541" s="359" t="s">
        <v>3429</v>
      </c>
      <c r="D541" s="359" t="s">
        <v>3615</v>
      </c>
      <c r="E541" s="361" t="s">
        <v>3475</v>
      </c>
      <c r="F541" s="361">
        <v>2024003050084</v>
      </c>
      <c r="G541" s="362" t="s">
        <v>782</v>
      </c>
      <c r="H541" s="362" t="s">
        <v>3473</v>
      </c>
      <c r="I541" s="110">
        <v>40747479</v>
      </c>
      <c r="J541" s="363" t="s">
        <v>941</v>
      </c>
      <c r="K541" s="359" t="s">
        <v>3581</v>
      </c>
      <c r="L541" s="359" t="s">
        <v>447</v>
      </c>
      <c r="M541" s="366" t="s">
        <v>448</v>
      </c>
      <c r="N541" s="364" t="s">
        <v>784</v>
      </c>
      <c r="O541" s="363">
        <v>62</v>
      </c>
      <c r="P541" s="365" t="s">
        <v>2763</v>
      </c>
      <c r="Q541" s="359" t="s">
        <v>3474</v>
      </c>
      <c r="R541" s="359" t="s">
        <v>3652</v>
      </c>
      <c r="S541" s="366">
        <v>294</v>
      </c>
      <c r="T541" s="367" t="s">
        <v>561</v>
      </c>
      <c r="U541" s="116">
        <v>257</v>
      </c>
      <c r="V541" s="359" t="s">
        <v>362</v>
      </c>
      <c r="W541" s="359" t="s">
        <v>488</v>
      </c>
      <c r="X541" s="359" t="s">
        <v>488</v>
      </c>
      <c r="Y541" s="42">
        <v>209</v>
      </c>
      <c r="Z541" s="359" t="s">
        <v>1849</v>
      </c>
      <c r="AA541" s="359">
        <v>331</v>
      </c>
      <c r="AB541" s="42">
        <v>40747479</v>
      </c>
      <c r="AC541" s="42">
        <v>0</v>
      </c>
      <c r="AD541" s="42">
        <v>17324608</v>
      </c>
      <c r="AE541" s="42">
        <v>23422871</v>
      </c>
      <c r="AF541" s="359" t="s">
        <v>3904</v>
      </c>
      <c r="AG541" s="359">
        <v>52010802</v>
      </c>
      <c r="AH541" s="359">
        <v>17324608</v>
      </c>
      <c r="AI541" s="359">
        <v>40747479</v>
      </c>
    </row>
    <row r="542" spans="1:35" s="368" customFormat="1" ht="45.75" customHeight="1" x14ac:dyDescent="0.25">
      <c r="A542" s="359">
        <v>425</v>
      </c>
      <c r="B542" s="360">
        <v>80111600</v>
      </c>
      <c r="C542" s="359" t="s">
        <v>3429</v>
      </c>
      <c r="D542" s="359" t="s">
        <v>3615</v>
      </c>
      <c r="E542" s="361" t="s">
        <v>3475</v>
      </c>
      <c r="F542" s="361">
        <v>2024003050084</v>
      </c>
      <c r="G542" s="362" t="s">
        <v>782</v>
      </c>
      <c r="H542" s="362" t="s">
        <v>3473</v>
      </c>
      <c r="I542" s="110">
        <v>61147776</v>
      </c>
      <c r="J542" s="363" t="s">
        <v>942</v>
      </c>
      <c r="K542" s="359" t="s">
        <v>3581</v>
      </c>
      <c r="L542" s="359" t="s">
        <v>447</v>
      </c>
      <c r="M542" s="366" t="s">
        <v>448</v>
      </c>
      <c r="N542" s="364" t="s">
        <v>784</v>
      </c>
      <c r="O542" s="363">
        <v>62</v>
      </c>
      <c r="P542" s="365" t="s">
        <v>2763</v>
      </c>
      <c r="Q542" s="359" t="s">
        <v>3474</v>
      </c>
      <c r="R542" s="359" t="s">
        <v>3652</v>
      </c>
      <c r="S542" s="366">
        <v>294</v>
      </c>
      <c r="T542" s="367" t="s">
        <v>561</v>
      </c>
      <c r="U542" s="116">
        <v>258</v>
      </c>
      <c r="V542" s="359" t="s">
        <v>362</v>
      </c>
      <c r="W542" s="359" t="s">
        <v>488</v>
      </c>
      <c r="X542" s="359" t="s">
        <v>488</v>
      </c>
      <c r="Y542" s="42">
        <v>210</v>
      </c>
      <c r="Z542" s="359" t="s">
        <v>1850</v>
      </c>
      <c r="AA542" s="359">
        <v>330</v>
      </c>
      <c r="AB542" s="42">
        <v>61147776</v>
      </c>
      <c r="AC542" s="42">
        <v>0</v>
      </c>
      <c r="AD542" s="42">
        <v>32175377</v>
      </c>
      <c r="AE542" s="42">
        <v>28972399</v>
      </c>
      <c r="AF542" s="359" t="s">
        <v>3905</v>
      </c>
      <c r="AG542" s="359">
        <v>52010802</v>
      </c>
      <c r="AH542" s="359">
        <v>32175377</v>
      </c>
      <c r="AI542" s="359">
        <v>61147776</v>
      </c>
    </row>
    <row r="543" spans="1:35" s="368" customFormat="1" ht="45.75" customHeight="1" x14ac:dyDescent="0.25">
      <c r="A543" s="359">
        <v>426</v>
      </c>
      <c r="B543" s="360">
        <v>80111600</v>
      </c>
      <c r="C543" s="359" t="s">
        <v>3429</v>
      </c>
      <c r="D543" s="359" t="s">
        <v>3615</v>
      </c>
      <c r="E543" s="361" t="s">
        <v>3475</v>
      </c>
      <c r="F543" s="361">
        <v>2024003050084</v>
      </c>
      <c r="G543" s="362" t="s">
        <v>782</v>
      </c>
      <c r="H543" s="362" t="s">
        <v>3473</v>
      </c>
      <c r="I543" s="110">
        <v>25792065</v>
      </c>
      <c r="J543" s="363" t="s">
        <v>943</v>
      </c>
      <c r="K543" s="359" t="s">
        <v>3581</v>
      </c>
      <c r="L543" s="359" t="s">
        <v>447</v>
      </c>
      <c r="M543" s="366" t="s">
        <v>448</v>
      </c>
      <c r="N543" s="364" t="s">
        <v>784</v>
      </c>
      <c r="O543" s="363">
        <v>62</v>
      </c>
      <c r="P543" s="365" t="s">
        <v>2763</v>
      </c>
      <c r="Q543" s="359" t="s">
        <v>3474</v>
      </c>
      <c r="R543" s="359" t="s">
        <v>3652</v>
      </c>
      <c r="S543" s="366">
        <v>294</v>
      </c>
      <c r="T543" s="367" t="s">
        <v>561</v>
      </c>
      <c r="U543" s="116">
        <v>259</v>
      </c>
      <c r="V543" s="359" t="s">
        <v>362</v>
      </c>
      <c r="W543" s="359" t="s">
        <v>488</v>
      </c>
      <c r="X543" s="359" t="s">
        <v>488</v>
      </c>
      <c r="Y543" s="42">
        <v>211</v>
      </c>
      <c r="Z543" s="359" t="s">
        <v>1853</v>
      </c>
      <c r="AA543" s="359">
        <v>168</v>
      </c>
      <c r="AB543" s="42">
        <v>81536206</v>
      </c>
      <c r="AC543" s="42">
        <v>-55744141</v>
      </c>
      <c r="AD543" s="42">
        <v>25792065</v>
      </c>
      <c r="AE543" s="42">
        <v>55744141</v>
      </c>
      <c r="AF543" s="359" t="s">
        <v>3906</v>
      </c>
      <c r="AG543" s="359">
        <v>52010802</v>
      </c>
      <c r="AH543" s="359">
        <v>25792065</v>
      </c>
      <c r="AI543" s="359">
        <v>81536206</v>
      </c>
    </row>
    <row r="544" spans="1:35" s="368" customFormat="1" ht="45.75" customHeight="1" x14ac:dyDescent="0.25">
      <c r="A544" s="359">
        <v>427</v>
      </c>
      <c r="B544" s="360">
        <v>80111600</v>
      </c>
      <c r="C544" s="359" t="s">
        <v>3429</v>
      </c>
      <c r="D544" s="359" t="s">
        <v>3615</v>
      </c>
      <c r="E544" s="361" t="s">
        <v>3475</v>
      </c>
      <c r="F544" s="361">
        <v>2024003050084</v>
      </c>
      <c r="G544" s="362" t="s">
        <v>782</v>
      </c>
      <c r="H544" s="362" t="s">
        <v>3473</v>
      </c>
      <c r="I544" s="110">
        <v>50609170</v>
      </c>
      <c r="J544" s="363" t="s">
        <v>944</v>
      </c>
      <c r="K544" s="359" t="s">
        <v>3581</v>
      </c>
      <c r="L544" s="359" t="s">
        <v>447</v>
      </c>
      <c r="M544" s="366" t="s">
        <v>448</v>
      </c>
      <c r="N544" s="364" t="s">
        <v>784</v>
      </c>
      <c r="O544" s="363">
        <v>62</v>
      </c>
      <c r="P544" s="365" t="s">
        <v>2763</v>
      </c>
      <c r="Q544" s="359" t="s">
        <v>3474</v>
      </c>
      <c r="R544" s="359" t="s">
        <v>3652</v>
      </c>
      <c r="S544" s="366">
        <v>294</v>
      </c>
      <c r="T544" s="367" t="s">
        <v>561</v>
      </c>
      <c r="U544" s="116">
        <v>260</v>
      </c>
      <c r="V544" s="359" t="s">
        <v>362</v>
      </c>
      <c r="W544" s="359" t="s">
        <v>488</v>
      </c>
      <c r="X544" s="359" t="s">
        <v>488</v>
      </c>
      <c r="Y544" s="42">
        <v>212</v>
      </c>
      <c r="Z544" s="359" t="s">
        <v>1854</v>
      </c>
      <c r="AA544" s="359">
        <v>166</v>
      </c>
      <c r="AB544" s="42">
        <v>50609170</v>
      </c>
      <c r="AC544" s="42">
        <v>0</v>
      </c>
      <c r="AD544" s="42">
        <v>22378204</v>
      </c>
      <c r="AE544" s="42">
        <v>28230966</v>
      </c>
      <c r="AF544" s="359" t="s">
        <v>3907</v>
      </c>
      <c r="AG544" s="359">
        <v>52010802</v>
      </c>
      <c r="AH544" s="359">
        <v>22378204</v>
      </c>
      <c r="AI544" s="359">
        <v>50609170</v>
      </c>
    </row>
    <row r="545" spans="1:35" s="368" customFormat="1" ht="45.75" customHeight="1" x14ac:dyDescent="0.25">
      <c r="A545" s="359">
        <v>428</v>
      </c>
      <c r="B545" s="360">
        <v>80111600</v>
      </c>
      <c r="C545" s="359" t="s">
        <v>3429</v>
      </c>
      <c r="D545" s="359" t="s">
        <v>3615</v>
      </c>
      <c r="E545" s="361" t="s">
        <v>3475</v>
      </c>
      <c r="F545" s="361">
        <v>2024003050084</v>
      </c>
      <c r="G545" s="362" t="s">
        <v>782</v>
      </c>
      <c r="H545" s="362" t="s">
        <v>3473</v>
      </c>
      <c r="I545" s="110">
        <v>40747479</v>
      </c>
      <c r="J545" s="363" t="s">
        <v>945</v>
      </c>
      <c r="K545" s="359" t="s">
        <v>3581</v>
      </c>
      <c r="L545" s="359" t="s">
        <v>447</v>
      </c>
      <c r="M545" s="366" t="s">
        <v>448</v>
      </c>
      <c r="N545" s="364" t="s">
        <v>784</v>
      </c>
      <c r="O545" s="363">
        <v>62</v>
      </c>
      <c r="P545" s="365" t="s">
        <v>2763</v>
      </c>
      <c r="Q545" s="359" t="s">
        <v>3474</v>
      </c>
      <c r="R545" s="359" t="s">
        <v>3652</v>
      </c>
      <c r="S545" s="366">
        <v>294</v>
      </c>
      <c r="T545" s="367" t="s">
        <v>561</v>
      </c>
      <c r="U545" s="116">
        <v>261</v>
      </c>
      <c r="V545" s="359" t="s">
        <v>362</v>
      </c>
      <c r="W545" s="359" t="s">
        <v>488</v>
      </c>
      <c r="X545" s="359" t="s">
        <v>488</v>
      </c>
      <c r="Y545" s="42">
        <v>213</v>
      </c>
      <c r="Z545" s="359" t="s">
        <v>1855</v>
      </c>
      <c r="AA545" s="359">
        <v>329</v>
      </c>
      <c r="AB545" s="42">
        <v>40747479</v>
      </c>
      <c r="AC545" s="42">
        <v>0</v>
      </c>
      <c r="AD545" s="42">
        <v>18017593</v>
      </c>
      <c r="AE545" s="42">
        <v>22729886</v>
      </c>
      <c r="AF545" s="359" t="s">
        <v>3908</v>
      </c>
      <c r="AG545" s="359">
        <v>52010802</v>
      </c>
      <c r="AH545" s="359">
        <v>18017593</v>
      </c>
      <c r="AI545" s="359">
        <v>40747479</v>
      </c>
    </row>
    <row r="546" spans="1:35" s="368" customFormat="1" ht="45.75" customHeight="1" x14ac:dyDescent="0.25">
      <c r="A546" s="359">
        <v>429</v>
      </c>
      <c r="B546" s="360">
        <v>80111600</v>
      </c>
      <c r="C546" s="359" t="s">
        <v>3429</v>
      </c>
      <c r="D546" s="359" t="s">
        <v>3615</v>
      </c>
      <c r="E546" s="361" t="s">
        <v>3475</v>
      </c>
      <c r="F546" s="361">
        <v>2024003050084</v>
      </c>
      <c r="G546" s="362" t="s">
        <v>782</v>
      </c>
      <c r="H546" s="362" t="s">
        <v>3473</v>
      </c>
      <c r="I546" s="110">
        <v>81536206</v>
      </c>
      <c r="J546" s="363" t="s">
        <v>946</v>
      </c>
      <c r="K546" s="359" t="s">
        <v>3577</v>
      </c>
      <c r="L546" s="359" t="s">
        <v>447</v>
      </c>
      <c r="M546" s="366" t="s">
        <v>448</v>
      </c>
      <c r="N546" s="364" t="s">
        <v>784</v>
      </c>
      <c r="O546" s="363">
        <v>62</v>
      </c>
      <c r="P546" s="365" t="s">
        <v>2763</v>
      </c>
      <c r="Q546" s="359" t="s">
        <v>3474</v>
      </c>
      <c r="R546" s="359" t="s">
        <v>3652</v>
      </c>
      <c r="S546" s="366">
        <v>294</v>
      </c>
      <c r="T546" s="367" t="s">
        <v>561</v>
      </c>
      <c r="U546" s="116" t="s">
        <v>14</v>
      </c>
      <c r="V546" s="359" t="s">
        <v>362</v>
      </c>
      <c r="W546" s="359" t="s">
        <v>488</v>
      </c>
      <c r="X546" s="359" t="s">
        <v>488</v>
      </c>
      <c r="Y546" s="42" t="s">
        <v>14</v>
      </c>
      <c r="Z546" s="359" t="s">
        <v>14</v>
      </c>
      <c r="AA546" s="359" t="s">
        <v>14</v>
      </c>
      <c r="AB546" s="42">
        <v>0</v>
      </c>
      <c r="AC546" s="42">
        <v>81536206</v>
      </c>
      <c r="AD546" s="42">
        <v>0</v>
      </c>
      <c r="AE546" s="42">
        <v>0</v>
      </c>
      <c r="AF546" s="359" t="s">
        <v>784</v>
      </c>
      <c r="AG546" s="359">
        <v>52010802</v>
      </c>
      <c r="AH546" s="359" t="s">
        <v>14</v>
      </c>
      <c r="AI546" s="359" t="s">
        <v>14</v>
      </c>
    </row>
    <row r="547" spans="1:35" s="368" customFormat="1" ht="45.75" customHeight="1" x14ac:dyDescent="0.25">
      <c r="A547" s="359">
        <v>430</v>
      </c>
      <c r="B547" s="360">
        <v>80111600</v>
      </c>
      <c r="C547" s="359" t="s">
        <v>3429</v>
      </c>
      <c r="D547" s="359" t="s">
        <v>3615</v>
      </c>
      <c r="E547" s="361" t="s">
        <v>3475</v>
      </c>
      <c r="F547" s="361">
        <v>2024003050084</v>
      </c>
      <c r="G547" s="362" t="s">
        <v>782</v>
      </c>
      <c r="H547" s="362" t="s">
        <v>3473</v>
      </c>
      <c r="I547" s="110">
        <v>26545593</v>
      </c>
      <c r="J547" s="363" t="s">
        <v>947</v>
      </c>
      <c r="K547" s="359" t="s">
        <v>3581</v>
      </c>
      <c r="L547" s="359" t="s">
        <v>447</v>
      </c>
      <c r="M547" s="366" t="s">
        <v>448</v>
      </c>
      <c r="N547" s="364" t="s">
        <v>784</v>
      </c>
      <c r="O547" s="363">
        <v>62</v>
      </c>
      <c r="P547" s="365" t="s">
        <v>2763</v>
      </c>
      <c r="Q547" s="359" t="s">
        <v>3474</v>
      </c>
      <c r="R547" s="359" t="s">
        <v>3652</v>
      </c>
      <c r="S547" s="366">
        <v>294</v>
      </c>
      <c r="T547" s="367" t="s">
        <v>561</v>
      </c>
      <c r="U547" s="116">
        <v>263</v>
      </c>
      <c r="V547" s="359" t="s">
        <v>362</v>
      </c>
      <c r="W547" s="359" t="s">
        <v>488</v>
      </c>
      <c r="X547" s="359" t="s">
        <v>488</v>
      </c>
      <c r="Y547" s="42">
        <v>215</v>
      </c>
      <c r="Z547" s="359" t="s">
        <v>1860</v>
      </c>
      <c r="AA547" s="359">
        <v>311</v>
      </c>
      <c r="AB547" s="42">
        <v>26545593</v>
      </c>
      <c r="AC547" s="42">
        <v>0</v>
      </c>
      <c r="AD547" s="42">
        <v>11376683</v>
      </c>
      <c r="AE547" s="42">
        <v>15168910</v>
      </c>
      <c r="AF547" s="359" t="s">
        <v>3909</v>
      </c>
      <c r="AG547" s="359">
        <v>52010802</v>
      </c>
      <c r="AH547" s="359">
        <v>11376683</v>
      </c>
      <c r="AI547" s="359">
        <v>26545593</v>
      </c>
    </row>
    <row r="548" spans="1:35" s="368" customFormat="1" ht="45.75" customHeight="1" x14ac:dyDescent="0.25">
      <c r="A548" s="359">
        <v>431</v>
      </c>
      <c r="B548" s="360">
        <v>80111600</v>
      </c>
      <c r="C548" s="359" t="s">
        <v>3429</v>
      </c>
      <c r="D548" s="359" t="s">
        <v>3615</v>
      </c>
      <c r="E548" s="361" t="s">
        <v>3475</v>
      </c>
      <c r="F548" s="361">
        <v>2024003050084</v>
      </c>
      <c r="G548" s="362" t="s">
        <v>782</v>
      </c>
      <c r="H548" s="362" t="s">
        <v>3473</v>
      </c>
      <c r="I548" s="110">
        <v>40747479</v>
      </c>
      <c r="J548" s="363" t="s">
        <v>948</v>
      </c>
      <c r="K548" s="359" t="s">
        <v>3581</v>
      </c>
      <c r="L548" s="359" t="s">
        <v>447</v>
      </c>
      <c r="M548" s="366" t="s">
        <v>448</v>
      </c>
      <c r="N548" s="364" t="s">
        <v>784</v>
      </c>
      <c r="O548" s="363">
        <v>62</v>
      </c>
      <c r="P548" s="365" t="s">
        <v>2763</v>
      </c>
      <c r="Q548" s="359" t="s">
        <v>3474</v>
      </c>
      <c r="R548" s="359" t="s">
        <v>3652</v>
      </c>
      <c r="S548" s="366">
        <v>294</v>
      </c>
      <c r="T548" s="367" t="s">
        <v>561</v>
      </c>
      <c r="U548" s="116">
        <v>264</v>
      </c>
      <c r="V548" s="359" t="s">
        <v>362</v>
      </c>
      <c r="W548" s="359" t="s">
        <v>488</v>
      </c>
      <c r="X548" s="359" t="s">
        <v>488</v>
      </c>
      <c r="Y548" s="42">
        <v>216</v>
      </c>
      <c r="Z548" s="359" t="s">
        <v>1861</v>
      </c>
      <c r="AA548" s="359">
        <v>165</v>
      </c>
      <c r="AB548" s="42">
        <v>40747479</v>
      </c>
      <c r="AC548" s="42">
        <v>0</v>
      </c>
      <c r="AD548" s="42">
        <v>18017593</v>
      </c>
      <c r="AE548" s="42">
        <v>22729886</v>
      </c>
      <c r="AF548" s="359" t="s">
        <v>3910</v>
      </c>
      <c r="AG548" s="359">
        <v>52010802</v>
      </c>
      <c r="AH548" s="359">
        <v>18017593</v>
      </c>
      <c r="AI548" s="359">
        <v>40747479</v>
      </c>
    </row>
    <row r="549" spans="1:35" s="368" customFormat="1" ht="45.75" customHeight="1" x14ac:dyDescent="0.25">
      <c r="A549" s="359">
        <v>432</v>
      </c>
      <c r="B549" s="360">
        <v>80111600</v>
      </c>
      <c r="C549" s="359" t="s">
        <v>3429</v>
      </c>
      <c r="D549" s="359" t="s">
        <v>3615</v>
      </c>
      <c r="E549" s="361" t="s">
        <v>3475</v>
      </c>
      <c r="F549" s="361">
        <v>2024003050084</v>
      </c>
      <c r="G549" s="362" t="s">
        <v>782</v>
      </c>
      <c r="H549" s="362" t="s">
        <v>3473</v>
      </c>
      <c r="I549" s="110">
        <v>22328089</v>
      </c>
      <c r="J549" s="363" t="s">
        <v>949</v>
      </c>
      <c r="K549" s="359" t="s">
        <v>3581</v>
      </c>
      <c r="L549" s="359" t="s">
        <v>447</v>
      </c>
      <c r="M549" s="366" t="s">
        <v>448</v>
      </c>
      <c r="N549" s="364" t="s">
        <v>784</v>
      </c>
      <c r="O549" s="363">
        <v>62</v>
      </c>
      <c r="P549" s="365" t="s">
        <v>2763</v>
      </c>
      <c r="Q549" s="359" t="s">
        <v>3474</v>
      </c>
      <c r="R549" s="359" t="s">
        <v>3652</v>
      </c>
      <c r="S549" s="366">
        <v>294</v>
      </c>
      <c r="T549" s="367" t="s">
        <v>561</v>
      </c>
      <c r="U549" s="116">
        <v>265</v>
      </c>
      <c r="V549" s="359" t="s">
        <v>362</v>
      </c>
      <c r="W549" s="359" t="s">
        <v>488</v>
      </c>
      <c r="X549" s="359" t="s">
        <v>488</v>
      </c>
      <c r="Y549" s="42">
        <v>320</v>
      </c>
      <c r="Z549" s="359" t="s">
        <v>2066</v>
      </c>
      <c r="AA549" s="359">
        <v>832</v>
      </c>
      <c r="AB549" s="42">
        <v>25100935</v>
      </c>
      <c r="AC549" s="42">
        <v>-2772846</v>
      </c>
      <c r="AD549" s="42">
        <v>6681545</v>
      </c>
      <c r="AE549" s="42">
        <v>18419390</v>
      </c>
      <c r="AF549" s="359" t="s">
        <v>3911</v>
      </c>
      <c r="AG549" s="359">
        <v>52010802</v>
      </c>
      <c r="AH549" s="359">
        <v>6681545</v>
      </c>
      <c r="AI549" s="359">
        <v>25100935</v>
      </c>
    </row>
    <row r="550" spans="1:35" s="368" customFormat="1" ht="45.75" customHeight="1" x14ac:dyDescent="0.25">
      <c r="A550" s="359">
        <v>433</v>
      </c>
      <c r="B550" s="360">
        <v>80111600</v>
      </c>
      <c r="C550" s="359" t="s">
        <v>3429</v>
      </c>
      <c r="D550" s="359" t="s">
        <v>3615</v>
      </c>
      <c r="E550" s="361" t="s">
        <v>3475</v>
      </c>
      <c r="F550" s="361">
        <v>2024003050084</v>
      </c>
      <c r="G550" s="362" t="s">
        <v>782</v>
      </c>
      <c r="H550" s="362" t="s">
        <v>3473</v>
      </c>
      <c r="I550" s="110">
        <v>26545593</v>
      </c>
      <c r="J550" s="363" t="s">
        <v>950</v>
      </c>
      <c r="K550" s="359" t="s">
        <v>3581</v>
      </c>
      <c r="L550" s="359" t="s">
        <v>447</v>
      </c>
      <c r="M550" s="366" t="s">
        <v>448</v>
      </c>
      <c r="N550" s="364" t="s">
        <v>784</v>
      </c>
      <c r="O550" s="363">
        <v>62</v>
      </c>
      <c r="P550" s="365" t="s">
        <v>2763</v>
      </c>
      <c r="Q550" s="359" t="s">
        <v>3474</v>
      </c>
      <c r="R550" s="359" t="s">
        <v>3652</v>
      </c>
      <c r="S550" s="366">
        <v>294</v>
      </c>
      <c r="T550" s="367" t="s">
        <v>561</v>
      </c>
      <c r="U550" s="116">
        <v>266</v>
      </c>
      <c r="V550" s="359" t="s">
        <v>362</v>
      </c>
      <c r="W550" s="359" t="s">
        <v>488</v>
      </c>
      <c r="X550" s="359" t="s">
        <v>488</v>
      </c>
      <c r="Y550" s="42">
        <v>321</v>
      </c>
      <c r="Z550" s="359" t="s">
        <v>2067</v>
      </c>
      <c r="AA550" s="359">
        <v>835</v>
      </c>
      <c r="AB550" s="42">
        <v>25100935</v>
      </c>
      <c r="AC550" s="42">
        <v>1444658</v>
      </c>
      <c r="AD550" s="42">
        <v>10022316</v>
      </c>
      <c r="AE550" s="42">
        <v>15078619</v>
      </c>
      <c r="AF550" s="359" t="s">
        <v>3912</v>
      </c>
      <c r="AG550" s="359">
        <v>52010802</v>
      </c>
      <c r="AH550" s="359">
        <v>10022316</v>
      </c>
      <c r="AI550" s="359">
        <v>25100935</v>
      </c>
    </row>
    <row r="551" spans="1:35" s="368" customFormat="1" ht="45.75" customHeight="1" x14ac:dyDescent="0.25">
      <c r="A551" s="359">
        <v>434</v>
      </c>
      <c r="B551" s="360">
        <v>80111600</v>
      </c>
      <c r="C551" s="359" t="s">
        <v>3429</v>
      </c>
      <c r="D551" s="359" t="s">
        <v>3615</v>
      </c>
      <c r="E551" s="361" t="s">
        <v>3475</v>
      </c>
      <c r="F551" s="361">
        <v>2024003050084</v>
      </c>
      <c r="G551" s="362" t="s">
        <v>782</v>
      </c>
      <c r="H551" s="362" t="s">
        <v>3473</v>
      </c>
      <c r="I551" s="110">
        <v>50609170</v>
      </c>
      <c r="J551" s="363" t="s">
        <v>951</v>
      </c>
      <c r="K551" s="359" t="s">
        <v>3581</v>
      </c>
      <c r="L551" s="359" t="s">
        <v>447</v>
      </c>
      <c r="M551" s="366" t="s">
        <v>448</v>
      </c>
      <c r="N551" s="364" t="s">
        <v>784</v>
      </c>
      <c r="O551" s="363">
        <v>62</v>
      </c>
      <c r="P551" s="365" t="s">
        <v>2763</v>
      </c>
      <c r="Q551" s="359" t="s">
        <v>3474</v>
      </c>
      <c r="R551" s="359" t="s">
        <v>3652</v>
      </c>
      <c r="S551" s="366">
        <v>294</v>
      </c>
      <c r="T551" s="367" t="s">
        <v>561</v>
      </c>
      <c r="U551" s="116">
        <v>267</v>
      </c>
      <c r="V551" s="359" t="s">
        <v>362</v>
      </c>
      <c r="W551" s="359" t="s">
        <v>488</v>
      </c>
      <c r="X551" s="359" t="s">
        <v>488</v>
      </c>
      <c r="Y551" s="42">
        <v>322</v>
      </c>
      <c r="Z551" s="359" t="s">
        <v>2068</v>
      </c>
      <c r="AA551" s="359">
        <v>816</v>
      </c>
      <c r="AB551" s="42">
        <v>50540509</v>
      </c>
      <c r="AC551" s="42">
        <v>68661</v>
      </c>
      <c r="AD551" s="42">
        <v>23086405</v>
      </c>
      <c r="AE551" s="42">
        <v>27454104</v>
      </c>
      <c r="AF551" s="359" t="s">
        <v>3913</v>
      </c>
      <c r="AG551" s="359">
        <v>52010802</v>
      </c>
      <c r="AH551" s="359">
        <v>23086405</v>
      </c>
      <c r="AI551" s="359">
        <v>50540509</v>
      </c>
    </row>
    <row r="552" spans="1:35" s="368" customFormat="1" ht="45.75" customHeight="1" x14ac:dyDescent="0.25">
      <c r="A552" s="359">
        <v>435</v>
      </c>
      <c r="B552" s="360">
        <v>80111600</v>
      </c>
      <c r="C552" s="359" t="s">
        <v>3429</v>
      </c>
      <c r="D552" s="359" t="s">
        <v>3615</v>
      </c>
      <c r="E552" s="361" t="s">
        <v>3475</v>
      </c>
      <c r="F552" s="361">
        <v>2024003050084</v>
      </c>
      <c r="G552" s="362" t="s">
        <v>782</v>
      </c>
      <c r="H552" s="362" t="s">
        <v>3473</v>
      </c>
      <c r="I552" s="110">
        <v>61147776</v>
      </c>
      <c r="J552" s="363" t="s">
        <v>952</v>
      </c>
      <c r="K552" s="359" t="s">
        <v>3581</v>
      </c>
      <c r="L552" s="359" t="s">
        <v>447</v>
      </c>
      <c r="M552" s="366" t="s">
        <v>448</v>
      </c>
      <c r="N552" s="364" t="s">
        <v>953</v>
      </c>
      <c r="O552" s="363">
        <v>61</v>
      </c>
      <c r="P552" s="365" t="s">
        <v>2763</v>
      </c>
      <c r="Q552" s="359" t="s">
        <v>3474</v>
      </c>
      <c r="R552" s="359" t="s">
        <v>3601</v>
      </c>
      <c r="S552" s="366">
        <v>294</v>
      </c>
      <c r="T552" s="367" t="s">
        <v>561</v>
      </c>
      <c r="U552" s="116">
        <v>268</v>
      </c>
      <c r="V552" s="359" t="s">
        <v>362</v>
      </c>
      <c r="W552" s="359" t="s">
        <v>488</v>
      </c>
      <c r="X552" s="359" t="s">
        <v>488</v>
      </c>
      <c r="Y552" s="42">
        <v>217</v>
      </c>
      <c r="Z552" s="359" t="s">
        <v>1862</v>
      </c>
      <c r="AA552" s="359">
        <v>162</v>
      </c>
      <c r="AB552" s="42">
        <v>61147776</v>
      </c>
      <c r="AC552" s="42">
        <v>0</v>
      </c>
      <c r="AD552" s="42">
        <v>27038132</v>
      </c>
      <c r="AE552" s="42">
        <v>34109644</v>
      </c>
      <c r="AF552" s="359" t="s">
        <v>3914</v>
      </c>
      <c r="AG552" s="359">
        <v>52010802</v>
      </c>
      <c r="AH552" s="359">
        <v>27038132</v>
      </c>
      <c r="AI552" s="359">
        <v>61147776</v>
      </c>
    </row>
    <row r="553" spans="1:35" s="368" customFormat="1" ht="45.75" customHeight="1" x14ac:dyDescent="0.25">
      <c r="A553" s="359">
        <v>436</v>
      </c>
      <c r="B553" s="360">
        <v>80111600</v>
      </c>
      <c r="C553" s="359" t="s">
        <v>3429</v>
      </c>
      <c r="D553" s="359" t="s">
        <v>3615</v>
      </c>
      <c r="E553" s="361" t="s">
        <v>3475</v>
      </c>
      <c r="F553" s="361">
        <v>2024003050084</v>
      </c>
      <c r="G553" s="362" t="s">
        <v>782</v>
      </c>
      <c r="H553" s="362" t="s">
        <v>3473</v>
      </c>
      <c r="I553" s="110">
        <v>40747479</v>
      </c>
      <c r="J553" s="363" t="s">
        <v>954</v>
      </c>
      <c r="K553" s="359" t="s">
        <v>3581</v>
      </c>
      <c r="L553" s="359" t="s">
        <v>447</v>
      </c>
      <c r="M553" s="366" t="s">
        <v>448</v>
      </c>
      <c r="N553" s="364" t="s">
        <v>953</v>
      </c>
      <c r="O553" s="363">
        <v>61</v>
      </c>
      <c r="P553" s="365" t="s">
        <v>2763</v>
      </c>
      <c r="Q553" s="359" t="s">
        <v>3474</v>
      </c>
      <c r="R553" s="359" t="s">
        <v>3601</v>
      </c>
      <c r="S553" s="366">
        <v>294</v>
      </c>
      <c r="T553" s="367" t="s">
        <v>561</v>
      </c>
      <c r="U553" s="116">
        <v>269</v>
      </c>
      <c r="V553" s="359" t="s">
        <v>362</v>
      </c>
      <c r="W553" s="359" t="s">
        <v>488</v>
      </c>
      <c r="X553" s="359" t="s">
        <v>488</v>
      </c>
      <c r="Y553" s="42">
        <v>218</v>
      </c>
      <c r="Z553" s="359" t="s">
        <v>1863</v>
      </c>
      <c r="AA553" s="359">
        <v>310</v>
      </c>
      <c r="AB553" s="42">
        <v>40747479</v>
      </c>
      <c r="AC553" s="42">
        <v>0</v>
      </c>
      <c r="AD553" s="42">
        <v>18017593</v>
      </c>
      <c r="AE553" s="42">
        <v>22729886</v>
      </c>
      <c r="AF553" s="359" t="s">
        <v>3915</v>
      </c>
      <c r="AG553" s="359">
        <v>52010802</v>
      </c>
      <c r="AH553" s="359">
        <v>18017593</v>
      </c>
      <c r="AI553" s="359">
        <v>40747479</v>
      </c>
    </row>
    <row r="554" spans="1:35" s="368" customFormat="1" ht="45.75" customHeight="1" x14ac:dyDescent="0.25">
      <c r="A554" s="359">
        <v>437</v>
      </c>
      <c r="B554" s="360">
        <v>80111600</v>
      </c>
      <c r="C554" s="359" t="s">
        <v>3429</v>
      </c>
      <c r="D554" s="359" t="s">
        <v>3615</v>
      </c>
      <c r="E554" s="361" t="s">
        <v>3475</v>
      </c>
      <c r="F554" s="361">
        <v>2024003050084</v>
      </c>
      <c r="G554" s="362" t="s">
        <v>782</v>
      </c>
      <c r="H554" s="362" t="s">
        <v>3473</v>
      </c>
      <c r="I554" s="110">
        <v>26545593</v>
      </c>
      <c r="J554" s="363" t="s">
        <v>955</v>
      </c>
      <c r="K554" s="359" t="s">
        <v>3581</v>
      </c>
      <c r="L554" s="359" t="s">
        <v>447</v>
      </c>
      <c r="M554" s="366" t="s">
        <v>448</v>
      </c>
      <c r="N554" s="364" t="s">
        <v>953</v>
      </c>
      <c r="O554" s="363">
        <v>61</v>
      </c>
      <c r="P554" s="365" t="s">
        <v>2763</v>
      </c>
      <c r="Q554" s="359" t="s">
        <v>3474</v>
      </c>
      <c r="R554" s="359" t="s">
        <v>3601</v>
      </c>
      <c r="S554" s="366">
        <v>294</v>
      </c>
      <c r="T554" s="367" t="s">
        <v>561</v>
      </c>
      <c r="U554" s="116">
        <v>270</v>
      </c>
      <c r="V554" s="359" t="s">
        <v>362</v>
      </c>
      <c r="W554" s="359" t="s">
        <v>488</v>
      </c>
      <c r="X554" s="359" t="s">
        <v>488</v>
      </c>
      <c r="Y554" s="42">
        <v>219</v>
      </c>
      <c r="Z554" s="359" t="s">
        <v>1864</v>
      </c>
      <c r="AA554" s="359">
        <v>328</v>
      </c>
      <c r="AB554" s="42">
        <v>26545593</v>
      </c>
      <c r="AC554" s="42">
        <v>0</v>
      </c>
      <c r="AD554" s="42">
        <v>11737847</v>
      </c>
      <c r="AE554" s="42">
        <v>14807746</v>
      </c>
      <c r="AF554" s="359" t="s">
        <v>3916</v>
      </c>
      <c r="AG554" s="359">
        <v>52010802</v>
      </c>
      <c r="AH554" s="359">
        <v>11737847</v>
      </c>
      <c r="AI554" s="359">
        <v>26545593</v>
      </c>
    </row>
    <row r="555" spans="1:35" s="368" customFormat="1" ht="45.75" customHeight="1" x14ac:dyDescent="0.25">
      <c r="A555" s="359">
        <v>438</v>
      </c>
      <c r="B555" s="360">
        <v>80111600</v>
      </c>
      <c r="C555" s="359" t="s">
        <v>3429</v>
      </c>
      <c r="D555" s="359" t="s">
        <v>3615</v>
      </c>
      <c r="E555" s="361" t="s">
        <v>3475</v>
      </c>
      <c r="F555" s="361">
        <v>2024003050084</v>
      </c>
      <c r="G555" s="362" t="s">
        <v>782</v>
      </c>
      <c r="H555" s="362" t="s">
        <v>3473</v>
      </c>
      <c r="I555" s="110">
        <v>40747479</v>
      </c>
      <c r="J555" s="363" t="s">
        <v>956</v>
      </c>
      <c r="K555" s="359" t="s">
        <v>3581</v>
      </c>
      <c r="L555" s="359" t="s">
        <v>447</v>
      </c>
      <c r="M555" s="366" t="s">
        <v>448</v>
      </c>
      <c r="N555" s="364" t="s">
        <v>953</v>
      </c>
      <c r="O555" s="363">
        <v>61</v>
      </c>
      <c r="P555" s="365" t="s">
        <v>2763</v>
      </c>
      <c r="Q555" s="359" t="s">
        <v>3474</v>
      </c>
      <c r="R555" s="359" t="s">
        <v>3601</v>
      </c>
      <c r="S555" s="366">
        <v>294</v>
      </c>
      <c r="T555" s="367" t="s">
        <v>561</v>
      </c>
      <c r="U555" s="116">
        <v>271</v>
      </c>
      <c r="V555" s="359" t="s">
        <v>362</v>
      </c>
      <c r="W555" s="359" t="s">
        <v>488</v>
      </c>
      <c r="X555" s="359" t="s">
        <v>488</v>
      </c>
      <c r="Y555" s="42">
        <v>220</v>
      </c>
      <c r="Z555" s="359" t="s">
        <v>1865</v>
      </c>
      <c r="AA555" s="359">
        <v>318</v>
      </c>
      <c r="AB555" s="42">
        <v>40747479</v>
      </c>
      <c r="AC555" s="42">
        <v>0</v>
      </c>
      <c r="AD555" s="42">
        <v>18017593</v>
      </c>
      <c r="AE555" s="42">
        <v>22729886</v>
      </c>
      <c r="AF555" s="359" t="s">
        <v>3917</v>
      </c>
      <c r="AG555" s="359">
        <v>52010802</v>
      </c>
      <c r="AH555" s="359">
        <v>18017593</v>
      </c>
      <c r="AI555" s="359">
        <v>40747479</v>
      </c>
    </row>
    <row r="556" spans="1:35" s="368" customFormat="1" ht="45.75" customHeight="1" x14ac:dyDescent="0.25">
      <c r="A556" s="359">
        <v>439</v>
      </c>
      <c r="B556" s="360">
        <v>80111600</v>
      </c>
      <c r="C556" s="359" t="s">
        <v>3429</v>
      </c>
      <c r="D556" s="359" t="s">
        <v>3615</v>
      </c>
      <c r="E556" s="361" t="s">
        <v>3475</v>
      </c>
      <c r="F556" s="361">
        <v>2024003050084</v>
      </c>
      <c r="G556" s="362" t="s">
        <v>782</v>
      </c>
      <c r="H556" s="362" t="s">
        <v>3473</v>
      </c>
      <c r="I556" s="110">
        <v>61147776</v>
      </c>
      <c r="J556" s="363" t="s">
        <v>957</v>
      </c>
      <c r="K556" s="359" t="s">
        <v>3581</v>
      </c>
      <c r="L556" s="359" t="s">
        <v>447</v>
      </c>
      <c r="M556" s="366" t="s">
        <v>448</v>
      </c>
      <c r="N556" s="364" t="s">
        <v>953</v>
      </c>
      <c r="O556" s="363">
        <v>61</v>
      </c>
      <c r="P556" s="365" t="s">
        <v>2763</v>
      </c>
      <c r="Q556" s="359" t="s">
        <v>3474</v>
      </c>
      <c r="R556" s="359" t="s">
        <v>3601</v>
      </c>
      <c r="S556" s="366">
        <v>294</v>
      </c>
      <c r="T556" s="367" t="s">
        <v>561</v>
      </c>
      <c r="U556" s="116">
        <v>272</v>
      </c>
      <c r="V556" s="359" t="s">
        <v>362</v>
      </c>
      <c r="W556" s="359" t="s">
        <v>488</v>
      </c>
      <c r="X556" s="359" t="s">
        <v>488</v>
      </c>
      <c r="Y556" s="42">
        <v>221</v>
      </c>
      <c r="Z556" s="359" t="s">
        <v>1866</v>
      </c>
      <c r="AA556" s="359">
        <v>321</v>
      </c>
      <c r="AB556" s="42">
        <v>61147776</v>
      </c>
      <c r="AC556" s="42">
        <v>0</v>
      </c>
      <c r="AD556" s="42">
        <v>27038132</v>
      </c>
      <c r="AE556" s="42">
        <v>34109644</v>
      </c>
      <c r="AF556" s="359" t="s">
        <v>3918</v>
      </c>
      <c r="AG556" s="359">
        <v>52010802</v>
      </c>
      <c r="AH556" s="359">
        <v>27038132</v>
      </c>
      <c r="AI556" s="359">
        <v>61147776</v>
      </c>
    </row>
    <row r="557" spans="1:35" s="368" customFormat="1" ht="45.75" customHeight="1" x14ac:dyDescent="0.25">
      <c r="A557" s="359">
        <v>440</v>
      </c>
      <c r="B557" s="360">
        <v>80111600</v>
      </c>
      <c r="C557" s="359" t="s">
        <v>3429</v>
      </c>
      <c r="D557" s="359" t="s">
        <v>3615</v>
      </c>
      <c r="E557" s="361" t="s">
        <v>3475</v>
      </c>
      <c r="F557" s="361">
        <v>2024003050084</v>
      </c>
      <c r="G557" s="362" t="s">
        <v>782</v>
      </c>
      <c r="H557" s="362" t="s">
        <v>3473</v>
      </c>
      <c r="I557" s="110">
        <v>61147776</v>
      </c>
      <c r="J557" s="363" t="s">
        <v>958</v>
      </c>
      <c r="K557" s="359" t="s">
        <v>3581</v>
      </c>
      <c r="L557" s="359" t="s">
        <v>447</v>
      </c>
      <c r="M557" s="366" t="s">
        <v>448</v>
      </c>
      <c r="N557" s="364" t="s">
        <v>953</v>
      </c>
      <c r="O557" s="363">
        <v>61</v>
      </c>
      <c r="P557" s="365" t="s">
        <v>2763</v>
      </c>
      <c r="Q557" s="359" t="s">
        <v>3474</v>
      </c>
      <c r="R557" s="359" t="s">
        <v>3601</v>
      </c>
      <c r="S557" s="366">
        <v>294</v>
      </c>
      <c r="T557" s="367" t="s">
        <v>561</v>
      </c>
      <c r="U557" s="116">
        <v>273</v>
      </c>
      <c r="V557" s="359" t="s">
        <v>362</v>
      </c>
      <c r="W557" s="359" t="s">
        <v>488</v>
      </c>
      <c r="X557" s="359" t="s">
        <v>488</v>
      </c>
      <c r="Y557" s="42">
        <v>222</v>
      </c>
      <c r="Z557" s="359" t="s">
        <v>1867</v>
      </c>
      <c r="AA557" s="359">
        <v>160</v>
      </c>
      <c r="AB557" s="42">
        <v>61147776</v>
      </c>
      <c r="AC557" s="42">
        <v>0</v>
      </c>
      <c r="AD557" s="42">
        <v>27038132</v>
      </c>
      <c r="AE557" s="42">
        <v>34109644</v>
      </c>
      <c r="AF557" s="359" t="s">
        <v>3919</v>
      </c>
      <c r="AG557" s="359">
        <v>52010802</v>
      </c>
      <c r="AH557" s="359">
        <v>27038132</v>
      </c>
      <c r="AI557" s="359">
        <v>61147776</v>
      </c>
    </row>
    <row r="558" spans="1:35" s="368" customFormat="1" ht="45.75" customHeight="1" x14ac:dyDescent="0.25">
      <c r="A558" s="359">
        <v>441</v>
      </c>
      <c r="B558" s="360">
        <v>80111600</v>
      </c>
      <c r="C558" s="359" t="s">
        <v>3429</v>
      </c>
      <c r="D558" s="359" t="s">
        <v>3615</v>
      </c>
      <c r="E558" s="361" t="s">
        <v>3475</v>
      </c>
      <c r="F558" s="361">
        <v>2024003050084</v>
      </c>
      <c r="G558" s="362" t="s">
        <v>782</v>
      </c>
      <c r="H558" s="362" t="s">
        <v>3473</v>
      </c>
      <c r="I558" s="110">
        <v>26545593</v>
      </c>
      <c r="J558" s="363" t="s">
        <v>959</v>
      </c>
      <c r="K558" s="359" t="s">
        <v>3581</v>
      </c>
      <c r="L558" s="359" t="s">
        <v>447</v>
      </c>
      <c r="M558" s="366" t="s">
        <v>448</v>
      </c>
      <c r="N558" s="364" t="s">
        <v>953</v>
      </c>
      <c r="O558" s="363">
        <v>61</v>
      </c>
      <c r="P558" s="365" t="s">
        <v>2763</v>
      </c>
      <c r="Q558" s="359" t="s">
        <v>3474</v>
      </c>
      <c r="R558" s="359" t="s">
        <v>3601</v>
      </c>
      <c r="S558" s="366">
        <v>294</v>
      </c>
      <c r="T558" s="367" t="s">
        <v>561</v>
      </c>
      <c r="U558" s="116">
        <v>274</v>
      </c>
      <c r="V558" s="359" t="s">
        <v>362</v>
      </c>
      <c r="W558" s="359" t="s">
        <v>488</v>
      </c>
      <c r="X558" s="359" t="s">
        <v>488</v>
      </c>
      <c r="Y558" s="42">
        <v>323</v>
      </c>
      <c r="Z558" s="359" t="s">
        <v>2069</v>
      </c>
      <c r="AA558" s="359">
        <v>1203</v>
      </c>
      <c r="AB558" s="42">
        <v>25100935</v>
      </c>
      <c r="AC558" s="42">
        <v>1444658</v>
      </c>
      <c r="AD558" s="42">
        <v>9932025</v>
      </c>
      <c r="AE558" s="42">
        <v>15168910</v>
      </c>
      <c r="AF558" s="359" t="s">
        <v>3920</v>
      </c>
      <c r="AG558" s="359">
        <v>52010802</v>
      </c>
      <c r="AH558" s="359">
        <v>9932025</v>
      </c>
      <c r="AI558" s="359">
        <v>25100935</v>
      </c>
    </row>
    <row r="559" spans="1:35" s="368" customFormat="1" ht="45.75" customHeight="1" x14ac:dyDescent="0.25">
      <c r="A559" s="359">
        <v>442</v>
      </c>
      <c r="B559" s="360">
        <v>80111600</v>
      </c>
      <c r="C559" s="359" t="s">
        <v>3429</v>
      </c>
      <c r="D559" s="359" t="s">
        <v>3615</v>
      </c>
      <c r="E559" s="361" t="s">
        <v>3475</v>
      </c>
      <c r="F559" s="361">
        <v>2024003050084</v>
      </c>
      <c r="G559" s="362" t="s">
        <v>782</v>
      </c>
      <c r="H559" s="362" t="s">
        <v>3473</v>
      </c>
      <c r="I559" s="110">
        <v>26545593</v>
      </c>
      <c r="J559" s="363" t="s">
        <v>960</v>
      </c>
      <c r="K559" s="359" t="s">
        <v>3577</v>
      </c>
      <c r="L559" s="359" t="s">
        <v>447</v>
      </c>
      <c r="M559" s="366" t="s">
        <v>448</v>
      </c>
      <c r="N559" s="364" t="s">
        <v>953</v>
      </c>
      <c r="O559" s="363">
        <v>61</v>
      </c>
      <c r="P559" s="365" t="s">
        <v>2763</v>
      </c>
      <c r="Q559" s="359" t="s">
        <v>3474</v>
      </c>
      <c r="R559" s="359" t="s">
        <v>3601</v>
      </c>
      <c r="S559" s="366">
        <v>294</v>
      </c>
      <c r="T559" s="367" t="s">
        <v>561</v>
      </c>
      <c r="U559" s="116" t="s">
        <v>14</v>
      </c>
      <c r="V559" s="359" t="s">
        <v>362</v>
      </c>
      <c r="W559" s="359" t="s">
        <v>488</v>
      </c>
      <c r="X559" s="359" t="s">
        <v>488</v>
      </c>
      <c r="Y559" s="42" t="s">
        <v>14</v>
      </c>
      <c r="Z559" s="359" t="s">
        <v>14</v>
      </c>
      <c r="AA559" s="359" t="s">
        <v>14</v>
      </c>
      <c r="AB559" s="42">
        <v>0</v>
      </c>
      <c r="AC559" s="42">
        <v>26545593</v>
      </c>
      <c r="AD559" s="42">
        <v>0</v>
      </c>
      <c r="AE559" s="42">
        <v>0</v>
      </c>
      <c r="AF559" s="359" t="s">
        <v>953</v>
      </c>
      <c r="AG559" s="359">
        <v>52010802</v>
      </c>
      <c r="AH559" s="359" t="s">
        <v>14</v>
      </c>
      <c r="AI559" s="359" t="s">
        <v>14</v>
      </c>
    </row>
    <row r="560" spans="1:35" s="368" customFormat="1" ht="45.75" customHeight="1" x14ac:dyDescent="0.25">
      <c r="A560" s="359">
        <v>443</v>
      </c>
      <c r="B560" s="360">
        <v>80111600</v>
      </c>
      <c r="C560" s="359" t="s">
        <v>3429</v>
      </c>
      <c r="D560" s="359" t="s">
        <v>3615</v>
      </c>
      <c r="E560" s="361" t="s">
        <v>3475</v>
      </c>
      <c r="F560" s="361">
        <v>2024003050084</v>
      </c>
      <c r="G560" s="362" t="s">
        <v>782</v>
      </c>
      <c r="H560" s="362" t="s">
        <v>3473</v>
      </c>
      <c r="I560" s="110">
        <v>81536206</v>
      </c>
      <c r="J560" s="363" t="s">
        <v>961</v>
      </c>
      <c r="K560" s="359" t="s">
        <v>3581</v>
      </c>
      <c r="L560" s="359" t="s">
        <v>447</v>
      </c>
      <c r="M560" s="366" t="s">
        <v>448</v>
      </c>
      <c r="N560" s="364" t="s">
        <v>953</v>
      </c>
      <c r="O560" s="363">
        <v>61</v>
      </c>
      <c r="P560" s="365" t="s">
        <v>2763</v>
      </c>
      <c r="Q560" s="359" t="s">
        <v>3474</v>
      </c>
      <c r="R560" s="359" t="s">
        <v>3601</v>
      </c>
      <c r="S560" s="366">
        <v>294</v>
      </c>
      <c r="T560" s="367" t="s">
        <v>561</v>
      </c>
      <c r="U560" s="116">
        <v>276</v>
      </c>
      <c r="V560" s="359" t="s">
        <v>362</v>
      </c>
      <c r="W560" s="359" t="s">
        <v>488</v>
      </c>
      <c r="X560" s="359" t="s">
        <v>488</v>
      </c>
      <c r="Y560" s="42">
        <v>224</v>
      </c>
      <c r="Z560" s="359" t="s">
        <v>1870</v>
      </c>
      <c r="AA560" s="359">
        <v>159</v>
      </c>
      <c r="AB560" s="42">
        <v>81536206</v>
      </c>
      <c r="AC560" s="42">
        <v>0</v>
      </c>
      <c r="AD560" s="42">
        <v>42903575</v>
      </c>
      <c r="AE560" s="42">
        <v>38632631</v>
      </c>
      <c r="AF560" s="359" t="s">
        <v>3921</v>
      </c>
      <c r="AG560" s="359">
        <v>52010802</v>
      </c>
      <c r="AH560" s="359">
        <v>42903575</v>
      </c>
      <c r="AI560" s="359">
        <v>81536206</v>
      </c>
    </row>
    <row r="561" spans="1:35" s="368" customFormat="1" ht="45.75" customHeight="1" x14ac:dyDescent="0.25">
      <c r="A561" s="359">
        <v>444</v>
      </c>
      <c r="B561" s="360">
        <v>80111600</v>
      </c>
      <c r="C561" s="359" t="s">
        <v>3429</v>
      </c>
      <c r="D561" s="359" t="s">
        <v>3615</v>
      </c>
      <c r="E561" s="361" t="s">
        <v>3475</v>
      </c>
      <c r="F561" s="361">
        <v>2024003050084</v>
      </c>
      <c r="G561" s="362" t="s">
        <v>782</v>
      </c>
      <c r="H561" s="362" t="s">
        <v>3473</v>
      </c>
      <c r="I561" s="110">
        <v>26545593</v>
      </c>
      <c r="J561" s="363" t="s">
        <v>962</v>
      </c>
      <c r="K561" s="359" t="s">
        <v>3581</v>
      </c>
      <c r="L561" s="359" t="s">
        <v>447</v>
      </c>
      <c r="M561" s="366" t="s">
        <v>448</v>
      </c>
      <c r="N561" s="364" t="s">
        <v>953</v>
      </c>
      <c r="O561" s="363">
        <v>61</v>
      </c>
      <c r="P561" s="365" t="s">
        <v>2763</v>
      </c>
      <c r="Q561" s="359" t="s">
        <v>3474</v>
      </c>
      <c r="R561" s="359" t="s">
        <v>3601</v>
      </c>
      <c r="S561" s="366">
        <v>294</v>
      </c>
      <c r="T561" s="367" t="s">
        <v>561</v>
      </c>
      <c r="U561" s="116">
        <v>277</v>
      </c>
      <c r="V561" s="359" t="s">
        <v>362</v>
      </c>
      <c r="W561" s="359" t="s">
        <v>488</v>
      </c>
      <c r="X561" s="359" t="s">
        <v>488</v>
      </c>
      <c r="Y561" s="42">
        <v>225</v>
      </c>
      <c r="Z561" s="359" t="s">
        <v>1872</v>
      </c>
      <c r="AA561" s="359">
        <v>158</v>
      </c>
      <c r="AB561" s="42">
        <v>26545593</v>
      </c>
      <c r="AC561" s="42">
        <v>0</v>
      </c>
      <c r="AD561" s="42">
        <v>11737847</v>
      </c>
      <c r="AE561" s="42">
        <v>14807746</v>
      </c>
      <c r="AF561" s="359" t="s">
        <v>3922</v>
      </c>
      <c r="AG561" s="359">
        <v>52010802</v>
      </c>
      <c r="AH561" s="359">
        <v>11737847</v>
      </c>
      <c r="AI561" s="359">
        <v>26545593</v>
      </c>
    </row>
    <row r="562" spans="1:35" s="368" customFormat="1" ht="45.75" customHeight="1" x14ac:dyDescent="0.25">
      <c r="A562" s="359">
        <v>445</v>
      </c>
      <c r="B562" s="360">
        <v>80111600</v>
      </c>
      <c r="C562" s="359" t="s">
        <v>3429</v>
      </c>
      <c r="D562" s="359" t="s">
        <v>3615</v>
      </c>
      <c r="E562" s="361" t="s">
        <v>3475</v>
      </c>
      <c r="F562" s="361">
        <v>2024003050084</v>
      </c>
      <c r="G562" s="362" t="s">
        <v>782</v>
      </c>
      <c r="H562" s="362" t="s">
        <v>3473</v>
      </c>
      <c r="I562" s="110">
        <v>40747479</v>
      </c>
      <c r="J562" s="363" t="s">
        <v>963</v>
      </c>
      <c r="K562" s="359" t="s">
        <v>3581</v>
      </c>
      <c r="L562" s="359" t="s">
        <v>447</v>
      </c>
      <c r="M562" s="366" t="s">
        <v>448</v>
      </c>
      <c r="N562" s="364" t="s">
        <v>953</v>
      </c>
      <c r="O562" s="363">
        <v>61</v>
      </c>
      <c r="P562" s="365" t="s">
        <v>2763</v>
      </c>
      <c r="Q562" s="359" t="s">
        <v>3474</v>
      </c>
      <c r="R562" s="359" t="s">
        <v>3601</v>
      </c>
      <c r="S562" s="366">
        <v>294</v>
      </c>
      <c r="T562" s="367" t="s">
        <v>561</v>
      </c>
      <c r="U562" s="116">
        <v>278</v>
      </c>
      <c r="V562" s="359" t="s">
        <v>362</v>
      </c>
      <c r="W562" s="359" t="s">
        <v>488</v>
      </c>
      <c r="X562" s="359" t="s">
        <v>488</v>
      </c>
      <c r="Y562" s="42">
        <v>226</v>
      </c>
      <c r="Z562" s="359" t="s">
        <v>1873</v>
      </c>
      <c r="AA562" s="359">
        <v>156</v>
      </c>
      <c r="AB562" s="42">
        <v>40747479</v>
      </c>
      <c r="AC562" s="42">
        <v>0</v>
      </c>
      <c r="AD562" s="42">
        <v>18017593</v>
      </c>
      <c r="AE562" s="42">
        <v>22729886</v>
      </c>
      <c r="AF562" s="359" t="s">
        <v>3923</v>
      </c>
      <c r="AG562" s="359">
        <v>52010802</v>
      </c>
      <c r="AH562" s="359">
        <v>18017593</v>
      </c>
      <c r="AI562" s="359">
        <v>40747479</v>
      </c>
    </row>
    <row r="563" spans="1:35" s="368" customFormat="1" ht="45.75" customHeight="1" x14ac:dyDescent="0.25">
      <c r="A563" s="359">
        <v>446</v>
      </c>
      <c r="B563" s="360">
        <v>80111600</v>
      </c>
      <c r="C563" s="359" t="s">
        <v>3429</v>
      </c>
      <c r="D563" s="359" t="s">
        <v>3615</v>
      </c>
      <c r="E563" s="361" t="s">
        <v>3475</v>
      </c>
      <c r="F563" s="361">
        <v>2024003050084</v>
      </c>
      <c r="G563" s="362" t="s">
        <v>782</v>
      </c>
      <c r="H563" s="362" t="s">
        <v>3473</v>
      </c>
      <c r="I563" s="110">
        <v>71344176</v>
      </c>
      <c r="J563" s="363" t="s">
        <v>964</v>
      </c>
      <c r="K563" s="359" t="s">
        <v>3581</v>
      </c>
      <c r="L563" s="359" t="s">
        <v>447</v>
      </c>
      <c r="M563" s="366" t="s">
        <v>448</v>
      </c>
      <c r="N563" s="364" t="s">
        <v>953</v>
      </c>
      <c r="O563" s="363">
        <v>61</v>
      </c>
      <c r="P563" s="365" t="s">
        <v>2763</v>
      </c>
      <c r="Q563" s="359" t="s">
        <v>3474</v>
      </c>
      <c r="R563" s="359" t="s">
        <v>3601</v>
      </c>
      <c r="S563" s="366">
        <v>294</v>
      </c>
      <c r="T563" s="367" t="s">
        <v>561</v>
      </c>
      <c r="U563" s="116">
        <v>279</v>
      </c>
      <c r="V563" s="359" t="s">
        <v>362</v>
      </c>
      <c r="W563" s="359" t="s">
        <v>488</v>
      </c>
      <c r="X563" s="359" t="s">
        <v>488</v>
      </c>
      <c r="Y563" s="42">
        <v>227</v>
      </c>
      <c r="Z563" s="359" t="s">
        <v>1874</v>
      </c>
      <c r="AA563" s="359">
        <v>422</v>
      </c>
      <c r="AB563" s="42">
        <v>71344176</v>
      </c>
      <c r="AC563" s="42">
        <v>0</v>
      </c>
      <c r="AD563" s="42">
        <v>30818743</v>
      </c>
      <c r="AE563" s="42">
        <v>40525433</v>
      </c>
      <c r="AF563" s="359" t="s">
        <v>3924</v>
      </c>
      <c r="AG563" s="359">
        <v>52010802</v>
      </c>
      <c r="AH563" s="359">
        <v>30818743</v>
      </c>
      <c r="AI563" s="359">
        <v>71344176</v>
      </c>
    </row>
    <row r="564" spans="1:35" s="368" customFormat="1" ht="45.75" customHeight="1" x14ac:dyDescent="0.25">
      <c r="A564" s="359">
        <v>447</v>
      </c>
      <c r="B564" s="360">
        <v>80111600</v>
      </c>
      <c r="C564" s="359" t="s">
        <v>3429</v>
      </c>
      <c r="D564" s="359" t="s">
        <v>3615</v>
      </c>
      <c r="E564" s="361" t="s">
        <v>3475</v>
      </c>
      <c r="F564" s="361">
        <v>2024003050084</v>
      </c>
      <c r="G564" s="362" t="s">
        <v>782</v>
      </c>
      <c r="H564" s="362" t="s">
        <v>3473</v>
      </c>
      <c r="I564" s="110">
        <v>40747479</v>
      </c>
      <c r="J564" s="363" t="s">
        <v>965</v>
      </c>
      <c r="K564" s="359" t="s">
        <v>3581</v>
      </c>
      <c r="L564" s="359" t="s">
        <v>447</v>
      </c>
      <c r="M564" s="366" t="s">
        <v>448</v>
      </c>
      <c r="N564" s="364" t="s">
        <v>953</v>
      </c>
      <c r="O564" s="363">
        <v>61</v>
      </c>
      <c r="P564" s="365" t="s">
        <v>2763</v>
      </c>
      <c r="Q564" s="359" t="s">
        <v>3474</v>
      </c>
      <c r="R564" s="359" t="s">
        <v>3601</v>
      </c>
      <c r="S564" s="366">
        <v>294</v>
      </c>
      <c r="T564" s="367" t="s">
        <v>561</v>
      </c>
      <c r="U564" s="116">
        <v>280</v>
      </c>
      <c r="V564" s="359" t="s">
        <v>362</v>
      </c>
      <c r="W564" s="359" t="s">
        <v>488</v>
      </c>
      <c r="X564" s="359" t="s">
        <v>488</v>
      </c>
      <c r="Y564" s="42">
        <v>228</v>
      </c>
      <c r="Z564" s="359" t="s">
        <v>1875</v>
      </c>
      <c r="AA564" s="359">
        <v>421</v>
      </c>
      <c r="AB564" s="42">
        <v>40747479</v>
      </c>
      <c r="AC564" s="42">
        <v>0</v>
      </c>
      <c r="AD564" s="42">
        <v>17601802</v>
      </c>
      <c r="AE564" s="42">
        <v>23145677</v>
      </c>
      <c r="AF564" s="359" t="s">
        <v>3925</v>
      </c>
      <c r="AG564" s="359">
        <v>52010802</v>
      </c>
      <c r="AH564" s="359">
        <v>17601802</v>
      </c>
      <c r="AI564" s="359">
        <v>40747479</v>
      </c>
    </row>
    <row r="565" spans="1:35" s="368" customFormat="1" ht="45.75" customHeight="1" x14ac:dyDescent="0.25">
      <c r="A565" s="359">
        <v>448</v>
      </c>
      <c r="B565" s="360">
        <v>80111600</v>
      </c>
      <c r="C565" s="359" t="s">
        <v>3429</v>
      </c>
      <c r="D565" s="359" t="s">
        <v>3615</v>
      </c>
      <c r="E565" s="361" t="s">
        <v>3475</v>
      </c>
      <c r="F565" s="361">
        <v>2024003050084</v>
      </c>
      <c r="G565" s="362" t="s">
        <v>782</v>
      </c>
      <c r="H565" s="362" t="s">
        <v>3473</v>
      </c>
      <c r="I565" s="110">
        <v>50609170</v>
      </c>
      <c r="J565" s="363" t="s">
        <v>966</v>
      </c>
      <c r="K565" s="359" t="s">
        <v>3581</v>
      </c>
      <c r="L565" s="359" t="s">
        <v>447</v>
      </c>
      <c r="M565" s="366" t="s">
        <v>448</v>
      </c>
      <c r="N565" s="364" t="s">
        <v>953</v>
      </c>
      <c r="O565" s="363">
        <v>61</v>
      </c>
      <c r="P565" s="365" t="s">
        <v>2763</v>
      </c>
      <c r="Q565" s="359" t="s">
        <v>3474</v>
      </c>
      <c r="R565" s="359" t="s">
        <v>3601</v>
      </c>
      <c r="S565" s="366">
        <v>294</v>
      </c>
      <c r="T565" s="367" t="s">
        <v>561</v>
      </c>
      <c r="U565" s="116">
        <v>281</v>
      </c>
      <c r="V565" s="359" t="s">
        <v>362</v>
      </c>
      <c r="W565" s="359" t="s">
        <v>488</v>
      </c>
      <c r="X565" s="359" t="s">
        <v>488</v>
      </c>
      <c r="Y565" s="42">
        <v>229</v>
      </c>
      <c r="Z565" s="359" t="s">
        <v>1876</v>
      </c>
      <c r="AA565" s="359">
        <v>420</v>
      </c>
      <c r="AB565" s="42">
        <v>50609170</v>
      </c>
      <c r="AC565" s="42">
        <v>0</v>
      </c>
      <c r="AD565" s="42">
        <v>21861784</v>
      </c>
      <c r="AE565" s="42">
        <v>28747386</v>
      </c>
      <c r="AF565" s="359" t="s">
        <v>3926</v>
      </c>
      <c r="AG565" s="359">
        <v>52010802</v>
      </c>
      <c r="AH565" s="359">
        <v>21861784</v>
      </c>
      <c r="AI565" s="359">
        <v>50609170</v>
      </c>
    </row>
    <row r="566" spans="1:35" s="376" customFormat="1" ht="45.75" customHeight="1" x14ac:dyDescent="0.25">
      <c r="A566" s="359">
        <v>449</v>
      </c>
      <c r="B566" s="360">
        <v>80111600</v>
      </c>
      <c r="C566" s="359" t="s">
        <v>3429</v>
      </c>
      <c r="D566" s="359" t="s">
        <v>3615</v>
      </c>
      <c r="E566" s="361" t="s">
        <v>3475</v>
      </c>
      <c r="F566" s="361">
        <v>2024003050084</v>
      </c>
      <c r="G566" s="362" t="s">
        <v>782</v>
      </c>
      <c r="H566" s="362" t="s">
        <v>3473</v>
      </c>
      <c r="I566" s="110">
        <v>57820006</v>
      </c>
      <c r="J566" s="363" t="s">
        <v>805</v>
      </c>
      <c r="K566" s="359" t="s">
        <v>3577</v>
      </c>
      <c r="L566" s="359" t="s">
        <v>447</v>
      </c>
      <c r="M566" s="366" t="s">
        <v>448</v>
      </c>
      <c r="N566" s="364" t="s">
        <v>953</v>
      </c>
      <c r="O566" s="363">
        <v>61</v>
      </c>
      <c r="P566" s="365" t="s">
        <v>2763</v>
      </c>
      <c r="Q566" s="359" t="s">
        <v>3474</v>
      </c>
      <c r="R566" s="359" t="s">
        <v>3601</v>
      </c>
      <c r="S566" s="366">
        <v>278</v>
      </c>
      <c r="T566" s="367" t="s">
        <v>561</v>
      </c>
      <c r="U566" s="116" t="s">
        <v>14</v>
      </c>
      <c r="V566" s="359" t="s">
        <v>362</v>
      </c>
      <c r="W566" s="359" t="s">
        <v>488</v>
      </c>
      <c r="X566" s="359" t="s">
        <v>483</v>
      </c>
      <c r="Y566" s="42" t="s">
        <v>14</v>
      </c>
      <c r="Z566" s="359" t="s">
        <v>14</v>
      </c>
      <c r="AA566" s="359" t="s">
        <v>14</v>
      </c>
      <c r="AB566" s="42">
        <v>0</v>
      </c>
      <c r="AC566" s="42">
        <v>57820006</v>
      </c>
      <c r="AD566" s="42">
        <v>0</v>
      </c>
      <c r="AE566" s="42">
        <v>0</v>
      </c>
      <c r="AF566" s="359" t="s">
        <v>953</v>
      </c>
      <c r="AG566" s="359">
        <v>52010802</v>
      </c>
      <c r="AH566" s="359" t="s">
        <v>14</v>
      </c>
      <c r="AI566" s="359" t="s">
        <v>14</v>
      </c>
    </row>
    <row r="567" spans="1:35" s="376" customFormat="1" ht="45.75" customHeight="1" x14ac:dyDescent="0.25">
      <c r="A567" s="359">
        <v>450</v>
      </c>
      <c r="B567" s="360">
        <v>80111600</v>
      </c>
      <c r="C567" s="359" t="s">
        <v>3429</v>
      </c>
      <c r="D567" s="359" t="s">
        <v>3615</v>
      </c>
      <c r="E567" s="361" t="s">
        <v>3475</v>
      </c>
      <c r="F567" s="361">
        <v>2024003050084</v>
      </c>
      <c r="G567" s="362" t="s">
        <v>782</v>
      </c>
      <c r="H567" s="362" t="s">
        <v>3473</v>
      </c>
      <c r="I567" s="110">
        <v>47854929</v>
      </c>
      <c r="J567" s="363" t="s">
        <v>305</v>
      </c>
      <c r="K567" s="359" t="s">
        <v>3581</v>
      </c>
      <c r="L567" s="359" t="s">
        <v>447</v>
      </c>
      <c r="M567" s="366" t="s">
        <v>448</v>
      </c>
      <c r="N567" s="364" t="s">
        <v>953</v>
      </c>
      <c r="O567" s="363">
        <v>61</v>
      </c>
      <c r="P567" s="365" t="s">
        <v>2763</v>
      </c>
      <c r="Q567" s="359" t="s">
        <v>3474</v>
      </c>
      <c r="R567" s="359" t="s">
        <v>3601</v>
      </c>
      <c r="S567" s="366">
        <v>278</v>
      </c>
      <c r="T567" s="367" t="s">
        <v>561</v>
      </c>
      <c r="U567" s="116">
        <v>361</v>
      </c>
      <c r="V567" s="359" t="s">
        <v>362</v>
      </c>
      <c r="W567" s="359" t="s">
        <v>488</v>
      </c>
      <c r="X567" s="359" t="s">
        <v>483</v>
      </c>
      <c r="Y567" s="42">
        <v>282</v>
      </c>
      <c r="Z567" s="359" t="s">
        <v>2026</v>
      </c>
      <c r="AA567" s="359">
        <v>844</v>
      </c>
      <c r="AB567" s="42">
        <v>47854929</v>
      </c>
      <c r="AC567" s="42">
        <v>0</v>
      </c>
      <c r="AD567" s="42">
        <v>19107543</v>
      </c>
      <c r="AE567" s="42">
        <v>28747386</v>
      </c>
      <c r="AF567" s="359" t="s">
        <v>3927</v>
      </c>
      <c r="AG567" s="359">
        <v>52010802</v>
      </c>
      <c r="AH567" s="359">
        <v>19107543</v>
      </c>
      <c r="AI567" s="359">
        <v>47854929</v>
      </c>
    </row>
    <row r="568" spans="1:35" s="368" customFormat="1" ht="45.75" customHeight="1" x14ac:dyDescent="0.25">
      <c r="A568" s="359">
        <v>451</v>
      </c>
      <c r="B568" s="360">
        <v>80111600</v>
      </c>
      <c r="C568" s="359" t="s">
        <v>3429</v>
      </c>
      <c r="D568" s="359" t="s">
        <v>3615</v>
      </c>
      <c r="E568" s="361" t="s">
        <v>3475</v>
      </c>
      <c r="F568" s="361">
        <v>2024003050084</v>
      </c>
      <c r="G568" s="362" t="s">
        <v>782</v>
      </c>
      <c r="H568" s="362" t="s">
        <v>3473</v>
      </c>
      <c r="I568" s="110">
        <v>38529929</v>
      </c>
      <c r="J568" s="363" t="s">
        <v>967</v>
      </c>
      <c r="K568" s="359" t="s">
        <v>3581</v>
      </c>
      <c r="L568" s="359" t="s">
        <v>447</v>
      </c>
      <c r="M568" s="366" t="s">
        <v>448</v>
      </c>
      <c r="N568" s="364" t="s">
        <v>953</v>
      </c>
      <c r="O568" s="363">
        <v>61</v>
      </c>
      <c r="P568" s="365" t="s">
        <v>2763</v>
      </c>
      <c r="Q568" s="359" t="s">
        <v>3474</v>
      </c>
      <c r="R568" s="359" t="s">
        <v>3601</v>
      </c>
      <c r="S568" s="366">
        <v>278</v>
      </c>
      <c r="T568" s="367" t="s">
        <v>561</v>
      </c>
      <c r="U568" s="116">
        <v>360</v>
      </c>
      <c r="V568" s="359" t="s">
        <v>362</v>
      </c>
      <c r="W568" s="359" t="s">
        <v>488</v>
      </c>
      <c r="X568" s="359" t="s">
        <v>483</v>
      </c>
      <c r="Y568" s="42">
        <v>283</v>
      </c>
      <c r="Z568" s="359" t="s">
        <v>2027</v>
      </c>
      <c r="AA568" s="359">
        <v>842</v>
      </c>
      <c r="AB568" s="42">
        <v>38529929</v>
      </c>
      <c r="AC568" s="42">
        <v>0</v>
      </c>
      <c r="AD568" s="42">
        <v>15384252</v>
      </c>
      <c r="AE568" s="42">
        <v>23145677</v>
      </c>
      <c r="AF568" s="359" t="s">
        <v>3928</v>
      </c>
      <c r="AG568" s="359">
        <v>52010802</v>
      </c>
      <c r="AH568" s="359">
        <v>15384252</v>
      </c>
      <c r="AI568" s="359">
        <v>38529929</v>
      </c>
    </row>
    <row r="569" spans="1:35" s="368" customFormat="1" ht="45.75" customHeight="1" x14ac:dyDescent="0.25">
      <c r="A569" s="359">
        <v>452</v>
      </c>
      <c r="B569" s="360">
        <v>80111600</v>
      </c>
      <c r="C569" s="359" t="s">
        <v>3429</v>
      </c>
      <c r="D569" s="359" t="s">
        <v>3615</v>
      </c>
      <c r="E569" s="361" t="s">
        <v>3475</v>
      </c>
      <c r="F569" s="361">
        <v>2024003050084</v>
      </c>
      <c r="G569" s="362" t="s">
        <v>782</v>
      </c>
      <c r="H569" s="362" t="s">
        <v>3473</v>
      </c>
      <c r="I569" s="110">
        <v>47854929</v>
      </c>
      <c r="J569" s="363" t="s">
        <v>968</v>
      </c>
      <c r="K569" s="359" t="s">
        <v>3581</v>
      </c>
      <c r="L569" s="359" t="s">
        <v>447</v>
      </c>
      <c r="M569" s="366" t="s">
        <v>448</v>
      </c>
      <c r="N569" s="364" t="s">
        <v>953</v>
      </c>
      <c r="O569" s="363">
        <v>61</v>
      </c>
      <c r="P569" s="365" t="s">
        <v>2763</v>
      </c>
      <c r="Q569" s="359" t="s">
        <v>3474</v>
      </c>
      <c r="R569" s="359" t="s">
        <v>3601</v>
      </c>
      <c r="S569" s="366">
        <v>278</v>
      </c>
      <c r="T569" s="367" t="s">
        <v>561</v>
      </c>
      <c r="U569" s="116">
        <v>362</v>
      </c>
      <c r="V569" s="359" t="s">
        <v>362</v>
      </c>
      <c r="W569" s="359" t="s">
        <v>488</v>
      </c>
      <c r="X569" s="359" t="s">
        <v>483</v>
      </c>
      <c r="Y569" s="42">
        <v>284</v>
      </c>
      <c r="Z569" s="359" t="s">
        <v>2028</v>
      </c>
      <c r="AA569" s="359">
        <v>841</v>
      </c>
      <c r="AB569" s="42">
        <v>47854929</v>
      </c>
      <c r="AC569" s="42">
        <v>0</v>
      </c>
      <c r="AD569" s="42">
        <v>19107543</v>
      </c>
      <c r="AE569" s="42">
        <v>28747386</v>
      </c>
      <c r="AF569" s="359" t="s">
        <v>3929</v>
      </c>
      <c r="AG569" s="359">
        <v>52010802</v>
      </c>
      <c r="AH569" s="359">
        <v>19107543</v>
      </c>
      <c r="AI569" s="359">
        <v>47854929</v>
      </c>
    </row>
    <row r="570" spans="1:35" s="368" customFormat="1" ht="45.75" customHeight="1" x14ac:dyDescent="0.25">
      <c r="A570" s="359">
        <v>453</v>
      </c>
      <c r="B570" s="360">
        <v>80111600</v>
      </c>
      <c r="C570" s="359" t="s">
        <v>3429</v>
      </c>
      <c r="D570" s="359" t="s">
        <v>3615</v>
      </c>
      <c r="E570" s="361" t="s">
        <v>3475</v>
      </c>
      <c r="F570" s="361">
        <v>2024003050084</v>
      </c>
      <c r="G570" s="362" t="s">
        <v>782</v>
      </c>
      <c r="H570" s="362" t="s">
        <v>3473</v>
      </c>
      <c r="I570" s="110">
        <v>25100935</v>
      </c>
      <c r="J570" s="363" t="s">
        <v>969</v>
      </c>
      <c r="K570" s="359" t="s">
        <v>3581</v>
      </c>
      <c r="L570" s="359" t="s">
        <v>447</v>
      </c>
      <c r="M570" s="366" t="s">
        <v>448</v>
      </c>
      <c r="N570" s="364" t="s">
        <v>953</v>
      </c>
      <c r="O570" s="363">
        <v>61</v>
      </c>
      <c r="P570" s="365" t="s">
        <v>2763</v>
      </c>
      <c r="Q570" s="359" t="s">
        <v>3474</v>
      </c>
      <c r="R570" s="359" t="s">
        <v>3601</v>
      </c>
      <c r="S570" s="366">
        <v>278</v>
      </c>
      <c r="T570" s="367" t="s">
        <v>561</v>
      </c>
      <c r="U570" s="116">
        <v>363</v>
      </c>
      <c r="V570" s="359" t="s">
        <v>362</v>
      </c>
      <c r="W570" s="359" t="s">
        <v>488</v>
      </c>
      <c r="X570" s="359" t="s">
        <v>483</v>
      </c>
      <c r="Y570" s="42">
        <v>288</v>
      </c>
      <c r="Z570" s="359" t="s">
        <v>2033</v>
      </c>
      <c r="AA570" s="359">
        <v>1199</v>
      </c>
      <c r="AB570" s="42">
        <v>25100935</v>
      </c>
      <c r="AC570" s="42">
        <v>0</v>
      </c>
      <c r="AD570" s="42">
        <v>9932025</v>
      </c>
      <c r="AE570" s="42">
        <v>15168910</v>
      </c>
      <c r="AF570" s="359" t="s">
        <v>3930</v>
      </c>
      <c r="AG570" s="359">
        <v>52010802</v>
      </c>
      <c r="AH570" s="359">
        <v>9932025</v>
      </c>
      <c r="AI570" s="359">
        <v>25100935</v>
      </c>
    </row>
    <row r="571" spans="1:35" s="368" customFormat="1" ht="45.75" customHeight="1" x14ac:dyDescent="0.25">
      <c r="A571" s="359">
        <v>454</v>
      </c>
      <c r="B571" s="360">
        <v>80111600</v>
      </c>
      <c r="C571" s="359" t="s">
        <v>3429</v>
      </c>
      <c r="D571" s="359" t="s">
        <v>3615</v>
      </c>
      <c r="E571" s="361" t="s">
        <v>3475</v>
      </c>
      <c r="F571" s="361">
        <v>2024003050084</v>
      </c>
      <c r="G571" s="362" t="s">
        <v>782</v>
      </c>
      <c r="H571" s="362" t="s">
        <v>3473</v>
      </c>
      <c r="I571" s="110">
        <v>57820006</v>
      </c>
      <c r="J571" s="363" t="s">
        <v>970</v>
      </c>
      <c r="K571" s="359" t="s">
        <v>3581</v>
      </c>
      <c r="L571" s="359" t="s">
        <v>447</v>
      </c>
      <c r="M571" s="366" t="s">
        <v>448</v>
      </c>
      <c r="N571" s="364" t="s">
        <v>953</v>
      </c>
      <c r="O571" s="363">
        <v>61</v>
      </c>
      <c r="P571" s="365" t="s">
        <v>2763</v>
      </c>
      <c r="Q571" s="359" t="s">
        <v>3474</v>
      </c>
      <c r="R571" s="359" t="s">
        <v>3601</v>
      </c>
      <c r="S571" s="366">
        <v>278</v>
      </c>
      <c r="T571" s="367" t="s">
        <v>561</v>
      </c>
      <c r="U571" s="116">
        <v>364</v>
      </c>
      <c r="V571" s="359" t="s">
        <v>362</v>
      </c>
      <c r="W571" s="359" t="s">
        <v>488</v>
      </c>
      <c r="X571" s="359" t="s">
        <v>483</v>
      </c>
      <c r="Y571" s="42">
        <v>296</v>
      </c>
      <c r="Z571" s="359" t="s">
        <v>2042</v>
      </c>
      <c r="AA571" s="359">
        <v>810</v>
      </c>
      <c r="AB571" s="42">
        <v>57820006</v>
      </c>
      <c r="AC571" s="42">
        <v>0</v>
      </c>
      <c r="AD571" s="42">
        <v>23086405</v>
      </c>
      <c r="AE571" s="42">
        <v>34733601</v>
      </c>
      <c r="AF571" s="359" t="s">
        <v>3931</v>
      </c>
      <c r="AG571" s="359">
        <v>52010802</v>
      </c>
      <c r="AH571" s="359">
        <v>23086405</v>
      </c>
      <c r="AI571" s="359">
        <v>57820006</v>
      </c>
    </row>
    <row r="572" spans="1:35" s="368" customFormat="1" ht="45.75" customHeight="1" x14ac:dyDescent="0.25">
      <c r="A572" s="359">
        <v>455</v>
      </c>
      <c r="B572" s="360">
        <v>80111600</v>
      </c>
      <c r="C572" s="359" t="s">
        <v>3429</v>
      </c>
      <c r="D572" s="359" t="s">
        <v>3615</v>
      </c>
      <c r="E572" s="361" t="s">
        <v>3475</v>
      </c>
      <c r="F572" s="361">
        <v>2024003050084</v>
      </c>
      <c r="G572" s="362" t="s">
        <v>782</v>
      </c>
      <c r="H572" s="362" t="s">
        <v>3473</v>
      </c>
      <c r="I572" s="110">
        <v>47854929</v>
      </c>
      <c r="J572" s="363" t="s">
        <v>971</v>
      </c>
      <c r="K572" s="359" t="s">
        <v>3581</v>
      </c>
      <c r="L572" s="359" t="s">
        <v>447</v>
      </c>
      <c r="M572" s="366" t="s">
        <v>448</v>
      </c>
      <c r="N572" s="364" t="s">
        <v>953</v>
      </c>
      <c r="O572" s="363">
        <v>61</v>
      </c>
      <c r="P572" s="365" t="s">
        <v>2763</v>
      </c>
      <c r="Q572" s="359" t="s">
        <v>3474</v>
      </c>
      <c r="R572" s="359" t="s">
        <v>3601</v>
      </c>
      <c r="S572" s="366">
        <v>278</v>
      </c>
      <c r="T572" s="367" t="s">
        <v>561</v>
      </c>
      <c r="U572" s="116">
        <v>366</v>
      </c>
      <c r="V572" s="359" t="s">
        <v>362</v>
      </c>
      <c r="W572" s="359" t="s">
        <v>488</v>
      </c>
      <c r="X572" s="359" t="s">
        <v>483</v>
      </c>
      <c r="Y572" s="42">
        <v>297</v>
      </c>
      <c r="Z572" s="359" t="s">
        <v>2043</v>
      </c>
      <c r="AA572" s="359">
        <v>803</v>
      </c>
      <c r="AB572" s="42">
        <v>47854929</v>
      </c>
      <c r="AC572" s="42">
        <v>0</v>
      </c>
      <c r="AD572" s="42">
        <v>19107543</v>
      </c>
      <c r="AE572" s="42">
        <v>28747386</v>
      </c>
      <c r="AF572" s="359" t="s">
        <v>3932</v>
      </c>
      <c r="AG572" s="359">
        <v>52010802</v>
      </c>
      <c r="AH572" s="359">
        <v>19107543</v>
      </c>
      <c r="AI572" s="359">
        <v>47854929</v>
      </c>
    </row>
    <row r="573" spans="1:35" s="368" customFormat="1" ht="45.75" customHeight="1" x14ac:dyDescent="0.25">
      <c r="A573" s="359">
        <v>456</v>
      </c>
      <c r="B573" s="360">
        <v>80111600</v>
      </c>
      <c r="C573" s="359" t="s">
        <v>3429</v>
      </c>
      <c r="D573" s="359" t="s">
        <v>3615</v>
      </c>
      <c r="E573" s="361" t="s">
        <v>3475</v>
      </c>
      <c r="F573" s="361">
        <v>2024003050084</v>
      </c>
      <c r="G573" s="362" t="s">
        <v>782</v>
      </c>
      <c r="H573" s="362" t="s">
        <v>3473</v>
      </c>
      <c r="I573" s="110">
        <v>10256168</v>
      </c>
      <c r="J573" s="363" t="s">
        <v>972</v>
      </c>
      <c r="K573" s="359" t="s">
        <v>3581</v>
      </c>
      <c r="L573" s="359" t="s">
        <v>447</v>
      </c>
      <c r="M573" s="366" t="s">
        <v>448</v>
      </c>
      <c r="N573" s="364" t="s">
        <v>953</v>
      </c>
      <c r="O573" s="363">
        <v>61</v>
      </c>
      <c r="P573" s="365" t="s">
        <v>2763</v>
      </c>
      <c r="Q573" s="359" t="s">
        <v>3474</v>
      </c>
      <c r="R573" s="359" t="s">
        <v>3601</v>
      </c>
      <c r="S573" s="366">
        <v>278</v>
      </c>
      <c r="T573" s="367" t="s">
        <v>561</v>
      </c>
      <c r="U573" s="116">
        <v>369</v>
      </c>
      <c r="V573" s="359" t="s">
        <v>362</v>
      </c>
      <c r="W573" s="359" t="s">
        <v>488</v>
      </c>
      <c r="X573" s="359" t="s">
        <v>483</v>
      </c>
      <c r="Y573" s="42">
        <v>305</v>
      </c>
      <c r="Z573" s="359" t="s">
        <v>2051</v>
      </c>
      <c r="AA573" s="359">
        <v>820</v>
      </c>
      <c r="AB573" s="42">
        <v>38529929</v>
      </c>
      <c r="AC573" s="42">
        <v>-28273761</v>
      </c>
      <c r="AD573" s="42">
        <v>10256168</v>
      </c>
      <c r="AE573" s="42">
        <v>28273761</v>
      </c>
      <c r="AF573" s="359" t="s">
        <v>3933</v>
      </c>
      <c r="AG573" s="359">
        <v>52010802</v>
      </c>
      <c r="AH573" s="359">
        <v>10256168</v>
      </c>
      <c r="AI573" s="359">
        <v>38529929</v>
      </c>
    </row>
    <row r="574" spans="1:35" s="368" customFormat="1" ht="45.75" customHeight="1" x14ac:dyDescent="0.25">
      <c r="A574" s="359">
        <v>457</v>
      </c>
      <c r="B574" s="360">
        <v>80111600</v>
      </c>
      <c r="C574" s="359" t="s">
        <v>3429</v>
      </c>
      <c r="D574" s="359" t="s">
        <v>3615</v>
      </c>
      <c r="E574" s="361" t="s">
        <v>3475</v>
      </c>
      <c r="F574" s="361">
        <v>2024003050084</v>
      </c>
      <c r="G574" s="362" t="s">
        <v>782</v>
      </c>
      <c r="H574" s="362" t="s">
        <v>3473</v>
      </c>
      <c r="I574" s="110">
        <v>25100935</v>
      </c>
      <c r="J574" s="363" t="s">
        <v>973</v>
      </c>
      <c r="K574" s="359" t="s">
        <v>3581</v>
      </c>
      <c r="L574" s="359" t="s">
        <v>447</v>
      </c>
      <c r="M574" s="366" t="s">
        <v>448</v>
      </c>
      <c r="N574" s="364" t="s">
        <v>953</v>
      </c>
      <c r="O574" s="363">
        <v>61</v>
      </c>
      <c r="P574" s="365" t="s">
        <v>2763</v>
      </c>
      <c r="Q574" s="359" t="s">
        <v>3474</v>
      </c>
      <c r="R574" s="359" t="s">
        <v>3601</v>
      </c>
      <c r="S574" s="366">
        <v>278</v>
      </c>
      <c r="T574" s="367" t="s">
        <v>561</v>
      </c>
      <c r="U574" s="116">
        <v>371</v>
      </c>
      <c r="V574" s="359" t="s">
        <v>362</v>
      </c>
      <c r="W574" s="359" t="s">
        <v>488</v>
      </c>
      <c r="X574" s="359" t="s">
        <v>483</v>
      </c>
      <c r="Y574" s="42">
        <v>306</v>
      </c>
      <c r="Z574" s="359" t="s">
        <v>2052</v>
      </c>
      <c r="AA574" s="359">
        <v>819</v>
      </c>
      <c r="AB574" s="42">
        <v>25100935</v>
      </c>
      <c r="AC574" s="42">
        <v>0</v>
      </c>
      <c r="AD574" s="42">
        <v>10022316</v>
      </c>
      <c r="AE574" s="42">
        <v>15078619</v>
      </c>
      <c r="AF574" s="359" t="s">
        <v>3934</v>
      </c>
      <c r="AG574" s="359">
        <v>52010802</v>
      </c>
      <c r="AH574" s="359">
        <v>10022316</v>
      </c>
      <c r="AI574" s="359">
        <v>25100935</v>
      </c>
    </row>
    <row r="575" spans="1:35" s="368" customFormat="1" ht="45.75" customHeight="1" x14ac:dyDescent="0.25">
      <c r="A575" s="359">
        <v>458</v>
      </c>
      <c r="B575" s="360">
        <v>80111600</v>
      </c>
      <c r="C575" s="359" t="s">
        <v>3429</v>
      </c>
      <c r="D575" s="359" t="s">
        <v>3615</v>
      </c>
      <c r="E575" s="361" t="s">
        <v>3475</v>
      </c>
      <c r="F575" s="361">
        <v>2024003050084</v>
      </c>
      <c r="G575" s="362" t="s">
        <v>782</v>
      </c>
      <c r="H575" s="362" t="s">
        <v>3473</v>
      </c>
      <c r="I575" s="110">
        <v>38529929</v>
      </c>
      <c r="J575" s="363" t="s">
        <v>974</v>
      </c>
      <c r="K575" s="359" t="s">
        <v>3581</v>
      </c>
      <c r="L575" s="359" t="s">
        <v>447</v>
      </c>
      <c r="M575" s="366" t="s">
        <v>448</v>
      </c>
      <c r="N575" s="364" t="s">
        <v>953</v>
      </c>
      <c r="O575" s="363">
        <v>61</v>
      </c>
      <c r="P575" s="365" t="s">
        <v>2763</v>
      </c>
      <c r="Q575" s="359" t="s">
        <v>3474</v>
      </c>
      <c r="R575" s="359" t="s">
        <v>3601</v>
      </c>
      <c r="S575" s="366">
        <v>278</v>
      </c>
      <c r="T575" s="367" t="s">
        <v>561</v>
      </c>
      <c r="U575" s="116">
        <v>365</v>
      </c>
      <c r="V575" s="359" t="s">
        <v>362</v>
      </c>
      <c r="W575" s="359" t="s">
        <v>488</v>
      </c>
      <c r="X575" s="359" t="s">
        <v>483</v>
      </c>
      <c r="Y575" s="42">
        <v>307</v>
      </c>
      <c r="Z575" s="359" t="s">
        <v>2053</v>
      </c>
      <c r="AA575" s="359">
        <v>817</v>
      </c>
      <c r="AB575" s="42">
        <v>38529929</v>
      </c>
      <c r="AC575" s="42">
        <v>0</v>
      </c>
      <c r="AD575" s="42">
        <v>15384252</v>
      </c>
      <c r="AE575" s="42">
        <v>23145677</v>
      </c>
      <c r="AF575" s="359" t="s">
        <v>3935</v>
      </c>
      <c r="AG575" s="359">
        <v>52010802</v>
      </c>
      <c r="AH575" s="359">
        <v>15384252</v>
      </c>
      <c r="AI575" s="359">
        <v>38529929</v>
      </c>
    </row>
    <row r="576" spans="1:35" s="368" customFormat="1" ht="45.75" customHeight="1" x14ac:dyDescent="0.25">
      <c r="A576" s="359">
        <v>459</v>
      </c>
      <c r="B576" s="360">
        <v>80111600</v>
      </c>
      <c r="C576" s="359" t="s">
        <v>3429</v>
      </c>
      <c r="D576" s="359" t="s">
        <v>3615</v>
      </c>
      <c r="E576" s="361" t="s">
        <v>3475</v>
      </c>
      <c r="F576" s="361">
        <v>2024003050084</v>
      </c>
      <c r="G576" s="362" t="s">
        <v>782</v>
      </c>
      <c r="H576" s="362" t="s">
        <v>3473</v>
      </c>
      <c r="I576" s="110">
        <v>25100935</v>
      </c>
      <c r="J576" s="363" t="s">
        <v>173</v>
      </c>
      <c r="K576" s="359" t="s">
        <v>3581</v>
      </c>
      <c r="L576" s="359" t="s">
        <v>447</v>
      </c>
      <c r="M576" s="366" t="s">
        <v>448</v>
      </c>
      <c r="N576" s="364" t="s">
        <v>953</v>
      </c>
      <c r="O576" s="363">
        <v>61</v>
      </c>
      <c r="P576" s="365" t="s">
        <v>2763</v>
      </c>
      <c r="Q576" s="359" t="s">
        <v>3474</v>
      </c>
      <c r="R576" s="359" t="s">
        <v>3601</v>
      </c>
      <c r="S576" s="366">
        <v>278</v>
      </c>
      <c r="T576" s="367" t="s">
        <v>561</v>
      </c>
      <c r="U576" s="116">
        <v>367</v>
      </c>
      <c r="V576" s="359" t="s">
        <v>362</v>
      </c>
      <c r="W576" s="359" t="s">
        <v>488</v>
      </c>
      <c r="X576" s="359" t="s">
        <v>483</v>
      </c>
      <c r="Y576" s="42">
        <v>316</v>
      </c>
      <c r="Z576" s="359" t="s">
        <v>2062</v>
      </c>
      <c r="AA576" s="359">
        <v>828</v>
      </c>
      <c r="AB576" s="42">
        <v>25100935</v>
      </c>
      <c r="AC576" s="42">
        <v>0</v>
      </c>
      <c r="AD576" s="42">
        <v>10022316</v>
      </c>
      <c r="AE576" s="42">
        <v>15078619</v>
      </c>
      <c r="AF576" s="359" t="s">
        <v>3936</v>
      </c>
      <c r="AG576" s="359">
        <v>52010802</v>
      </c>
      <c r="AH576" s="359">
        <v>10022316</v>
      </c>
      <c r="AI576" s="359">
        <v>25100935</v>
      </c>
    </row>
    <row r="577" spans="1:35" s="368" customFormat="1" ht="45.75" customHeight="1" x14ac:dyDescent="0.25">
      <c r="A577" s="366">
        <v>460</v>
      </c>
      <c r="B577" s="360">
        <v>80111600</v>
      </c>
      <c r="C577" s="366" t="s">
        <v>3429</v>
      </c>
      <c r="D577" s="366" t="s">
        <v>3615</v>
      </c>
      <c r="E577" s="372" t="s">
        <v>3475</v>
      </c>
      <c r="F577" s="372">
        <v>2024003050084</v>
      </c>
      <c r="G577" s="372" t="s">
        <v>782</v>
      </c>
      <c r="H577" s="389" t="s">
        <v>3473</v>
      </c>
      <c r="I577" s="132">
        <v>95732000</v>
      </c>
      <c r="J577" s="373" t="s">
        <v>975</v>
      </c>
      <c r="K577" s="366" t="s">
        <v>3581</v>
      </c>
      <c r="L577" s="366" t="s">
        <v>447</v>
      </c>
      <c r="M577" s="366" t="s">
        <v>448</v>
      </c>
      <c r="N577" s="366" t="s">
        <v>953</v>
      </c>
      <c r="O577" s="366">
        <v>61</v>
      </c>
      <c r="P577" s="366" t="s">
        <v>2763</v>
      </c>
      <c r="Q577" s="366" t="s">
        <v>3474</v>
      </c>
      <c r="R577" s="359" t="s">
        <v>3601</v>
      </c>
      <c r="S577" s="366">
        <v>10</v>
      </c>
      <c r="T577" s="387" t="s">
        <v>361</v>
      </c>
      <c r="U577" s="133">
        <v>321</v>
      </c>
      <c r="V577" s="366" t="s">
        <v>362</v>
      </c>
      <c r="W577" s="366" t="s">
        <v>488</v>
      </c>
      <c r="X577" s="366" t="s">
        <v>488</v>
      </c>
      <c r="Y577" s="134">
        <v>241</v>
      </c>
      <c r="Z577" s="366" t="s">
        <v>1910</v>
      </c>
      <c r="AA577" s="366">
        <v>154</v>
      </c>
      <c r="AB577" s="134">
        <v>95732000</v>
      </c>
      <c r="AC577" s="134">
        <v>0</v>
      </c>
      <c r="AD577" s="134">
        <v>41802973</v>
      </c>
      <c r="AE577" s="134">
        <v>53929027</v>
      </c>
      <c r="AF577" s="366" t="s">
        <v>3937</v>
      </c>
      <c r="AG577" s="366">
        <v>52010802</v>
      </c>
      <c r="AH577" s="366">
        <v>41802973</v>
      </c>
      <c r="AI577" s="366">
        <v>95732000</v>
      </c>
    </row>
    <row r="578" spans="1:35" s="368" customFormat="1" ht="45.75" customHeight="1" x14ac:dyDescent="0.25">
      <c r="A578" s="366">
        <v>461</v>
      </c>
      <c r="B578" s="360">
        <v>80111600</v>
      </c>
      <c r="C578" s="366" t="s">
        <v>3429</v>
      </c>
      <c r="D578" s="366" t="s">
        <v>3615</v>
      </c>
      <c r="E578" s="372" t="s">
        <v>3475</v>
      </c>
      <c r="F578" s="372">
        <v>2024003050084</v>
      </c>
      <c r="G578" s="372" t="s">
        <v>782</v>
      </c>
      <c r="H578" s="389" t="s">
        <v>3473</v>
      </c>
      <c r="I578" s="132">
        <v>75218000</v>
      </c>
      <c r="J578" s="390" t="s">
        <v>976</v>
      </c>
      <c r="K578" s="366" t="s">
        <v>3581</v>
      </c>
      <c r="L578" s="366" t="s">
        <v>447</v>
      </c>
      <c r="M578" s="366" t="s">
        <v>448</v>
      </c>
      <c r="N578" s="366" t="s">
        <v>953</v>
      </c>
      <c r="O578" s="366">
        <v>61</v>
      </c>
      <c r="P578" s="366" t="s">
        <v>2763</v>
      </c>
      <c r="Q578" s="366" t="s">
        <v>3474</v>
      </c>
      <c r="R578" s="359" t="s">
        <v>3601</v>
      </c>
      <c r="S578" s="366">
        <v>10</v>
      </c>
      <c r="T578" s="387" t="s">
        <v>361</v>
      </c>
      <c r="U578" s="133">
        <v>298</v>
      </c>
      <c r="V578" s="366" t="s">
        <v>362</v>
      </c>
      <c r="W578" s="366" t="s">
        <v>488</v>
      </c>
      <c r="X578" s="366" t="s">
        <v>488</v>
      </c>
      <c r="Y578" s="134">
        <v>62</v>
      </c>
      <c r="Z578" s="366" t="s">
        <v>1679</v>
      </c>
      <c r="AA578" s="366">
        <v>132</v>
      </c>
      <c r="AB578" s="134">
        <v>75218000</v>
      </c>
      <c r="AC578" s="134">
        <v>0</v>
      </c>
      <c r="AD578" s="134">
        <v>33597373</v>
      </c>
      <c r="AE578" s="134">
        <v>41620627</v>
      </c>
      <c r="AF578" s="366" t="s">
        <v>3938</v>
      </c>
      <c r="AG578" s="366">
        <v>52010802</v>
      </c>
      <c r="AH578" s="366">
        <v>33597373</v>
      </c>
      <c r="AI578" s="366">
        <v>75218000</v>
      </c>
    </row>
    <row r="579" spans="1:35" s="368" customFormat="1" ht="45.75" customHeight="1" x14ac:dyDescent="0.25">
      <c r="A579" s="359">
        <v>462</v>
      </c>
      <c r="B579" s="360" t="s">
        <v>356</v>
      </c>
      <c r="C579" s="359" t="s">
        <v>3429</v>
      </c>
      <c r="D579" s="359" t="s">
        <v>3615</v>
      </c>
      <c r="E579" s="361" t="s">
        <v>3427</v>
      </c>
      <c r="F579" s="361">
        <v>2024003050085</v>
      </c>
      <c r="G579" s="362" t="s">
        <v>977</v>
      </c>
      <c r="H579" s="362" t="s">
        <v>3482</v>
      </c>
      <c r="I579" s="110">
        <v>240000000</v>
      </c>
      <c r="J579" s="363" t="s">
        <v>978</v>
      </c>
      <c r="K579" s="359" t="s">
        <v>3577</v>
      </c>
      <c r="L579" s="359" t="s">
        <v>979</v>
      </c>
      <c r="M579" s="363" t="s">
        <v>979</v>
      </c>
      <c r="N579" s="364" t="s">
        <v>980</v>
      </c>
      <c r="O579" s="363">
        <v>149</v>
      </c>
      <c r="P579" s="365" t="s">
        <v>2812</v>
      </c>
      <c r="Q579" s="359" t="s">
        <v>3483</v>
      </c>
      <c r="R579" s="359" t="s">
        <v>3604</v>
      </c>
      <c r="S579" s="366" t="s">
        <v>356</v>
      </c>
      <c r="T579" s="370" t="s">
        <v>356</v>
      </c>
      <c r="U579" s="116" t="s">
        <v>14</v>
      </c>
      <c r="V579" s="359" t="s">
        <v>362</v>
      </c>
      <c r="W579" s="370" t="s">
        <v>356</v>
      </c>
      <c r="X579" s="370" t="s">
        <v>356</v>
      </c>
      <c r="Y579" s="42" t="s">
        <v>14</v>
      </c>
      <c r="Z579" s="359" t="s">
        <v>14</v>
      </c>
      <c r="AA579" s="359" t="s">
        <v>14</v>
      </c>
      <c r="AB579" s="42">
        <v>0</v>
      </c>
      <c r="AC579" s="42">
        <v>240000000</v>
      </c>
      <c r="AD579" s="42">
        <v>0</v>
      </c>
      <c r="AE579" s="42">
        <v>0</v>
      </c>
      <c r="AF579" s="359" t="s">
        <v>980</v>
      </c>
      <c r="AG579" s="359">
        <v>52010803</v>
      </c>
      <c r="AH579" s="359" t="s">
        <v>14</v>
      </c>
      <c r="AI579" s="359" t="s">
        <v>14</v>
      </c>
    </row>
    <row r="580" spans="1:35" s="368" customFormat="1" ht="45.75" customHeight="1" x14ac:dyDescent="0.25">
      <c r="A580" s="359">
        <v>462</v>
      </c>
      <c r="B580" s="380" t="s">
        <v>356</v>
      </c>
      <c r="C580" s="359" t="s">
        <v>3429</v>
      </c>
      <c r="D580" s="359" t="s">
        <v>3615</v>
      </c>
      <c r="E580" s="391" t="s">
        <v>3427</v>
      </c>
      <c r="F580" s="362">
        <v>2024003050085</v>
      </c>
      <c r="G580" s="362" t="s">
        <v>977</v>
      </c>
      <c r="H580" s="391" t="s">
        <v>3482</v>
      </c>
      <c r="I580" s="110">
        <v>523524200</v>
      </c>
      <c r="J580" s="392" t="s">
        <v>978</v>
      </c>
      <c r="K580" s="359" t="s">
        <v>3577</v>
      </c>
      <c r="L580" s="359" t="s">
        <v>359</v>
      </c>
      <c r="M580" s="359" t="s">
        <v>359</v>
      </c>
      <c r="N580" s="359" t="s">
        <v>981</v>
      </c>
      <c r="O580" s="359">
        <v>65</v>
      </c>
      <c r="P580" s="359" t="s">
        <v>2808</v>
      </c>
      <c r="Q580" s="359" t="s">
        <v>3483</v>
      </c>
      <c r="R580" s="359" t="s">
        <v>3601</v>
      </c>
      <c r="S580" s="359" t="s">
        <v>356</v>
      </c>
      <c r="T580" s="370" t="s">
        <v>356</v>
      </c>
      <c r="U580" s="116" t="s">
        <v>14</v>
      </c>
      <c r="V580" s="359" t="s">
        <v>362</v>
      </c>
      <c r="W580" s="359" t="s">
        <v>488</v>
      </c>
      <c r="X580" s="359" t="s">
        <v>488</v>
      </c>
      <c r="Y580" s="42" t="s">
        <v>14</v>
      </c>
      <c r="Z580" s="359" t="s">
        <v>14</v>
      </c>
      <c r="AA580" s="359" t="s">
        <v>14</v>
      </c>
      <c r="AB580" s="42">
        <v>0</v>
      </c>
      <c r="AC580" s="42">
        <v>523524200</v>
      </c>
      <c r="AD580" s="42">
        <v>0</v>
      </c>
      <c r="AE580" s="42">
        <v>0</v>
      </c>
      <c r="AF580" s="359" t="s">
        <v>981</v>
      </c>
      <c r="AG580" s="359">
        <v>52010803</v>
      </c>
      <c r="AH580" s="359" t="s">
        <v>14</v>
      </c>
      <c r="AI580" s="359" t="s">
        <v>14</v>
      </c>
    </row>
    <row r="581" spans="1:35" s="368" customFormat="1" ht="45.75" customHeight="1" x14ac:dyDescent="0.25">
      <c r="A581" s="359">
        <v>462</v>
      </c>
      <c r="B581" s="380" t="s">
        <v>356</v>
      </c>
      <c r="C581" s="359" t="s">
        <v>3429</v>
      </c>
      <c r="D581" s="359" t="s">
        <v>3615</v>
      </c>
      <c r="E581" s="391" t="s">
        <v>3427</v>
      </c>
      <c r="F581" s="362">
        <v>2024003050085</v>
      </c>
      <c r="G581" s="362" t="s">
        <v>977</v>
      </c>
      <c r="H581" s="391" t="s">
        <v>3482</v>
      </c>
      <c r="I581" s="110">
        <v>252800000</v>
      </c>
      <c r="J581" s="392" t="s">
        <v>978</v>
      </c>
      <c r="K581" s="359" t="s">
        <v>3577</v>
      </c>
      <c r="L581" s="359" t="s">
        <v>359</v>
      </c>
      <c r="M581" s="359" t="s">
        <v>359</v>
      </c>
      <c r="N581" s="359" t="s">
        <v>982</v>
      </c>
      <c r="O581" s="359">
        <v>103</v>
      </c>
      <c r="P581" s="359" t="s">
        <v>2810</v>
      </c>
      <c r="Q581" s="359" t="s">
        <v>3483</v>
      </c>
      <c r="R581" s="359" t="s">
        <v>3652</v>
      </c>
      <c r="S581" s="359" t="s">
        <v>356</v>
      </c>
      <c r="T581" s="370" t="s">
        <v>356</v>
      </c>
      <c r="U581" s="116" t="s">
        <v>14</v>
      </c>
      <c r="V581" s="359" t="s">
        <v>362</v>
      </c>
      <c r="W581" s="359" t="s">
        <v>356</v>
      </c>
      <c r="X581" s="359" t="s">
        <v>356</v>
      </c>
      <c r="Y581" s="42" t="s">
        <v>14</v>
      </c>
      <c r="Z581" s="359" t="s">
        <v>14</v>
      </c>
      <c r="AA581" s="359" t="s">
        <v>14</v>
      </c>
      <c r="AB581" s="42">
        <v>0</v>
      </c>
      <c r="AC581" s="42">
        <v>252800000</v>
      </c>
      <c r="AD581" s="42">
        <v>0</v>
      </c>
      <c r="AE581" s="42">
        <v>0</v>
      </c>
      <c r="AF581" s="359" t="s">
        <v>982</v>
      </c>
      <c r="AG581" s="359">
        <v>52010803</v>
      </c>
      <c r="AH581" s="359" t="s">
        <v>14</v>
      </c>
      <c r="AI581" s="359" t="s">
        <v>14</v>
      </c>
    </row>
    <row r="582" spans="1:35" s="368" customFormat="1" ht="45.75" customHeight="1" x14ac:dyDescent="0.25">
      <c r="A582" s="359">
        <v>462</v>
      </c>
      <c r="B582" s="380" t="s">
        <v>356</v>
      </c>
      <c r="C582" s="359" t="s">
        <v>3429</v>
      </c>
      <c r="D582" s="359" t="s">
        <v>3615</v>
      </c>
      <c r="E582" s="362" t="s">
        <v>3427</v>
      </c>
      <c r="F582" s="362">
        <v>2024003050085</v>
      </c>
      <c r="G582" s="362" t="s">
        <v>977</v>
      </c>
      <c r="H582" s="391" t="s">
        <v>3482</v>
      </c>
      <c r="I582" s="110">
        <v>439000000</v>
      </c>
      <c r="J582" s="392" t="s">
        <v>978</v>
      </c>
      <c r="K582" s="359" t="s">
        <v>3577</v>
      </c>
      <c r="L582" s="359" t="s">
        <v>359</v>
      </c>
      <c r="M582" s="359" t="s">
        <v>359</v>
      </c>
      <c r="N582" s="359" t="s">
        <v>982</v>
      </c>
      <c r="O582" s="359">
        <v>103</v>
      </c>
      <c r="P582" s="359" t="s">
        <v>2810</v>
      </c>
      <c r="Q582" s="359" t="s">
        <v>3483</v>
      </c>
      <c r="R582" s="359" t="s">
        <v>3652</v>
      </c>
      <c r="S582" s="366" t="s">
        <v>356</v>
      </c>
      <c r="T582" s="375" t="s">
        <v>356</v>
      </c>
      <c r="U582" s="116" t="s">
        <v>14</v>
      </c>
      <c r="V582" s="359" t="s">
        <v>362</v>
      </c>
      <c r="W582" s="359" t="s">
        <v>356</v>
      </c>
      <c r="X582" s="359" t="s">
        <v>356</v>
      </c>
      <c r="Y582" s="42" t="s">
        <v>14</v>
      </c>
      <c r="Z582" s="359" t="s">
        <v>14</v>
      </c>
      <c r="AA582" s="359" t="s">
        <v>14</v>
      </c>
      <c r="AB582" s="42">
        <v>0</v>
      </c>
      <c r="AC582" s="42">
        <v>439000000</v>
      </c>
      <c r="AD582" s="42">
        <v>0</v>
      </c>
      <c r="AE582" s="42">
        <v>0</v>
      </c>
      <c r="AF582" s="359" t="s">
        <v>982</v>
      </c>
      <c r="AG582" s="359">
        <v>52010803</v>
      </c>
      <c r="AH582" s="359" t="s">
        <v>14</v>
      </c>
      <c r="AI582" s="359" t="s">
        <v>14</v>
      </c>
    </row>
    <row r="583" spans="1:35" s="368" customFormat="1" ht="45.75" customHeight="1" x14ac:dyDescent="0.25">
      <c r="A583" s="359">
        <v>463</v>
      </c>
      <c r="B583" s="360" t="s">
        <v>356</v>
      </c>
      <c r="C583" s="359" t="s">
        <v>3429</v>
      </c>
      <c r="D583" s="359" t="s">
        <v>3615</v>
      </c>
      <c r="E583" s="361" t="s">
        <v>3427</v>
      </c>
      <c r="F583" s="361">
        <v>2024003050085</v>
      </c>
      <c r="G583" s="362" t="s">
        <v>983</v>
      </c>
      <c r="H583" s="362" t="s">
        <v>3482</v>
      </c>
      <c r="I583" s="110">
        <v>182221463</v>
      </c>
      <c r="J583" s="363" t="s">
        <v>984</v>
      </c>
      <c r="K583" s="359" t="s">
        <v>3577</v>
      </c>
      <c r="L583" s="359" t="s">
        <v>979</v>
      </c>
      <c r="M583" s="363" t="s">
        <v>979</v>
      </c>
      <c r="N583" s="364" t="s">
        <v>980</v>
      </c>
      <c r="O583" s="363">
        <v>149</v>
      </c>
      <c r="P583" s="365" t="s">
        <v>2812</v>
      </c>
      <c r="Q583" s="359" t="s">
        <v>3483</v>
      </c>
      <c r="R583" s="359" t="s">
        <v>3604</v>
      </c>
      <c r="S583" s="366" t="s">
        <v>356</v>
      </c>
      <c r="T583" s="370" t="s">
        <v>356</v>
      </c>
      <c r="U583" s="116" t="s">
        <v>14</v>
      </c>
      <c r="V583" s="359" t="s">
        <v>362</v>
      </c>
      <c r="W583" s="370" t="s">
        <v>356</v>
      </c>
      <c r="X583" s="370" t="s">
        <v>356</v>
      </c>
      <c r="Y583" s="42" t="s">
        <v>14</v>
      </c>
      <c r="Z583" s="359" t="s">
        <v>14</v>
      </c>
      <c r="AA583" s="359" t="s">
        <v>14</v>
      </c>
      <c r="AB583" s="42">
        <v>0</v>
      </c>
      <c r="AC583" s="42">
        <v>182221463</v>
      </c>
      <c r="AD583" s="42">
        <v>0</v>
      </c>
      <c r="AE583" s="42">
        <v>0</v>
      </c>
      <c r="AF583" s="359" t="s">
        <v>980</v>
      </c>
      <c r="AG583" s="359">
        <v>52010803</v>
      </c>
      <c r="AH583" s="359" t="s">
        <v>14</v>
      </c>
      <c r="AI583" s="359" t="s">
        <v>14</v>
      </c>
    </row>
    <row r="584" spans="1:35" s="368" customFormat="1" ht="45.75" customHeight="1" x14ac:dyDescent="0.25">
      <c r="A584" s="359">
        <v>463</v>
      </c>
      <c r="B584" s="380" t="s">
        <v>356</v>
      </c>
      <c r="C584" s="359" t="s">
        <v>3429</v>
      </c>
      <c r="D584" s="359" t="s">
        <v>3615</v>
      </c>
      <c r="E584" s="391" t="s">
        <v>3427</v>
      </c>
      <c r="F584" s="362">
        <v>2024003050085</v>
      </c>
      <c r="G584" s="362" t="s">
        <v>985</v>
      </c>
      <c r="H584" s="391" t="s">
        <v>3482</v>
      </c>
      <c r="I584" s="110">
        <v>100000000</v>
      </c>
      <c r="J584" s="392" t="s">
        <v>984</v>
      </c>
      <c r="K584" s="359" t="s">
        <v>3577</v>
      </c>
      <c r="L584" s="359" t="s">
        <v>359</v>
      </c>
      <c r="M584" s="359" t="s">
        <v>359</v>
      </c>
      <c r="N584" s="359" t="s">
        <v>981</v>
      </c>
      <c r="O584" s="359">
        <v>65</v>
      </c>
      <c r="P584" s="359" t="s">
        <v>2808</v>
      </c>
      <c r="Q584" s="359" t="s">
        <v>3483</v>
      </c>
      <c r="R584" s="359" t="s">
        <v>3601</v>
      </c>
      <c r="S584" s="359" t="s">
        <v>356</v>
      </c>
      <c r="T584" s="370" t="s">
        <v>356</v>
      </c>
      <c r="U584" s="116" t="s">
        <v>14</v>
      </c>
      <c r="V584" s="359" t="s">
        <v>362</v>
      </c>
      <c r="W584" s="359" t="s">
        <v>488</v>
      </c>
      <c r="X584" s="359" t="s">
        <v>488</v>
      </c>
      <c r="Y584" s="42" t="s">
        <v>14</v>
      </c>
      <c r="Z584" s="359" t="s">
        <v>14</v>
      </c>
      <c r="AA584" s="359" t="s">
        <v>14</v>
      </c>
      <c r="AB584" s="42">
        <v>0</v>
      </c>
      <c r="AC584" s="42">
        <v>100000000</v>
      </c>
      <c r="AD584" s="42">
        <v>0</v>
      </c>
      <c r="AE584" s="42">
        <v>0</v>
      </c>
      <c r="AF584" s="359" t="s">
        <v>981</v>
      </c>
      <c r="AG584" s="359">
        <v>52010803</v>
      </c>
      <c r="AH584" s="359" t="s">
        <v>14</v>
      </c>
      <c r="AI584" s="359" t="s">
        <v>14</v>
      </c>
    </row>
    <row r="585" spans="1:35" s="368" customFormat="1" ht="45.75" customHeight="1" x14ac:dyDescent="0.25">
      <c r="A585" s="359">
        <v>463</v>
      </c>
      <c r="B585" s="380" t="s">
        <v>356</v>
      </c>
      <c r="C585" s="359" t="s">
        <v>3429</v>
      </c>
      <c r="D585" s="359" t="s">
        <v>3615</v>
      </c>
      <c r="E585" s="362" t="s">
        <v>3427</v>
      </c>
      <c r="F585" s="362">
        <v>2024003050085</v>
      </c>
      <c r="G585" s="362" t="s">
        <v>983</v>
      </c>
      <c r="H585" s="391" t="s">
        <v>3482</v>
      </c>
      <c r="I585" s="110">
        <v>300000000</v>
      </c>
      <c r="J585" s="392" t="s">
        <v>984</v>
      </c>
      <c r="K585" s="359" t="s">
        <v>3577</v>
      </c>
      <c r="L585" s="359" t="s">
        <v>359</v>
      </c>
      <c r="M585" s="359" t="s">
        <v>359</v>
      </c>
      <c r="N585" s="359" t="s">
        <v>982</v>
      </c>
      <c r="O585" s="359">
        <v>103</v>
      </c>
      <c r="P585" s="359" t="s">
        <v>2810</v>
      </c>
      <c r="Q585" s="359" t="s">
        <v>3483</v>
      </c>
      <c r="R585" s="359" t="s">
        <v>3652</v>
      </c>
      <c r="S585" s="366" t="s">
        <v>356</v>
      </c>
      <c r="T585" s="375" t="s">
        <v>356</v>
      </c>
      <c r="U585" s="116" t="s">
        <v>14</v>
      </c>
      <c r="V585" s="359" t="s">
        <v>362</v>
      </c>
      <c r="W585" s="359" t="s">
        <v>356</v>
      </c>
      <c r="X585" s="359" t="s">
        <v>356</v>
      </c>
      <c r="Y585" s="42" t="s">
        <v>14</v>
      </c>
      <c r="Z585" s="359" t="s">
        <v>14</v>
      </c>
      <c r="AA585" s="359" t="s">
        <v>14</v>
      </c>
      <c r="AB585" s="42">
        <v>0</v>
      </c>
      <c r="AC585" s="42">
        <v>300000000</v>
      </c>
      <c r="AD585" s="42">
        <v>0</v>
      </c>
      <c r="AE585" s="42">
        <v>0</v>
      </c>
      <c r="AF585" s="359" t="s">
        <v>982</v>
      </c>
      <c r="AG585" s="359">
        <v>52010803</v>
      </c>
      <c r="AH585" s="359" t="s">
        <v>14</v>
      </c>
      <c r="AI585" s="359" t="s">
        <v>14</v>
      </c>
    </row>
    <row r="586" spans="1:35" s="368" customFormat="1" ht="45.75" customHeight="1" x14ac:dyDescent="0.25">
      <c r="A586" s="359">
        <v>464</v>
      </c>
      <c r="B586" s="380">
        <v>80111600</v>
      </c>
      <c r="C586" s="359" t="s">
        <v>3429</v>
      </c>
      <c r="D586" s="359" t="s">
        <v>3615</v>
      </c>
      <c r="E586" s="391" t="s">
        <v>3427</v>
      </c>
      <c r="F586" s="362">
        <v>2024003050085</v>
      </c>
      <c r="G586" s="362" t="s">
        <v>986</v>
      </c>
      <c r="H586" s="391" t="s">
        <v>3482</v>
      </c>
      <c r="I586" s="110">
        <v>41028000</v>
      </c>
      <c r="J586" s="392" t="s">
        <v>987</v>
      </c>
      <c r="K586" s="359" t="s">
        <v>3581</v>
      </c>
      <c r="L586" s="359" t="s">
        <v>447</v>
      </c>
      <c r="M586" s="366" t="s">
        <v>448</v>
      </c>
      <c r="N586" s="359" t="s">
        <v>988</v>
      </c>
      <c r="O586" s="359">
        <v>63</v>
      </c>
      <c r="P586" s="359" t="s">
        <v>2803</v>
      </c>
      <c r="Q586" s="359" t="s">
        <v>3483</v>
      </c>
      <c r="R586" s="359" t="s">
        <v>3601</v>
      </c>
      <c r="S586" s="366">
        <v>10</v>
      </c>
      <c r="T586" s="367" t="s">
        <v>361</v>
      </c>
      <c r="U586" s="116">
        <v>70</v>
      </c>
      <c r="V586" s="359" t="s">
        <v>362</v>
      </c>
      <c r="W586" s="359" t="s">
        <v>488</v>
      </c>
      <c r="X586" s="359" t="s">
        <v>488</v>
      </c>
      <c r="Y586" s="42">
        <v>30</v>
      </c>
      <c r="Z586" s="359" t="s">
        <v>1584</v>
      </c>
      <c r="AA586" s="359">
        <v>95</v>
      </c>
      <c r="AB586" s="42">
        <v>41028000</v>
      </c>
      <c r="AC586" s="42">
        <v>0</v>
      </c>
      <c r="AD586" s="42">
        <v>19693440</v>
      </c>
      <c r="AE586" s="42">
        <v>21334560</v>
      </c>
      <c r="AF586" s="359" t="s">
        <v>3939</v>
      </c>
      <c r="AG586" s="359">
        <v>52010803</v>
      </c>
      <c r="AH586" s="359">
        <v>19693440</v>
      </c>
      <c r="AI586" s="359">
        <v>41028000</v>
      </c>
    </row>
    <row r="587" spans="1:35" s="368" customFormat="1" ht="45.75" customHeight="1" x14ac:dyDescent="0.25">
      <c r="A587" s="359">
        <v>465</v>
      </c>
      <c r="B587" s="380">
        <v>80111600</v>
      </c>
      <c r="C587" s="359" t="s">
        <v>3429</v>
      </c>
      <c r="D587" s="359" t="s">
        <v>3615</v>
      </c>
      <c r="E587" s="391" t="s">
        <v>3427</v>
      </c>
      <c r="F587" s="362">
        <v>2024003050085</v>
      </c>
      <c r="G587" s="362" t="s">
        <v>986</v>
      </c>
      <c r="H587" s="391" t="s">
        <v>3482</v>
      </c>
      <c r="I587" s="110">
        <v>47860000</v>
      </c>
      <c r="J587" s="392" t="s">
        <v>989</v>
      </c>
      <c r="K587" s="359" t="s">
        <v>3581</v>
      </c>
      <c r="L587" s="359" t="s">
        <v>447</v>
      </c>
      <c r="M587" s="366" t="s">
        <v>448</v>
      </c>
      <c r="N587" s="359" t="s">
        <v>988</v>
      </c>
      <c r="O587" s="359">
        <v>63</v>
      </c>
      <c r="P587" s="359" t="s">
        <v>2803</v>
      </c>
      <c r="Q587" s="359" t="s">
        <v>3483</v>
      </c>
      <c r="R587" s="359" t="s">
        <v>3601</v>
      </c>
      <c r="S587" s="366">
        <v>10</v>
      </c>
      <c r="T587" s="367" t="s">
        <v>361</v>
      </c>
      <c r="U587" s="116">
        <v>69</v>
      </c>
      <c r="V587" s="359" t="s">
        <v>362</v>
      </c>
      <c r="W587" s="359" t="s">
        <v>488</v>
      </c>
      <c r="X587" s="359" t="s">
        <v>488</v>
      </c>
      <c r="Y587" s="42">
        <v>47</v>
      </c>
      <c r="Z587" s="359" t="s">
        <v>1630</v>
      </c>
      <c r="AA587" s="359">
        <v>111</v>
      </c>
      <c r="AB587" s="42">
        <v>47706447</v>
      </c>
      <c r="AC587" s="42">
        <v>153553</v>
      </c>
      <c r="AD587" s="42">
        <v>22018360</v>
      </c>
      <c r="AE587" s="42">
        <v>25688087</v>
      </c>
      <c r="AF587" s="359" t="s">
        <v>3940</v>
      </c>
      <c r="AG587" s="359">
        <v>52010803</v>
      </c>
      <c r="AH587" s="359">
        <v>22018360</v>
      </c>
      <c r="AI587" s="359">
        <v>47706447</v>
      </c>
    </row>
    <row r="588" spans="1:35" s="368" customFormat="1" ht="45.75" customHeight="1" x14ac:dyDescent="0.25">
      <c r="A588" s="359">
        <v>466</v>
      </c>
      <c r="B588" s="380">
        <v>80111600</v>
      </c>
      <c r="C588" s="359" t="s">
        <v>3429</v>
      </c>
      <c r="D588" s="359" t="s">
        <v>3615</v>
      </c>
      <c r="E588" s="391" t="s">
        <v>3427</v>
      </c>
      <c r="F588" s="362">
        <v>2024003050085</v>
      </c>
      <c r="G588" s="362" t="s">
        <v>986</v>
      </c>
      <c r="H588" s="391" t="s">
        <v>3482</v>
      </c>
      <c r="I588" s="110">
        <v>34190000</v>
      </c>
      <c r="J588" s="392" t="s">
        <v>990</v>
      </c>
      <c r="K588" s="359" t="s">
        <v>3581</v>
      </c>
      <c r="L588" s="359" t="s">
        <v>447</v>
      </c>
      <c r="M588" s="366" t="s">
        <v>448</v>
      </c>
      <c r="N588" s="359" t="s">
        <v>988</v>
      </c>
      <c r="O588" s="359">
        <v>63</v>
      </c>
      <c r="P588" s="359" t="s">
        <v>2803</v>
      </c>
      <c r="Q588" s="359" t="s">
        <v>3483</v>
      </c>
      <c r="R588" s="359" t="s">
        <v>3601</v>
      </c>
      <c r="S588" s="366">
        <v>10</v>
      </c>
      <c r="T588" s="387" t="s">
        <v>361</v>
      </c>
      <c r="U588" s="133">
        <v>326</v>
      </c>
      <c r="V588" s="366" t="s">
        <v>362</v>
      </c>
      <c r="W588" s="366" t="s">
        <v>488</v>
      </c>
      <c r="X588" s="366" t="s">
        <v>488</v>
      </c>
      <c r="Y588" s="42">
        <v>328</v>
      </c>
      <c r="Z588" s="359" t="s">
        <v>2082</v>
      </c>
      <c r="AA588" s="359">
        <v>2851</v>
      </c>
      <c r="AB588" s="42">
        <v>32366533</v>
      </c>
      <c r="AC588" s="42">
        <v>1823467</v>
      </c>
      <c r="AD588" s="42">
        <v>11852533</v>
      </c>
      <c r="AE588" s="42">
        <v>20514000</v>
      </c>
      <c r="AF588" s="359" t="s">
        <v>3941</v>
      </c>
      <c r="AG588" s="359">
        <v>52010803</v>
      </c>
      <c r="AH588" s="359">
        <v>11852533</v>
      </c>
      <c r="AI588" s="359">
        <v>32366533</v>
      </c>
    </row>
    <row r="589" spans="1:35" s="368" customFormat="1" ht="45.75" customHeight="1" x14ac:dyDescent="0.25">
      <c r="A589" s="366">
        <v>467</v>
      </c>
      <c r="B589" s="360">
        <v>80111600</v>
      </c>
      <c r="C589" s="366" t="s">
        <v>3429</v>
      </c>
      <c r="D589" s="366" t="s">
        <v>3615</v>
      </c>
      <c r="E589" s="372" t="s">
        <v>3427</v>
      </c>
      <c r="F589" s="372">
        <v>2024003050085</v>
      </c>
      <c r="G589" s="372" t="s">
        <v>986</v>
      </c>
      <c r="H589" s="389" t="s">
        <v>3482</v>
      </c>
      <c r="I589" s="132">
        <v>75218000</v>
      </c>
      <c r="J589" s="390" t="s">
        <v>991</v>
      </c>
      <c r="K589" s="366" t="s">
        <v>3581</v>
      </c>
      <c r="L589" s="366" t="s">
        <v>447</v>
      </c>
      <c r="M589" s="366" t="s">
        <v>448</v>
      </c>
      <c r="N589" s="366" t="s">
        <v>992</v>
      </c>
      <c r="O589" s="366">
        <v>64</v>
      </c>
      <c r="P589" s="366" t="s">
        <v>2807</v>
      </c>
      <c r="Q589" s="366" t="s">
        <v>3483</v>
      </c>
      <c r="R589" s="359" t="s">
        <v>3601</v>
      </c>
      <c r="S589" s="366">
        <v>10</v>
      </c>
      <c r="T589" s="387" t="s">
        <v>361</v>
      </c>
      <c r="U589" s="133">
        <v>306</v>
      </c>
      <c r="V589" s="366" t="s">
        <v>362</v>
      </c>
      <c r="W589" s="366" t="s">
        <v>488</v>
      </c>
      <c r="X589" s="366" t="s">
        <v>488</v>
      </c>
      <c r="Y589" s="134">
        <v>60</v>
      </c>
      <c r="Z589" s="366" t="s">
        <v>1673</v>
      </c>
      <c r="AA589" s="366">
        <v>131</v>
      </c>
      <c r="AB589" s="134">
        <v>75218000</v>
      </c>
      <c r="AC589" s="134">
        <v>0</v>
      </c>
      <c r="AD589" s="134">
        <v>33597373</v>
      </c>
      <c r="AE589" s="134">
        <v>41620627</v>
      </c>
      <c r="AF589" s="366" t="s">
        <v>3942</v>
      </c>
      <c r="AG589" s="366">
        <v>52010803</v>
      </c>
      <c r="AH589" s="366">
        <v>33597373</v>
      </c>
      <c r="AI589" s="366">
        <v>75218000</v>
      </c>
    </row>
    <row r="590" spans="1:35" s="368" customFormat="1" ht="45.75" customHeight="1" x14ac:dyDescent="0.25">
      <c r="A590" s="359">
        <v>468</v>
      </c>
      <c r="B590" s="380">
        <v>90141502</v>
      </c>
      <c r="C590" s="359" t="s">
        <v>3429</v>
      </c>
      <c r="D590" s="359" t="s">
        <v>3615</v>
      </c>
      <c r="E590" s="362" t="s">
        <v>3486</v>
      </c>
      <c r="F590" s="362">
        <v>2024003050087</v>
      </c>
      <c r="G590" s="362" t="s">
        <v>993</v>
      </c>
      <c r="H590" s="391" t="s">
        <v>3484</v>
      </c>
      <c r="I590" s="110">
        <v>0</v>
      </c>
      <c r="J590" s="392" t="s">
        <v>356</v>
      </c>
      <c r="K590" s="359" t="s">
        <v>3577</v>
      </c>
      <c r="L590" s="359" t="s">
        <v>447</v>
      </c>
      <c r="M590" s="359" t="s">
        <v>690</v>
      </c>
      <c r="N590" s="359" t="s">
        <v>994</v>
      </c>
      <c r="O590" s="359">
        <v>69</v>
      </c>
      <c r="P590" s="359" t="s">
        <v>3386</v>
      </c>
      <c r="Q590" s="359" t="s">
        <v>3485</v>
      </c>
      <c r="R590" s="359" t="s">
        <v>3601</v>
      </c>
      <c r="S590" s="366">
        <v>9</v>
      </c>
      <c r="T590" s="367" t="s">
        <v>361</v>
      </c>
      <c r="U590" s="116" t="s">
        <v>14</v>
      </c>
      <c r="V590" s="359" t="s">
        <v>362</v>
      </c>
      <c r="W590" s="359" t="s">
        <v>483</v>
      </c>
      <c r="X590" s="359" t="s">
        <v>483</v>
      </c>
      <c r="Y590" s="42" t="s">
        <v>14</v>
      </c>
      <c r="Z590" s="359" t="s">
        <v>14</v>
      </c>
      <c r="AA590" s="359" t="s">
        <v>14</v>
      </c>
      <c r="AB590" s="42">
        <v>0</v>
      </c>
      <c r="AC590" s="42">
        <v>0</v>
      </c>
      <c r="AD590" s="42">
        <v>0</v>
      </c>
      <c r="AE590" s="42">
        <v>0</v>
      </c>
      <c r="AF590" s="359" t="s">
        <v>994</v>
      </c>
      <c r="AG590" s="359">
        <v>52010805</v>
      </c>
      <c r="AH590" s="359" t="s">
        <v>14</v>
      </c>
      <c r="AI590" s="359" t="s">
        <v>14</v>
      </c>
    </row>
    <row r="591" spans="1:35" s="368" customFormat="1" ht="45.75" customHeight="1" x14ac:dyDescent="0.25">
      <c r="A591" s="359">
        <v>469</v>
      </c>
      <c r="B591" s="380">
        <v>90141502</v>
      </c>
      <c r="C591" s="359" t="s">
        <v>3429</v>
      </c>
      <c r="D591" s="359" t="s">
        <v>3615</v>
      </c>
      <c r="E591" s="362" t="s">
        <v>3486</v>
      </c>
      <c r="F591" s="362">
        <v>2024003050087</v>
      </c>
      <c r="G591" s="362" t="s">
        <v>993</v>
      </c>
      <c r="H591" s="391" t="s">
        <v>3484</v>
      </c>
      <c r="I591" s="110">
        <v>0</v>
      </c>
      <c r="J591" s="392" t="s">
        <v>356</v>
      </c>
      <c r="K591" s="359" t="s">
        <v>3577</v>
      </c>
      <c r="L591" s="359" t="s">
        <v>447</v>
      </c>
      <c r="M591" s="359" t="s">
        <v>690</v>
      </c>
      <c r="N591" s="359" t="s">
        <v>994</v>
      </c>
      <c r="O591" s="359">
        <v>69</v>
      </c>
      <c r="P591" s="359" t="s">
        <v>3386</v>
      </c>
      <c r="Q591" s="359" t="s">
        <v>3485</v>
      </c>
      <c r="R591" s="359" t="s">
        <v>3601</v>
      </c>
      <c r="S591" s="366">
        <v>9</v>
      </c>
      <c r="T591" s="367" t="s">
        <v>361</v>
      </c>
      <c r="U591" s="116" t="s">
        <v>14</v>
      </c>
      <c r="V591" s="359" t="s">
        <v>362</v>
      </c>
      <c r="W591" s="359" t="s">
        <v>483</v>
      </c>
      <c r="X591" s="359" t="s">
        <v>483</v>
      </c>
      <c r="Y591" s="42" t="s">
        <v>14</v>
      </c>
      <c r="Z591" s="359" t="s">
        <v>14</v>
      </c>
      <c r="AA591" s="359" t="s">
        <v>14</v>
      </c>
      <c r="AB591" s="42">
        <v>0</v>
      </c>
      <c r="AC591" s="42">
        <v>0</v>
      </c>
      <c r="AD591" s="42">
        <v>0</v>
      </c>
      <c r="AE591" s="42">
        <v>0</v>
      </c>
      <c r="AF591" s="359" t="s">
        <v>994</v>
      </c>
      <c r="AG591" s="359">
        <v>52010805</v>
      </c>
      <c r="AH591" s="359" t="s">
        <v>14</v>
      </c>
      <c r="AI591" s="359" t="s">
        <v>14</v>
      </c>
    </row>
    <row r="592" spans="1:35" s="368" customFormat="1" ht="45.75" customHeight="1" x14ac:dyDescent="0.25">
      <c r="A592" s="359">
        <v>470</v>
      </c>
      <c r="B592" s="380">
        <v>90141502</v>
      </c>
      <c r="C592" s="359" t="s">
        <v>3429</v>
      </c>
      <c r="D592" s="359" t="s">
        <v>3615</v>
      </c>
      <c r="E592" s="362" t="s">
        <v>3486</v>
      </c>
      <c r="F592" s="362">
        <v>2024003050087</v>
      </c>
      <c r="G592" s="362" t="s">
        <v>993</v>
      </c>
      <c r="H592" s="391" t="s">
        <v>3484</v>
      </c>
      <c r="I592" s="110">
        <v>0</v>
      </c>
      <c r="J592" s="392" t="s">
        <v>356</v>
      </c>
      <c r="K592" s="359" t="s">
        <v>3577</v>
      </c>
      <c r="L592" s="359" t="s">
        <v>447</v>
      </c>
      <c r="M592" s="359" t="s">
        <v>690</v>
      </c>
      <c r="N592" s="359" t="s">
        <v>994</v>
      </c>
      <c r="O592" s="359">
        <v>69</v>
      </c>
      <c r="P592" s="359" t="s">
        <v>3386</v>
      </c>
      <c r="Q592" s="359" t="s">
        <v>3485</v>
      </c>
      <c r="R592" s="359" t="s">
        <v>3601</v>
      </c>
      <c r="S592" s="366">
        <v>9</v>
      </c>
      <c r="T592" s="367" t="s">
        <v>361</v>
      </c>
      <c r="U592" s="116" t="s">
        <v>14</v>
      </c>
      <c r="V592" s="359" t="s">
        <v>362</v>
      </c>
      <c r="W592" s="359" t="s">
        <v>483</v>
      </c>
      <c r="X592" s="359" t="s">
        <v>483</v>
      </c>
      <c r="Y592" s="42" t="s">
        <v>14</v>
      </c>
      <c r="Z592" s="359" t="s">
        <v>14</v>
      </c>
      <c r="AA592" s="359" t="s">
        <v>14</v>
      </c>
      <c r="AB592" s="42">
        <v>0</v>
      </c>
      <c r="AC592" s="42">
        <v>0</v>
      </c>
      <c r="AD592" s="42">
        <v>0</v>
      </c>
      <c r="AE592" s="42">
        <v>0</v>
      </c>
      <c r="AF592" s="359" t="s">
        <v>994</v>
      </c>
      <c r="AG592" s="359">
        <v>52010805</v>
      </c>
      <c r="AH592" s="359" t="s">
        <v>14</v>
      </c>
      <c r="AI592" s="359" t="s">
        <v>14</v>
      </c>
    </row>
    <row r="593" spans="1:35" s="368" customFormat="1" ht="45.75" customHeight="1" x14ac:dyDescent="0.25">
      <c r="A593" s="359">
        <v>471</v>
      </c>
      <c r="B593" s="380">
        <v>90141502</v>
      </c>
      <c r="C593" s="359" t="s">
        <v>3429</v>
      </c>
      <c r="D593" s="359" t="s">
        <v>3615</v>
      </c>
      <c r="E593" s="362" t="s">
        <v>3486</v>
      </c>
      <c r="F593" s="362">
        <v>2024003050087</v>
      </c>
      <c r="G593" s="362" t="s">
        <v>993</v>
      </c>
      <c r="H593" s="391" t="s">
        <v>3484</v>
      </c>
      <c r="I593" s="110">
        <v>0</v>
      </c>
      <c r="J593" s="392" t="s">
        <v>356</v>
      </c>
      <c r="K593" s="359" t="s">
        <v>3577</v>
      </c>
      <c r="L593" s="359" t="s">
        <v>447</v>
      </c>
      <c r="M593" s="359" t="s">
        <v>690</v>
      </c>
      <c r="N593" s="359" t="s">
        <v>994</v>
      </c>
      <c r="O593" s="359">
        <v>69</v>
      </c>
      <c r="P593" s="359" t="s">
        <v>3386</v>
      </c>
      <c r="Q593" s="359" t="s">
        <v>3485</v>
      </c>
      <c r="R593" s="359" t="s">
        <v>3601</v>
      </c>
      <c r="S593" s="366">
        <v>9</v>
      </c>
      <c r="T593" s="367" t="s">
        <v>361</v>
      </c>
      <c r="U593" s="116" t="s">
        <v>14</v>
      </c>
      <c r="V593" s="359" t="s">
        <v>362</v>
      </c>
      <c r="W593" s="359" t="s">
        <v>483</v>
      </c>
      <c r="X593" s="359" t="s">
        <v>483</v>
      </c>
      <c r="Y593" s="42" t="s">
        <v>14</v>
      </c>
      <c r="Z593" s="359" t="s">
        <v>14</v>
      </c>
      <c r="AA593" s="359" t="s">
        <v>14</v>
      </c>
      <c r="AB593" s="42">
        <v>0</v>
      </c>
      <c r="AC593" s="42">
        <v>0</v>
      </c>
      <c r="AD593" s="42">
        <v>0</v>
      </c>
      <c r="AE593" s="42">
        <v>0</v>
      </c>
      <c r="AF593" s="359" t="s">
        <v>994</v>
      </c>
      <c r="AG593" s="359">
        <v>52010805</v>
      </c>
      <c r="AH593" s="359" t="s">
        <v>14</v>
      </c>
      <c r="AI593" s="359" t="s">
        <v>14</v>
      </c>
    </row>
    <row r="594" spans="1:35" s="368" customFormat="1" ht="45.75" customHeight="1" x14ac:dyDescent="0.25">
      <c r="A594" s="359">
        <v>472</v>
      </c>
      <c r="B594" s="380">
        <v>90141502</v>
      </c>
      <c r="C594" s="359" t="s">
        <v>3429</v>
      </c>
      <c r="D594" s="359" t="s">
        <v>3615</v>
      </c>
      <c r="E594" s="362" t="s">
        <v>3486</v>
      </c>
      <c r="F594" s="362">
        <v>2024003050087</v>
      </c>
      <c r="G594" s="362" t="s">
        <v>993</v>
      </c>
      <c r="H594" s="391" t="s">
        <v>3484</v>
      </c>
      <c r="I594" s="110">
        <v>0</v>
      </c>
      <c r="J594" s="392" t="s">
        <v>356</v>
      </c>
      <c r="K594" s="359" t="s">
        <v>3577</v>
      </c>
      <c r="L594" s="359" t="s">
        <v>447</v>
      </c>
      <c r="M594" s="359" t="s">
        <v>690</v>
      </c>
      <c r="N594" s="359" t="s">
        <v>995</v>
      </c>
      <c r="O594" s="359">
        <v>67</v>
      </c>
      <c r="P594" s="359" t="s">
        <v>3386</v>
      </c>
      <c r="Q594" s="359" t="s">
        <v>3485</v>
      </c>
      <c r="R594" s="359" t="s">
        <v>3579</v>
      </c>
      <c r="S594" s="366">
        <v>9</v>
      </c>
      <c r="T594" s="367" t="s">
        <v>361</v>
      </c>
      <c r="U594" s="116" t="s">
        <v>14</v>
      </c>
      <c r="V594" s="359" t="s">
        <v>362</v>
      </c>
      <c r="W594" s="359" t="s">
        <v>483</v>
      </c>
      <c r="X594" s="359" t="s">
        <v>483</v>
      </c>
      <c r="Y594" s="42" t="s">
        <v>14</v>
      </c>
      <c r="Z594" s="359" t="s">
        <v>14</v>
      </c>
      <c r="AA594" s="359" t="s">
        <v>14</v>
      </c>
      <c r="AB594" s="42">
        <v>0</v>
      </c>
      <c r="AC594" s="42">
        <v>0</v>
      </c>
      <c r="AD594" s="42">
        <v>0</v>
      </c>
      <c r="AE594" s="42">
        <v>0</v>
      </c>
      <c r="AF594" s="359" t="s">
        <v>995</v>
      </c>
      <c r="AG594" s="359">
        <v>52010805</v>
      </c>
      <c r="AH594" s="359" t="s">
        <v>14</v>
      </c>
      <c r="AI594" s="359" t="s">
        <v>14</v>
      </c>
    </row>
    <row r="595" spans="1:35" s="368" customFormat="1" ht="45.75" customHeight="1" x14ac:dyDescent="0.25">
      <c r="A595" s="359">
        <v>473</v>
      </c>
      <c r="B595" s="380">
        <v>80111600</v>
      </c>
      <c r="C595" s="359" t="s">
        <v>3429</v>
      </c>
      <c r="D595" s="359" t="s">
        <v>3615</v>
      </c>
      <c r="E595" s="362" t="s">
        <v>3486</v>
      </c>
      <c r="F595" s="362">
        <v>2024003050087</v>
      </c>
      <c r="G595" s="362" t="s">
        <v>727</v>
      </c>
      <c r="H595" s="391" t="s">
        <v>3484</v>
      </c>
      <c r="I595" s="110">
        <v>34190000</v>
      </c>
      <c r="J595" s="392" t="s">
        <v>996</v>
      </c>
      <c r="K595" s="359" t="s">
        <v>3581</v>
      </c>
      <c r="L595" s="359" t="s">
        <v>447</v>
      </c>
      <c r="M595" s="366" t="s">
        <v>448</v>
      </c>
      <c r="N595" s="359" t="s">
        <v>729</v>
      </c>
      <c r="O595" s="359">
        <v>66</v>
      </c>
      <c r="P595" s="359" t="s">
        <v>2813</v>
      </c>
      <c r="Q595" s="359" t="s">
        <v>3485</v>
      </c>
      <c r="R595" s="359" t="s">
        <v>3579</v>
      </c>
      <c r="S595" s="366">
        <v>10</v>
      </c>
      <c r="T595" s="367" t="s">
        <v>361</v>
      </c>
      <c r="U595" s="116">
        <v>357</v>
      </c>
      <c r="V595" s="359" t="s">
        <v>362</v>
      </c>
      <c r="W595" s="359" t="s">
        <v>488</v>
      </c>
      <c r="X595" s="359" t="s">
        <v>488</v>
      </c>
      <c r="Y595" s="42">
        <v>273</v>
      </c>
      <c r="Z595" s="359" t="s">
        <v>2000</v>
      </c>
      <c r="AA595" s="359">
        <v>825</v>
      </c>
      <c r="AB595" s="42">
        <v>34190000</v>
      </c>
      <c r="AC595" s="42">
        <v>0</v>
      </c>
      <c r="AD595" s="42">
        <v>12422367</v>
      </c>
      <c r="AE595" s="42">
        <v>21767633</v>
      </c>
      <c r="AF595" s="359" t="s">
        <v>3943</v>
      </c>
      <c r="AG595" s="359">
        <v>52010805</v>
      </c>
      <c r="AH595" s="359">
        <v>12422367</v>
      </c>
      <c r="AI595" s="359">
        <v>34190000</v>
      </c>
    </row>
    <row r="596" spans="1:35" s="368" customFormat="1" ht="45.75" customHeight="1" x14ac:dyDescent="0.25">
      <c r="A596" s="359">
        <v>474</v>
      </c>
      <c r="B596" s="380">
        <v>80111600</v>
      </c>
      <c r="C596" s="359" t="s">
        <v>3429</v>
      </c>
      <c r="D596" s="359" t="s">
        <v>3615</v>
      </c>
      <c r="E596" s="362" t="s">
        <v>3486</v>
      </c>
      <c r="F596" s="362">
        <v>2024003050087</v>
      </c>
      <c r="G596" s="362" t="s">
        <v>727</v>
      </c>
      <c r="H596" s="391" t="s">
        <v>3484</v>
      </c>
      <c r="I596" s="110">
        <v>47866000</v>
      </c>
      <c r="J596" s="392" t="s">
        <v>997</v>
      </c>
      <c r="K596" s="359" t="s">
        <v>3581</v>
      </c>
      <c r="L596" s="359" t="s">
        <v>447</v>
      </c>
      <c r="M596" s="366" t="s">
        <v>448</v>
      </c>
      <c r="N596" s="359" t="s">
        <v>729</v>
      </c>
      <c r="O596" s="359">
        <v>66</v>
      </c>
      <c r="P596" s="359" t="s">
        <v>2813</v>
      </c>
      <c r="Q596" s="359" t="s">
        <v>3485</v>
      </c>
      <c r="R596" s="359" t="s">
        <v>3579</v>
      </c>
      <c r="S596" s="359">
        <v>10</v>
      </c>
      <c r="T596" s="370" t="s">
        <v>361</v>
      </c>
      <c r="U596" s="116">
        <v>351</v>
      </c>
      <c r="V596" s="359" t="s">
        <v>362</v>
      </c>
      <c r="W596" s="359" t="s">
        <v>488</v>
      </c>
      <c r="X596" s="359" t="s">
        <v>488</v>
      </c>
      <c r="Y596" s="42">
        <v>324</v>
      </c>
      <c r="Z596" s="359" t="s">
        <v>2070</v>
      </c>
      <c r="AA596" s="359">
        <v>2853</v>
      </c>
      <c r="AB596" s="42">
        <v>45313147</v>
      </c>
      <c r="AC596" s="42">
        <v>2552853</v>
      </c>
      <c r="AD596" s="42">
        <v>11806947</v>
      </c>
      <c r="AE596" s="42">
        <v>33506200</v>
      </c>
      <c r="AF596" s="359" t="s">
        <v>3944</v>
      </c>
      <c r="AG596" s="359">
        <v>52010805</v>
      </c>
      <c r="AH596" s="359">
        <v>11806947</v>
      </c>
      <c r="AI596" s="359">
        <v>45313147</v>
      </c>
    </row>
    <row r="597" spans="1:35" s="368" customFormat="1" ht="45.75" customHeight="1" x14ac:dyDescent="0.25">
      <c r="A597" s="359">
        <v>475</v>
      </c>
      <c r="B597" s="380" t="s">
        <v>1001</v>
      </c>
      <c r="C597" s="359" t="s">
        <v>1429</v>
      </c>
      <c r="D597" s="359" t="s">
        <v>3456</v>
      </c>
      <c r="E597" s="391" t="s">
        <v>3469</v>
      </c>
      <c r="F597" s="362">
        <v>2024003050077</v>
      </c>
      <c r="G597" s="362" t="s">
        <v>530</v>
      </c>
      <c r="H597" s="391" t="s">
        <v>3467</v>
      </c>
      <c r="I597" s="110">
        <v>176682395</v>
      </c>
      <c r="J597" s="392" t="s">
        <v>1002</v>
      </c>
      <c r="K597" s="359" t="s">
        <v>3581</v>
      </c>
      <c r="L597" s="359" t="s">
        <v>447</v>
      </c>
      <c r="M597" s="359" t="s">
        <v>471</v>
      </c>
      <c r="N597" s="359" t="s">
        <v>999</v>
      </c>
      <c r="O597" s="359">
        <v>50</v>
      </c>
      <c r="P597" s="363" t="s">
        <v>2655</v>
      </c>
      <c r="Q597" s="359" t="s">
        <v>3468</v>
      </c>
      <c r="R597" s="359" t="s">
        <v>3601</v>
      </c>
      <c r="S597" s="359">
        <v>11</v>
      </c>
      <c r="T597" s="370" t="s">
        <v>361</v>
      </c>
      <c r="U597" s="116">
        <v>64</v>
      </c>
      <c r="V597" s="359" t="s">
        <v>362</v>
      </c>
      <c r="W597" s="359" t="s">
        <v>363</v>
      </c>
      <c r="X597" s="359" t="s">
        <v>363</v>
      </c>
      <c r="Y597" s="42">
        <v>256</v>
      </c>
      <c r="Z597" s="359" t="s">
        <v>1450</v>
      </c>
      <c r="AA597" s="359">
        <v>442</v>
      </c>
      <c r="AB597" s="42">
        <v>176682395</v>
      </c>
      <c r="AC597" s="42">
        <v>0</v>
      </c>
      <c r="AD597" s="42">
        <v>116269736</v>
      </c>
      <c r="AE597" s="42">
        <v>60412659</v>
      </c>
      <c r="AF597" s="359" t="s">
        <v>3945</v>
      </c>
      <c r="AG597" s="359">
        <v>52011001</v>
      </c>
      <c r="AH597" s="359">
        <v>116269736</v>
      </c>
      <c r="AI597" s="359">
        <v>176682395</v>
      </c>
    </row>
    <row r="598" spans="1:35" s="368" customFormat="1" ht="45.75" customHeight="1" x14ac:dyDescent="0.25">
      <c r="A598" s="359">
        <v>476</v>
      </c>
      <c r="B598" s="380" t="s">
        <v>1004</v>
      </c>
      <c r="C598" s="359" t="s">
        <v>1429</v>
      </c>
      <c r="D598" s="359" t="s">
        <v>3456</v>
      </c>
      <c r="E598" s="391" t="s">
        <v>3469</v>
      </c>
      <c r="F598" s="362">
        <v>2024003050077</v>
      </c>
      <c r="G598" s="362" t="s">
        <v>530</v>
      </c>
      <c r="H598" s="391" t="s">
        <v>3467</v>
      </c>
      <c r="I598" s="110">
        <v>235516318</v>
      </c>
      <c r="J598" s="392" t="s">
        <v>1005</v>
      </c>
      <c r="K598" s="359" t="s">
        <v>3581</v>
      </c>
      <c r="L598" s="359" t="s">
        <v>447</v>
      </c>
      <c r="M598" s="359" t="s">
        <v>471</v>
      </c>
      <c r="N598" s="359" t="s">
        <v>999</v>
      </c>
      <c r="O598" s="359">
        <v>50</v>
      </c>
      <c r="P598" s="363" t="s">
        <v>2655</v>
      </c>
      <c r="Q598" s="359" t="s">
        <v>3468</v>
      </c>
      <c r="R598" s="359" t="s">
        <v>3601</v>
      </c>
      <c r="S598" s="359">
        <v>10</v>
      </c>
      <c r="T598" s="382" t="s">
        <v>361</v>
      </c>
      <c r="U598" s="116">
        <v>305</v>
      </c>
      <c r="V598" s="359" t="s">
        <v>362</v>
      </c>
      <c r="W598" s="359" t="s">
        <v>488</v>
      </c>
      <c r="X598" s="359" t="s">
        <v>488</v>
      </c>
      <c r="Y598" s="42">
        <v>248</v>
      </c>
      <c r="Z598" s="359" t="s">
        <v>1446</v>
      </c>
      <c r="AA598" s="359">
        <v>437</v>
      </c>
      <c r="AB598" s="42">
        <v>233927172</v>
      </c>
      <c r="AC598" s="42">
        <v>1589146</v>
      </c>
      <c r="AD598" s="42">
        <v>67721209</v>
      </c>
      <c r="AE598" s="42">
        <v>166205963</v>
      </c>
      <c r="AF598" s="359" t="s">
        <v>3946</v>
      </c>
      <c r="AG598" s="359">
        <v>52011001</v>
      </c>
      <c r="AH598" s="359">
        <v>67721209</v>
      </c>
      <c r="AI598" s="359">
        <v>233927172</v>
      </c>
    </row>
    <row r="599" spans="1:35" s="368" customFormat="1" ht="45.75" customHeight="1" x14ac:dyDescent="0.25">
      <c r="A599" s="359">
        <v>477</v>
      </c>
      <c r="B599" s="380">
        <v>43231500</v>
      </c>
      <c r="C599" s="359" t="s">
        <v>1429</v>
      </c>
      <c r="D599" s="359" t="s">
        <v>3456</v>
      </c>
      <c r="E599" s="391" t="s">
        <v>3469</v>
      </c>
      <c r="F599" s="362">
        <v>2024003050077</v>
      </c>
      <c r="G599" s="362" t="s">
        <v>1006</v>
      </c>
      <c r="H599" s="391" t="s">
        <v>3467</v>
      </c>
      <c r="I599" s="110">
        <v>43109912</v>
      </c>
      <c r="J599" s="392" t="s">
        <v>1007</v>
      </c>
      <c r="K599" s="359" t="s">
        <v>3581</v>
      </c>
      <c r="L599" s="359" t="s">
        <v>447</v>
      </c>
      <c r="M599" s="359" t="s">
        <v>471</v>
      </c>
      <c r="N599" s="359" t="s">
        <v>999</v>
      </c>
      <c r="O599" s="359">
        <v>50</v>
      </c>
      <c r="P599" s="363" t="s">
        <v>2655</v>
      </c>
      <c r="Q599" s="359" t="s">
        <v>3468</v>
      </c>
      <c r="R599" s="359" t="s">
        <v>3601</v>
      </c>
      <c r="S599" s="359">
        <v>11</v>
      </c>
      <c r="T599" s="382" t="s">
        <v>361</v>
      </c>
      <c r="U599" s="116">
        <v>65</v>
      </c>
      <c r="V599" s="359" t="s">
        <v>362</v>
      </c>
      <c r="W599" s="359" t="s">
        <v>363</v>
      </c>
      <c r="X599" s="359" t="s">
        <v>363</v>
      </c>
      <c r="Y599" s="42">
        <v>264</v>
      </c>
      <c r="Z599" s="359" t="s">
        <v>1976</v>
      </c>
      <c r="AA599" s="359">
        <v>1189</v>
      </c>
      <c r="AB599" s="42">
        <v>43109912</v>
      </c>
      <c r="AC599" s="42">
        <v>0</v>
      </c>
      <c r="AD599" s="42">
        <v>0</v>
      </c>
      <c r="AE599" s="42">
        <v>43109912</v>
      </c>
      <c r="AF599" s="359" t="s">
        <v>3947</v>
      </c>
      <c r="AG599" s="359">
        <v>52011001</v>
      </c>
      <c r="AH599" s="359">
        <v>0</v>
      </c>
      <c r="AI599" s="359">
        <v>43109912</v>
      </c>
    </row>
    <row r="600" spans="1:35" s="368" customFormat="1" ht="45.75" customHeight="1" x14ac:dyDescent="0.25">
      <c r="A600" s="359">
        <v>478</v>
      </c>
      <c r="B600" s="380" t="s">
        <v>1008</v>
      </c>
      <c r="C600" s="359" t="s">
        <v>1429</v>
      </c>
      <c r="D600" s="359" t="s">
        <v>3456</v>
      </c>
      <c r="E600" s="391" t="s">
        <v>3469</v>
      </c>
      <c r="F600" s="362">
        <v>2024003050077</v>
      </c>
      <c r="G600" s="362" t="s">
        <v>530</v>
      </c>
      <c r="H600" s="391" t="s">
        <v>3467</v>
      </c>
      <c r="I600" s="110">
        <v>35000000</v>
      </c>
      <c r="J600" s="392" t="s">
        <v>1009</v>
      </c>
      <c r="K600" s="359" t="s">
        <v>3581</v>
      </c>
      <c r="L600" s="359" t="s">
        <v>487</v>
      </c>
      <c r="M600" s="359" t="s">
        <v>471</v>
      </c>
      <c r="N600" s="359" t="s">
        <v>999</v>
      </c>
      <c r="O600" s="359">
        <v>50</v>
      </c>
      <c r="P600" s="363" t="s">
        <v>2655</v>
      </c>
      <c r="Q600" s="359" t="s">
        <v>3468</v>
      </c>
      <c r="R600" s="359" t="s">
        <v>3601</v>
      </c>
      <c r="S600" s="359">
        <v>7</v>
      </c>
      <c r="T600" s="382" t="s">
        <v>361</v>
      </c>
      <c r="U600" s="116">
        <v>434</v>
      </c>
      <c r="V600" s="359" t="s">
        <v>362</v>
      </c>
      <c r="W600" s="359" t="s">
        <v>365</v>
      </c>
      <c r="X600" s="359" t="s">
        <v>649</v>
      </c>
      <c r="Y600" s="42">
        <v>416</v>
      </c>
      <c r="Z600" s="359" t="s">
        <v>2330</v>
      </c>
      <c r="AA600" s="359">
        <v>6445</v>
      </c>
      <c r="AB600" s="42">
        <v>35000000</v>
      </c>
      <c r="AC600" s="42">
        <v>0</v>
      </c>
      <c r="AD600" s="42">
        <v>0</v>
      </c>
      <c r="AE600" s="42">
        <v>35000000</v>
      </c>
      <c r="AF600" s="359" t="s">
        <v>3948</v>
      </c>
      <c r="AG600" s="359">
        <v>52011001</v>
      </c>
      <c r="AH600" s="359">
        <v>0</v>
      </c>
      <c r="AI600" s="359">
        <v>35000000</v>
      </c>
    </row>
    <row r="601" spans="1:35" s="368" customFormat="1" ht="45.75" customHeight="1" x14ac:dyDescent="0.25">
      <c r="A601" s="359">
        <v>479</v>
      </c>
      <c r="B601" s="380">
        <v>43231501</v>
      </c>
      <c r="C601" s="359" t="s">
        <v>1429</v>
      </c>
      <c r="D601" s="359" t="s">
        <v>3456</v>
      </c>
      <c r="E601" s="391" t="s">
        <v>3469</v>
      </c>
      <c r="F601" s="362">
        <v>2024003050077</v>
      </c>
      <c r="G601" s="362" t="s">
        <v>530</v>
      </c>
      <c r="H601" s="391" t="s">
        <v>3467</v>
      </c>
      <c r="I601" s="110">
        <v>38990000</v>
      </c>
      <c r="J601" s="392" t="s">
        <v>1010</v>
      </c>
      <c r="K601" s="359" t="s">
        <v>3581</v>
      </c>
      <c r="L601" s="359" t="s">
        <v>487</v>
      </c>
      <c r="M601" s="359" t="s">
        <v>471</v>
      </c>
      <c r="N601" s="359" t="s">
        <v>999</v>
      </c>
      <c r="O601" s="359">
        <v>50</v>
      </c>
      <c r="P601" s="363" t="s">
        <v>2655</v>
      </c>
      <c r="Q601" s="359" t="s">
        <v>3468</v>
      </c>
      <c r="R601" s="359" t="s">
        <v>3601</v>
      </c>
      <c r="S601" s="359">
        <v>3</v>
      </c>
      <c r="T601" s="382" t="s">
        <v>361</v>
      </c>
      <c r="U601" s="116">
        <v>421</v>
      </c>
      <c r="V601" s="359" t="s">
        <v>362</v>
      </c>
      <c r="W601" s="359" t="s">
        <v>483</v>
      </c>
      <c r="X601" s="359" t="s">
        <v>483</v>
      </c>
      <c r="Y601" s="42">
        <v>393</v>
      </c>
      <c r="Z601" s="359" t="s">
        <v>2270</v>
      </c>
      <c r="AA601" s="359">
        <v>4197</v>
      </c>
      <c r="AB601" s="42">
        <v>38990000</v>
      </c>
      <c r="AC601" s="42">
        <v>0</v>
      </c>
      <c r="AD601" s="42">
        <v>38990000</v>
      </c>
      <c r="AE601" s="42">
        <v>0</v>
      </c>
      <c r="AF601" s="359" t="s">
        <v>3949</v>
      </c>
      <c r="AG601" s="359">
        <v>52011001</v>
      </c>
      <c r="AH601" s="359">
        <v>38990000</v>
      </c>
      <c r="AI601" s="359">
        <v>38990000</v>
      </c>
    </row>
    <row r="602" spans="1:35" s="368" customFormat="1" ht="45.75" customHeight="1" x14ac:dyDescent="0.25">
      <c r="A602" s="359">
        <v>480</v>
      </c>
      <c r="B602" s="380" t="s">
        <v>1012</v>
      </c>
      <c r="C602" s="359" t="s">
        <v>1429</v>
      </c>
      <c r="D602" s="359" t="s">
        <v>3456</v>
      </c>
      <c r="E602" s="391" t="s">
        <v>3469</v>
      </c>
      <c r="F602" s="362">
        <v>2024003050077</v>
      </c>
      <c r="G602" s="362" t="s">
        <v>1006</v>
      </c>
      <c r="H602" s="391" t="s">
        <v>3467</v>
      </c>
      <c r="I602" s="110">
        <v>34200000</v>
      </c>
      <c r="J602" s="392" t="s">
        <v>1013</v>
      </c>
      <c r="K602" s="359" t="s">
        <v>3581</v>
      </c>
      <c r="L602" s="359" t="s">
        <v>487</v>
      </c>
      <c r="M602" s="359" t="s">
        <v>471</v>
      </c>
      <c r="N602" s="359" t="s">
        <v>999</v>
      </c>
      <c r="O602" s="359">
        <v>50</v>
      </c>
      <c r="P602" s="363" t="s">
        <v>2655</v>
      </c>
      <c r="Q602" s="359" t="s">
        <v>3468</v>
      </c>
      <c r="R602" s="359" t="s">
        <v>3601</v>
      </c>
      <c r="S602" s="359">
        <v>7</v>
      </c>
      <c r="T602" s="382" t="s">
        <v>361</v>
      </c>
      <c r="U602" s="116">
        <v>506</v>
      </c>
      <c r="V602" s="359" t="s">
        <v>362</v>
      </c>
      <c r="W602" s="359" t="s">
        <v>365</v>
      </c>
      <c r="X602" s="359" t="s">
        <v>649</v>
      </c>
      <c r="Y602" s="42">
        <v>492</v>
      </c>
      <c r="Z602" s="359" t="s">
        <v>2493</v>
      </c>
      <c r="AA602" s="359" t="s">
        <v>14</v>
      </c>
      <c r="AB602" s="42">
        <v>0</v>
      </c>
      <c r="AC602" s="42">
        <v>34200000</v>
      </c>
      <c r="AD602" s="42">
        <v>0</v>
      </c>
      <c r="AE602" s="42">
        <v>0</v>
      </c>
      <c r="AF602" s="359" t="s">
        <v>999</v>
      </c>
      <c r="AG602" s="359">
        <v>52011001</v>
      </c>
      <c r="AH602" s="359" t="s">
        <v>14</v>
      </c>
      <c r="AI602" s="359" t="s">
        <v>14</v>
      </c>
    </row>
    <row r="603" spans="1:35" s="368" customFormat="1" ht="45.75" customHeight="1" x14ac:dyDescent="0.25">
      <c r="A603" s="359">
        <v>481</v>
      </c>
      <c r="B603" s="380">
        <v>80111600</v>
      </c>
      <c r="C603" s="359" t="s">
        <v>1429</v>
      </c>
      <c r="D603" s="359" t="s">
        <v>3456</v>
      </c>
      <c r="E603" s="391" t="s">
        <v>3469</v>
      </c>
      <c r="F603" s="362">
        <v>2024003050077</v>
      </c>
      <c r="G603" s="362" t="s">
        <v>535</v>
      </c>
      <c r="H603" s="391" t="s">
        <v>3467</v>
      </c>
      <c r="I603" s="110">
        <v>31842287</v>
      </c>
      <c r="J603" s="392" t="s">
        <v>1014</v>
      </c>
      <c r="K603" s="359" t="s">
        <v>3581</v>
      </c>
      <c r="L603" s="359" t="s">
        <v>447</v>
      </c>
      <c r="M603" s="366" t="s">
        <v>448</v>
      </c>
      <c r="N603" s="359" t="s">
        <v>999</v>
      </c>
      <c r="O603" s="359">
        <v>50</v>
      </c>
      <c r="P603" s="359" t="s">
        <v>2655</v>
      </c>
      <c r="Q603" s="359" t="s">
        <v>3468</v>
      </c>
      <c r="R603" s="359" t="s">
        <v>3601</v>
      </c>
      <c r="S603" s="359">
        <v>4.4000000000000004</v>
      </c>
      <c r="T603" s="382" t="s">
        <v>361</v>
      </c>
      <c r="U603" s="116">
        <v>12</v>
      </c>
      <c r="V603" s="359" t="s">
        <v>362</v>
      </c>
      <c r="W603" s="359" t="s">
        <v>363</v>
      </c>
      <c r="X603" s="359" t="s">
        <v>363</v>
      </c>
      <c r="Y603" s="42">
        <v>55</v>
      </c>
      <c r="Z603" s="359" t="s">
        <v>1660</v>
      </c>
      <c r="AA603" s="359">
        <v>118</v>
      </c>
      <c r="AB603" s="42">
        <v>34600280</v>
      </c>
      <c r="AC603" s="42">
        <v>-2757993</v>
      </c>
      <c r="AD603" s="42">
        <v>31842287</v>
      </c>
      <c r="AE603" s="42">
        <v>2757993</v>
      </c>
      <c r="AF603" s="359" t="s">
        <v>3950</v>
      </c>
      <c r="AG603" s="359">
        <v>52011001</v>
      </c>
      <c r="AH603" s="359">
        <v>31842287</v>
      </c>
      <c r="AI603" s="359">
        <v>34600280</v>
      </c>
    </row>
    <row r="604" spans="1:35" s="368" customFormat="1" ht="45.75" customHeight="1" x14ac:dyDescent="0.25">
      <c r="A604" s="359">
        <v>482</v>
      </c>
      <c r="B604" s="380">
        <v>80111600</v>
      </c>
      <c r="C604" s="359" t="s">
        <v>1429</v>
      </c>
      <c r="D604" s="359" t="s">
        <v>3456</v>
      </c>
      <c r="E604" s="391" t="s">
        <v>3469</v>
      </c>
      <c r="F604" s="362">
        <v>2024003050077</v>
      </c>
      <c r="G604" s="362" t="s">
        <v>535</v>
      </c>
      <c r="H604" s="391" t="s">
        <v>3467</v>
      </c>
      <c r="I604" s="110">
        <v>0</v>
      </c>
      <c r="J604" s="392" t="s">
        <v>1015</v>
      </c>
      <c r="K604" s="359" t="s">
        <v>3577</v>
      </c>
      <c r="L604" s="359" t="s">
        <v>447</v>
      </c>
      <c r="M604" s="366" t="s">
        <v>448</v>
      </c>
      <c r="N604" s="359" t="s">
        <v>999</v>
      </c>
      <c r="O604" s="359">
        <v>50</v>
      </c>
      <c r="P604" s="359" t="s">
        <v>2655</v>
      </c>
      <c r="Q604" s="359" t="s">
        <v>3468</v>
      </c>
      <c r="R604" s="359" t="s">
        <v>3601</v>
      </c>
      <c r="S604" s="359" t="s">
        <v>356</v>
      </c>
      <c r="T604" s="382" t="s">
        <v>356</v>
      </c>
      <c r="U604" s="116" t="s">
        <v>14</v>
      </c>
      <c r="V604" s="359" t="s">
        <v>362</v>
      </c>
      <c r="W604" s="359" t="s">
        <v>356</v>
      </c>
      <c r="X604" s="359" t="s">
        <v>356</v>
      </c>
      <c r="Y604" s="42" t="s">
        <v>14</v>
      </c>
      <c r="Z604" s="359" t="s">
        <v>14</v>
      </c>
      <c r="AA604" s="359" t="s">
        <v>14</v>
      </c>
      <c r="AB604" s="42">
        <v>0</v>
      </c>
      <c r="AC604" s="42">
        <v>0</v>
      </c>
      <c r="AD604" s="42">
        <v>0</v>
      </c>
      <c r="AE604" s="42">
        <v>0</v>
      </c>
      <c r="AF604" s="359" t="s">
        <v>999</v>
      </c>
      <c r="AG604" s="359">
        <v>52011001</v>
      </c>
      <c r="AH604" s="359" t="s">
        <v>14</v>
      </c>
      <c r="AI604" s="359" t="s">
        <v>14</v>
      </c>
    </row>
    <row r="605" spans="1:35" s="368" customFormat="1" ht="45.75" customHeight="1" x14ac:dyDescent="0.25">
      <c r="A605" s="359">
        <v>483</v>
      </c>
      <c r="B605" s="380">
        <v>80111600</v>
      </c>
      <c r="C605" s="359" t="s">
        <v>1429</v>
      </c>
      <c r="D605" s="359" t="s">
        <v>3456</v>
      </c>
      <c r="E605" s="391" t="s">
        <v>3469</v>
      </c>
      <c r="F605" s="362">
        <v>2024003050077</v>
      </c>
      <c r="G605" s="362" t="s">
        <v>535</v>
      </c>
      <c r="H605" s="391" t="s">
        <v>3467</v>
      </c>
      <c r="I605" s="110">
        <v>34797836</v>
      </c>
      <c r="J605" s="392" t="s">
        <v>1016</v>
      </c>
      <c r="K605" s="359" t="s">
        <v>3581</v>
      </c>
      <c r="L605" s="359" t="s">
        <v>447</v>
      </c>
      <c r="M605" s="366" t="s">
        <v>448</v>
      </c>
      <c r="N605" s="359" t="s">
        <v>999</v>
      </c>
      <c r="O605" s="359">
        <v>50</v>
      </c>
      <c r="P605" s="359" t="s">
        <v>2655</v>
      </c>
      <c r="Q605" s="359" t="s">
        <v>3468</v>
      </c>
      <c r="R605" s="359" t="s">
        <v>3601</v>
      </c>
      <c r="S605" s="359">
        <v>4.0999999999999996</v>
      </c>
      <c r="T605" s="382" t="s">
        <v>361</v>
      </c>
      <c r="U605" s="116">
        <v>316</v>
      </c>
      <c r="V605" s="359" t="s">
        <v>362</v>
      </c>
      <c r="W605" s="359" t="s">
        <v>363</v>
      </c>
      <c r="X605" s="359" t="s">
        <v>363</v>
      </c>
      <c r="Y605" s="42">
        <v>238</v>
      </c>
      <c r="Z605" s="359" t="s">
        <v>1898</v>
      </c>
      <c r="AA605" s="359">
        <v>153</v>
      </c>
      <c r="AB605" s="42">
        <v>34600280</v>
      </c>
      <c r="AC605" s="42">
        <v>197556</v>
      </c>
      <c r="AD605" s="42">
        <v>32594467</v>
      </c>
      <c r="AE605" s="42">
        <v>2005813</v>
      </c>
      <c r="AF605" s="359" t="s">
        <v>3951</v>
      </c>
      <c r="AG605" s="359">
        <v>52011001</v>
      </c>
      <c r="AH605" s="359">
        <v>32594467</v>
      </c>
      <c r="AI605" s="359">
        <v>34600280</v>
      </c>
    </row>
    <row r="606" spans="1:35" s="368" customFormat="1" ht="45.75" customHeight="1" x14ac:dyDescent="0.25">
      <c r="A606" s="359">
        <v>484</v>
      </c>
      <c r="B606" s="380">
        <v>80111600</v>
      </c>
      <c r="C606" s="359" t="s">
        <v>1429</v>
      </c>
      <c r="D606" s="359" t="s">
        <v>3456</v>
      </c>
      <c r="E606" s="391" t="s">
        <v>3469</v>
      </c>
      <c r="F606" s="362">
        <v>2024003050077</v>
      </c>
      <c r="G606" s="362" t="s">
        <v>535</v>
      </c>
      <c r="H606" s="391" t="s">
        <v>3467</v>
      </c>
      <c r="I606" s="110">
        <v>34797836</v>
      </c>
      <c r="J606" s="392" t="s">
        <v>1017</v>
      </c>
      <c r="K606" s="359" t="s">
        <v>3581</v>
      </c>
      <c r="L606" s="359" t="s">
        <v>447</v>
      </c>
      <c r="M606" s="366" t="s">
        <v>448</v>
      </c>
      <c r="N606" s="359" t="s">
        <v>999</v>
      </c>
      <c r="O606" s="359">
        <v>50</v>
      </c>
      <c r="P606" s="359" t="s">
        <v>2655</v>
      </c>
      <c r="Q606" s="359" t="s">
        <v>3468</v>
      </c>
      <c r="R606" s="359" t="s">
        <v>3601</v>
      </c>
      <c r="S606" s="359">
        <v>4.4000000000000004</v>
      </c>
      <c r="T606" s="382" t="s">
        <v>361</v>
      </c>
      <c r="U606" s="116">
        <v>384</v>
      </c>
      <c r="V606" s="359" t="s">
        <v>362</v>
      </c>
      <c r="W606" s="359" t="s">
        <v>363</v>
      </c>
      <c r="X606" s="359" t="s">
        <v>363</v>
      </c>
      <c r="Y606" s="42">
        <v>333</v>
      </c>
      <c r="Z606" s="359" t="s">
        <v>2096</v>
      </c>
      <c r="AA606" s="359">
        <v>2855</v>
      </c>
      <c r="AB606" s="42">
        <v>34600280</v>
      </c>
      <c r="AC606" s="42">
        <v>197556</v>
      </c>
      <c r="AD606" s="42">
        <v>26075573</v>
      </c>
      <c r="AE606" s="42">
        <v>8524707</v>
      </c>
      <c r="AF606" s="359" t="s">
        <v>3952</v>
      </c>
      <c r="AG606" s="359">
        <v>52011001</v>
      </c>
      <c r="AH606" s="359">
        <v>26075573</v>
      </c>
      <c r="AI606" s="359">
        <v>34600280</v>
      </c>
    </row>
    <row r="607" spans="1:35" s="368" customFormat="1" ht="45.75" customHeight="1" x14ac:dyDescent="0.25">
      <c r="A607" s="359">
        <v>485</v>
      </c>
      <c r="B607" s="380">
        <v>80111600</v>
      </c>
      <c r="C607" s="359" t="s">
        <v>1429</v>
      </c>
      <c r="D607" s="359" t="s">
        <v>3456</v>
      </c>
      <c r="E607" s="391" t="s">
        <v>3469</v>
      </c>
      <c r="F607" s="362">
        <v>2024003050077</v>
      </c>
      <c r="G607" s="362" t="s">
        <v>1006</v>
      </c>
      <c r="H607" s="391" t="s">
        <v>3467</v>
      </c>
      <c r="I607" s="110">
        <v>10280832</v>
      </c>
      <c r="J607" s="392" t="s">
        <v>1018</v>
      </c>
      <c r="K607" s="359" t="s">
        <v>3581</v>
      </c>
      <c r="L607" s="359" t="s">
        <v>447</v>
      </c>
      <c r="M607" s="366" t="s">
        <v>448</v>
      </c>
      <c r="N607" s="359" t="s">
        <v>1019</v>
      </c>
      <c r="O607" s="359">
        <v>141</v>
      </c>
      <c r="P607" s="359" t="s">
        <v>2680</v>
      </c>
      <c r="Q607" s="359" t="s">
        <v>3468</v>
      </c>
      <c r="R607" s="359" t="s">
        <v>3606</v>
      </c>
      <c r="S607" s="359">
        <v>3</v>
      </c>
      <c r="T607" s="382" t="s">
        <v>361</v>
      </c>
      <c r="U607" s="116">
        <v>639</v>
      </c>
      <c r="V607" s="359" t="s">
        <v>362</v>
      </c>
      <c r="W607" s="359" t="s">
        <v>649</v>
      </c>
      <c r="X607" s="359" t="s">
        <v>649</v>
      </c>
      <c r="Y607" s="42">
        <v>466</v>
      </c>
      <c r="Z607" s="359" t="s">
        <v>2434</v>
      </c>
      <c r="AA607" s="359">
        <v>7595</v>
      </c>
      <c r="AB607" s="42">
        <v>10280832</v>
      </c>
      <c r="AC607" s="42">
        <v>0</v>
      </c>
      <c r="AD607" s="42">
        <v>0</v>
      </c>
      <c r="AE607" s="42">
        <v>10280832</v>
      </c>
      <c r="AF607" s="359" t="s">
        <v>3953</v>
      </c>
      <c r="AG607" s="359">
        <v>52011001</v>
      </c>
      <c r="AH607" s="359">
        <v>0</v>
      </c>
      <c r="AI607" s="359">
        <v>10280832</v>
      </c>
    </row>
    <row r="608" spans="1:35" s="368" customFormat="1" ht="45.75" customHeight="1" x14ac:dyDescent="0.25">
      <c r="A608" s="359">
        <v>485</v>
      </c>
      <c r="B608" s="380">
        <v>80111600</v>
      </c>
      <c r="C608" s="359" t="s">
        <v>1429</v>
      </c>
      <c r="D608" s="359" t="s">
        <v>3456</v>
      </c>
      <c r="E608" s="391" t="s">
        <v>3469</v>
      </c>
      <c r="F608" s="362">
        <v>2024003050077</v>
      </c>
      <c r="G608" s="362" t="s">
        <v>1006</v>
      </c>
      <c r="H608" s="391" t="s">
        <v>3467</v>
      </c>
      <c r="I608" s="110">
        <v>23895492</v>
      </c>
      <c r="J608" s="392" t="s">
        <v>1018</v>
      </c>
      <c r="K608" s="359" t="s">
        <v>3581</v>
      </c>
      <c r="L608" s="359" t="s">
        <v>447</v>
      </c>
      <c r="M608" s="366" t="s">
        <v>448</v>
      </c>
      <c r="N608" s="359" t="s">
        <v>999</v>
      </c>
      <c r="O608" s="359">
        <v>50</v>
      </c>
      <c r="P608" s="359" t="s">
        <v>2655</v>
      </c>
      <c r="Q608" s="359" t="s">
        <v>3468</v>
      </c>
      <c r="R608" s="359" t="s">
        <v>3601</v>
      </c>
      <c r="S608" s="359">
        <v>3</v>
      </c>
      <c r="T608" s="382" t="s">
        <v>361</v>
      </c>
      <c r="U608" s="116">
        <v>639</v>
      </c>
      <c r="V608" s="359" t="s">
        <v>362</v>
      </c>
      <c r="W608" s="359" t="s">
        <v>649</v>
      </c>
      <c r="X608" s="359" t="s">
        <v>649</v>
      </c>
      <c r="Y608" s="42">
        <v>466</v>
      </c>
      <c r="Z608" s="359" t="s">
        <v>2434</v>
      </c>
      <c r="AA608" s="359">
        <v>7595</v>
      </c>
      <c r="AB608" s="42">
        <v>23895492</v>
      </c>
      <c r="AC608" s="42">
        <v>0</v>
      </c>
      <c r="AD608" s="42">
        <v>0</v>
      </c>
      <c r="AE608" s="42">
        <v>23895492</v>
      </c>
      <c r="AF608" s="359" t="s">
        <v>3954</v>
      </c>
      <c r="AG608" s="359">
        <v>52011001</v>
      </c>
      <c r="AH608" s="359">
        <v>0</v>
      </c>
      <c r="AI608" s="359">
        <v>23895492</v>
      </c>
    </row>
    <row r="609" spans="1:35" s="368" customFormat="1" ht="45.75" customHeight="1" x14ac:dyDescent="0.25">
      <c r="A609" s="359">
        <v>486</v>
      </c>
      <c r="B609" s="380">
        <v>80111600</v>
      </c>
      <c r="C609" s="359" t="s">
        <v>1429</v>
      </c>
      <c r="D609" s="359" t="s">
        <v>3456</v>
      </c>
      <c r="E609" s="391" t="s">
        <v>3469</v>
      </c>
      <c r="F609" s="362">
        <v>2024003050077</v>
      </c>
      <c r="G609" s="362" t="s">
        <v>535</v>
      </c>
      <c r="H609" s="391" t="s">
        <v>3467</v>
      </c>
      <c r="I609" s="110">
        <v>20103720</v>
      </c>
      <c r="J609" s="392" t="s">
        <v>1020</v>
      </c>
      <c r="K609" s="359" t="s">
        <v>3581</v>
      </c>
      <c r="L609" s="359" t="s">
        <v>447</v>
      </c>
      <c r="M609" s="366" t="s">
        <v>448</v>
      </c>
      <c r="N609" s="359" t="s">
        <v>999</v>
      </c>
      <c r="O609" s="359">
        <v>50</v>
      </c>
      <c r="P609" s="359" t="s">
        <v>2655</v>
      </c>
      <c r="Q609" s="359" t="s">
        <v>3468</v>
      </c>
      <c r="R609" s="359" t="s">
        <v>3601</v>
      </c>
      <c r="S609" s="359">
        <v>4.0999999999999996</v>
      </c>
      <c r="T609" s="382" t="s">
        <v>361</v>
      </c>
      <c r="U609" s="116">
        <v>11</v>
      </c>
      <c r="V609" s="359" t="s">
        <v>362</v>
      </c>
      <c r="W609" s="359" t="s">
        <v>363</v>
      </c>
      <c r="X609" s="359" t="s">
        <v>363</v>
      </c>
      <c r="Y609" s="42">
        <v>14</v>
      </c>
      <c r="Z609" s="359" t="s">
        <v>1533</v>
      </c>
      <c r="AA609" s="359">
        <v>99</v>
      </c>
      <c r="AB609" s="42">
        <v>20103720</v>
      </c>
      <c r="AC609" s="42">
        <v>0</v>
      </c>
      <c r="AD609" s="42">
        <v>20103720</v>
      </c>
      <c r="AE609" s="42">
        <v>0</v>
      </c>
      <c r="AF609" s="359" t="s">
        <v>3955</v>
      </c>
      <c r="AG609" s="359">
        <v>52011001</v>
      </c>
      <c r="AH609" s="359">
        <v>20103720</v>
      </c>
      <c r="AI609" s="359">
        <v>20103720</v>
      </c>
    </row>
    <row r="610" spans="1:35" s="368" customFormat="1" ht="45.75" customHeight="1" x14ac:dyDescent="0.25">
      <c r="A610" s="359">
        <v>487</v>
      </c>
      <c r="B610" s="380">
        <v>80111600</v>
      </c>
      <c r="C610" s="359" t="s">
        <v>1429</v>
      </c>
      <c r="D610" s="359" t="s">
        <v>3456</v>
      </c>
      <c r="E610" s="391" t="s">
        <v>3469</v>
      </c>
      <c r="F610" s="362">
        <v>2024003050077</v>
      </c>
      <c r="G610" s="362" t="s">
        <v>535</v>
      </c>
      <c r="H610" s="391" t="s">
        <v>3467</v>
      </c>
      <c r="I610" s="110">
        <v>52151147</v>
      </c>
      <c r="J610" s="392" t="s">
        <v>1021</v>
      </c>
      <c r="K610" s="359" t="s">
        <v>3581</v>
      </c>
      <c r="L610" s="359" t="s">
        <v>447</v>
      </c>
      <c r="M610" s="366" t="s">
        <v>448</v>
      </c>
      <c r="N610" s="359" t="s">
        <v>999</v>
      </c>
      <c r="O610" s="359">
        <v>50</v>
      </c>
      <c r="P610" s="363" t="s">
        <v>2655</v>
      </c>
      <c r="Q610" s="359" t="s">
        <v>3468</v>
      </c>
      <c r="R610" s="359" t="s">
        <v>3601</v>
      </c>
      <c r="S610" s="359">
        <v>6</v>
      </c>
      <c r="T610" s="382" t="s">
        <v>361</v>
      </c>
      <c r="U610" s="116">
        <v>389</v>
      </c>
      <c r="V610" s="359" t="s">
        <v>362</v>
      </c>
      <c r="W610" s="359" t="s">
        <v>483</v>
      </c>
      <c r="X610" s="359" t="s">
        <v>483</v>
      </c>
      <c r="Y610" s="42">
        <v>335</v>
      </c>
      <c r="Z610" s="359" t="s">
        <v>2101</v>
      </c>
      <c r="AA610" s="359">
        <v>2866</v>
      </c>
      <c r="AB610" s="42">
        <v>52151147</v>
      </c>
      <c r="AC610" s="42">
        <v>0</v>
      </c>
      <c r="AD610" s="42">
        <v>25574120</v>
      </c>
      <c r="AE610" s="42">
        <v>26577027</v>
      </c>
      <c r="AF610" s="359" t="s">
        <v>3956</v>
      </c>
      <c r="AG610" s="359">
        <v>52011001</v>
      </c>
      <c r="AH610" s="359">
        <v>25574120</v>
      </c>
      <c r="AI610" s="359">
        <v>52151147</v>
      </c>
    </row>
    <row r="611" spans="1:35" s="368" customFormat="1" ht="45.75" customHeight="1" x14ac:dyDescent="0.25">
      <c r="A611" s="359">
        <v>488</v>
      </c>
      <c r="B611" s="380" t="s">
        <v>1001</v>
      </c>
      <c r="C611" s="359" t="s">
        <v>1429</v>
      </c>
      <c r="D611" s="359" t="s">
        <v>3456</v>
      </c>
      <c r="E611" s="391" t="s">
        <v>3469</v>
      </c>
      <c r="F611" s="362">
        <v>2024003050077</v>
      </c>
      <c r="G611" s="362" t="s">
        <v>530</v>
      </c>
      <c r="H611" s="391" t="s">
        <v>3467</v>
      </c>
      <c r="I611" s="110">
        <v>80272162</v>
      </c>
      <c r="J611" s="392" t="s">
        <v>1022</v>
      </c>
      <c r="K611" s="359" t="s">
        <v>3581</v>
      </c>
      <c r="L611" s="359" t="s">
        <v>447</v>
      </c>
      <c r="M611" s="359" t="s">
        <v>471</v>
      </c>
      <c r="N611" s="359" t="s">
        <v>1000</v>
      </c>
      <c r="O611" s="359">
        <v>51</v>
      </c>
      <c r="P611" s="363" t="s">
        <v>2668</v>
      </c>
      <c r="Q611" s="359" t="s">
        <v>3468</v>
      </c>
      <c r="R611" s="359" t="s">
        <v>3601</v>
      </c>
      <c r="S611" s="359">
        <v>2</v>
      </c>
      <c r="T611" s="382" t="s">
        <v>361</v>
      </c>
      <c r="U611" s="116">
        <v>1</v>
      </c>
      <c r="V611" s="359" t="s">
        <v>362</v>
      </c>
      <c r="W611" s="359" t="s">
        <v>363</v>
      </c>
      <c r="X611" s="359" t="s">
        <v>363</v>
      </c>
      <c r="Y611" s="42">
        <v>6052024</v>
      </c>
      <c r="Z611" s="359" t="s">
        <v>1450</v>
      </c>
      <c r="AA611" s="359">
        <v>3</v>
      </c>
      <c r="AB611" s="42">
        <v>80272162</v>
      </c>
      <c r="AC611" s="42">
        <v>0</v>
      </c>
      <c r="AD611" s="42">
        <v>78898266</v>
      </c>
      <c r="AE611" s="42">
        <v>1373896</v>
      </c>
      <c r="AF611" s="359" t="s">
        <v>3957</v>
      </c>
      <c r="AG611" s="359">
        <v>52011001</v>
      </c>
      <c r="AH611" s="359">
        <v>78898266</v>
      </c>
      <c r="AI611" s="359">
        <v>80272162</v>
      </c>
    </row>
    <row r="612" spans="1:35" s="368" customFormat="1" ht="45.75" customHeight="1" x14ac:dyDescent="0.25">
      <c r="A612" s="359">
        <v>489</v>
      </c>
      <c r="B612" s="380" t="s">
        <v>1004</v>
      </c>
      <c r="C612" s="359" t="s">
        <v>1429</v>
      </c>
      <c r="D612" s="359" t="s">
        <v>3456</v>
      </c>
      <c r="E612" s="391" t="s">
        <v>3469</v>
      </c>
      <c r="F612" s="362">
        <v>2024003050077</v>
      </c>
      <c r="G612" s="362" t="s">
        <v>530</v>
      </c>
      <c r="H612" s="391" t="s">
        <v>3467</v>
      </c>
      <c r="I612" s="110">
        <v>41481095</v>
      </c>
      <c r="J612" s="392" t="s">
        <v>1023</v>
      </c>
      <c r="K612" s="359" t="s">
        <v>3581</v>
      </c>
      <c r="L612" s="363" t="s">
        <v>475</v>
      </c>
      <c r="M612" s="359" t="s">
        <v>471</v>
      </c>
      <c r="N612" s="359" t="s">
        <v>1000</v>
      </c>
      <c r="O612" s="359">
        <v>51</v>
      </c>
      <c r="P612" s="363" t="s">
        <v>2668</v>
      </c>
      <c r="Q612" s="359" t="s">
        <v>3468</v>
      </c>
      <c r="R612" s="359" t="s">
        <v>3601</v>
      </c>
      <c r="S612" s="359">
        <v>2</v>
      </c>
      <c r="T612" s="382" t="s">
        <v>361</v>
      </c>
      <c r="U612" s="116">
        <v>5</v>
      </c>
      <c r="V612" s="359" t="s">
        <v>362</v>
      </c>
      <c r="W612" s="359" t="s">
        <v>363</v>
      </c>
      <c r="X612" s="359" t="s">
        <v>363</v>
      </c>
      <c r="Y612" s="42">
        <v>6122024</v>
      </c>
      <c r="Z612" s="359" t="s">
        <v>1446</v>
      </c>
      <c r="AA612" s="359">
        <v>4</v>
      </c>
      <c r="AB612" s="42">
        <v>41481095</v>
      </c>
      <c r="AC612" s="42">
        <v>0</v>
      </c>
      <c r="AD612" s="42">
        <v>38032903</v>
      </c>
      <c r="AE612" s="42">
        <v>3448192</v>
      </c>
      <c r="AF612" s="359" t="s">
        <v>3958</v>
      </c>
      <c r="AG612" s="359">
        <v>52011001</v>
      </c>
      <c r="AH612" s="359">
        <v>38032903</v>
      </c>
      <c r="AI612" s="359">
        <v>41481095</v>
      </c>
    </row>
    <row r="613" spans="1:35" s="368" customFormat="1" ht="45.75" customHeight="1" x14ac:dyDescent="0.25">
      <c r="A613" s="359">
        <v>490</v>
      </c>
      <c r="B613" s="360" t="s">
        <v>1024</v>
      </c>
      <c r="C613" s="359" t="s">
        <v>1429</v>
      </c>
      <c r="D613" s="359" t="s">
        <v>3456</v>
      </c>
      <c r="E613" s="361" t="s">
        <v>3469</v>
      </c>
      <c r="F613" s="361">
        <v>2024003050077</v>
      </c>
      <c r="G613" s="362" t="s">
        <v>502</v>
      </c>
      <c r="H613" s="362" t="s">
        <v>3467</v>
      </c>
      <c r="I613" s="110">
        <v>50000000</v>
      </c>
      <c r="J613" s="363" t="s">
        <v>1025</v>
      </c>
      <c r="K613" s="359" t="s">
        <v>3581</v>
      </c>
      <c r="L613" s="363" t="s">
        <v>447</v>
      </c>
      <c r="M613" s="363" t="s">
        <v>471</v>
      </c>
      <c r="N613" s="364" t="s">
        <v>500</v>
      </c>
      <c r="O613" s="363">
        <v>55</v>
      </c>
      <c r="P613" s="365" t="s">
        <v>2677</v>
      </c>
      <c r="Q613" s="359" t="s">
        <v>3468</v>
      </c>
      <c r="R613" s="359" t="s">
        <v>3598</v>
      </c>
      <c r="S613" s="366">
        <v>2</v>
      </c>
      <c r="T613" s="382" t="s">
        <v>361</v>
      </c>
      <c r="U613" s="116">
        <v>29</v>
      </c>
      <c r="V613" s="359" t="s">
        <v>362</v>
      </c>
      <c r="W613" s="359" t="s">
        <v>363</v>
      </c>
      <c r="X613" s="359" t="s">
        <v>363</v>
      </c>
      <c r="Y613" s="42">
        <v>11</v>
      </c>
      <c r="Z613" s="359" t="s">
        <v>1522</v>
      </c>
      <c r="AA613" s="359">
        <v>50</v>
      </c>
      <c r="AB613" s="42">
        <v>50000000</v>
      </c>
      <c r="AC613" s="42">
        <v>0</v>
      </c>
      <c r="AD613" s="42">
        <v>50000000</v>
      </c>
      <c r="AE613" s="42">
        <v>0</v>
      </c>
      <c r="AF613" s="359" t="s">
        <v>3959</v>
      </c>
      <c r="AG613" s="359">
        <v>52011001</v>
      </c>
      <c r="AH613" s="359">
        <v>50000000</v>
      </c>
      <c r="AI613" s="359">
        <v>50000000</v>
      </c>
    </row>
    <row r="614" spans="1:35" s="368" customFormat="1" ht="45.75" customHeight="1" x14ac:dyDescent="0.25">
      <c r="A614" s="366">
        <v>491</v>
      </c>
      <c r="B614" s="360">
        <v>80111600</v>
      </c>
      <c r="C614" s="366" t="s">
        <v>1429</v>
      </c>
      <c r="D614" s="366" t="s">
        <v>3456</v>
      </c>
      <c r="E614" s="371" t="s">
        <v>3456</v>
      </c>
      <c r="F614" s="371">
        <v>999999</v>
      </c>
      <c r="G614" s="372" t="s">
        <v>357</v>
      </c>
      <c r="H614" s="372">
        <v>999999</v>
      </c>
      <c r="I614" s="132">
        <v>17095000</v>
      </c>
      <c r="J614" s="373" t="s">
        <v>1026</v>
      </c>
      <c r="K614" s="366" t="s">
        <v>3581</v>
      </c>
      <c r="L614" s="373" t="s">
        <v>447</v>
      </c>
      <c r="M614" s="373" t="s">
        <v>448</v>
      </c>
      <c r="N614" s="374" t="s">
        <v>449</v>
      </c>
      <c r="O614" s="373">
        <v>30</v>
      </c>
      <c r="P614" s="366" t="s">
        <v>2589</v>
      </c>
      <c r="Q614" s="366" t="s">
        <v>3450</v>
      </c>
      <c r="R614" s="359" t="s">
        <v>3578</v>
      </c>
      <c r="S614" s="366">
        <v>5</v>
      </c>
      <c r="T614" s="382" t="s">
        <v>361</v>
      </c>
      <c r="U614" s="133">
        <v>22</v>
      </c>
      <c r="V614" s="366" t="s">
        <v>362</v>
      </c>
      <c r="W614" s="366" t="s">
        <v>363</v>
      </c>
      <c r="X614" s="366" t="s">
        <v>363</v>
      </c>
      <c r="Y614" s="134">
        <v>16</v>
      </c>
      <c r="Z614" s="366" t="s">
        <v>1542</v>
      </c>
      <c r="AA614" s="366">
        <v>86</v>
      </c>
      <c r="AB614" s="134">
        <v>17095000</v>
      </c>
      <c r="AC614" s="134">
        <v>0</v>
      </c>
      <c r="AD614" s="134">
        <v>16411200</v>
      </c>
      <c r="AE614" s="134">
        <v>683800</v>
      </c>
      <c r="AF614" s="366" t="s">
        <v>3960</v>
      </c>
      <c r="AG614" s="366" t="s">
        <v>14</v>
      </c>
      <c r="AH614" s="366">
        <v>16411200</v>
      </c>
      <c r="AI614" s="366">
        <v>17095000</v>
      </c>
    </row>
    <row r="615" spans="1:35" s="368" customFormat="1" ht="45.75" customHeight="1" x14ac:dyDescent="0.25">
      <c r="A615" s="366">
        <v>492</v>
      </c>
      <c r="B615" s="360">
        <v>80111600</v>
      </c>
      <c r="C615" s="366" t="s">
        <v>1429</v>
      </c>
      <c r="D615" s="366" t="s">
        <v>3456</v>
      </c>
      <c r="E615" s="371" t="s">
        <v>3456</v>
      </c>
      <c r="F615" s="371">
        <v>999999</v>
      </c>
      <c r="G615" s="372" t="s">
        <v>357</v>
      </c>
      <c r="H615" s="372">
        <v>999999</v>
      </c>
      <c r="I615" s="132">
        <v>47866000</v>
      </c>
      <c r="J615" s="373" t="s">
        <v>1027</v>
      </c>
      <c r="K615" s="366" t="s">
        <v>3581</v>
      </c>
      <c r="L615" s="373" t="s">
        <v>447</v>
      </c>
      <c r="M615" s="373" t="s">
        <v>448</v>
      </c>
      <c r="N615" s="374" t="s">
        <v>449</v>
      </c>
      <c r="O615" s="373">
        <v>30</v>
      </c>
      <c r="P615" s="366" t="s">
        <v>2589</v>
      </c>
      <c r="Q615" s="366" t="s">
        <v>3450</v>
      </c>
      <c r="R615" s="359" t="s">
        <v>3578</v>
      </c>
      <c r="S615" s="366">
        <v>5</v>
      </c>
      <c r="T615" s="382" t="s">
        <v>361</v>
      </c>
      <c r="U615" s="133">
        <v>25</v>
      </c>
      <c r="V615" s="366" t="s">
        <v>362</v>
      </c>
      <c r="W615" s="366" t="s">
        <v>363</v>
      </c>
      <c r="X615" s="366" t="s">
        <v>363</v>
      </c>
      <c r="Y615" s="134">
        <v>5</v>
      </c>
      <c r="Z615" s="366" t="s">
        <v>1498</v>
      </c>
      <c r="AA615" s="366">
        <v>59</v>
      </c>
      <c r="AB615" s="134">
        <v>47866000</v>
      </c>
      <c r="AC615" s="134">
        <v>0</v>
      </c>
      <c r="AD615" s="134">
        <v>37016373</v>
      </c>
      <c r="AE615" s="134">
        <v>10849627</v>
      </c>
      <c r="AF615" s="366" t="s">
        <v>3961</v>
      </c>
      <c r="AG615" s="366" t="s">
        <v>14</v>
      </c>
      <c r="AH615" s="366">
        <v>37016373</v>
      </c>
      <c r="AI615" s="366">
        <v>47866000</v>
      </c>
    </row>
    <row r="616" spans="1:35" s="368" customFormat="1" ht="45.75" customHeight="1" x14ac:dyDescent="0.25">
      <c r="A616" s="366">
        <v>493</v>
      </c>
      <c r="B616" s="360">
        <v>80111600</v>
      </c>
      <c r="C616" s="366" t="s">
        <v>1429</v>
      </c>
      <c r="D616" s="366" t="s">
        <v>3456</v>
      </c>
      <c r="E616" s="371" t="s">
        <v>3456</v>
      </c>
      <c r="F616" s="371">
        <v>999999</v>
      </c>
      <c r="G616" s="372" t="s">
        <v>357</v>
      </c>
      <c r="H616" s="372">
        <v>999999</v>
      </c>
      <c r="I616" s="132">
        <v>18189080</v>
      </c>
      <c r="J616" s="373" t="s">
        <v>1028</v>
      </c>
      <c r="K616" s="366" t="s">
        <v>3581</v>
      </c>
      <c r="L616" s="373" t="s">
        <v>447</v>
      </c>
      <c r="M616" s="373" t="s">
        <v>448</v>
      </c>
      <c r="N616" s="374" t="s">
        <v>449</v>
      </c>
      <c r="O616" s="373">
        <v>30</v>
      </c>
      <c r="P616" s="366" t="s">
        <v>2589</v>
      </c>
      <c r="Q616" s="366" t="s">
        <v>3450</v>
      </c>
      <c r="R616" s="359" t="s">
        <v>3578</v>
      </c>
      <c r="S616" s="366">
        <v>5</v>
      </c>
      <c r="T616" s="382" t="s">
        <v>361</v>
      </c>
      <c r="U616" s="133">
        <v>21</v>
      </c>
      <c r="V616" s="366" t="s">
        <v>362</v>
      </c>
      <c r="W616" s="366" t="s">
        <v>363</v>
      </c>
      <c r="X616" s="366" t="s">
        <v>363</v>
      </c>
      <c r="Y616" s="134">
        <v>4</v>
      </c>
      <c r="Z616" s="366" t="s">
        <v>1494</v>
      </c>
      <c r="AA616" s="366">
        <v>58</v>
      </c>
      <c r="AB616" s="134">
        <v>18189080</v>
      </c>
      <c r="AC616" s="134">
        <v>0</v>
      </c>
      <c r="AD616" s="134">
        <v>18189080</v>
      </c>
      <c r="AE616" s="134">
        <v>0</v>
      </c>
      <c r="AF616" s="366" t="s">
        <v>3962</v>
      </c>
      <c r="AG616" s="366" t="s">
        <v>14</v>
      </c>
      <c r="AH616" s="366">
        <v>18189080</v>
      </c>
      <c r="AI616" s="366">
        <v>18189080</v>
      </c>
    </row>
    <row r="617" spans="1:35" s="368" customFormat="1" ht="45.75" customHeight="1" x14ac:dyDescent="0.25">
      <c r="A617" s="366">
        <v>494</v>
      </c>
      <c r="B617" s="360">
        <v>80111600</v>
      </c>
      <c r="C617" s="366" t="s">
        <v>1429</v>
      </c>
      <c r="D617" s="366" t="s">
        <v>3456</v>
      </c>
      <c r="E617" s="371" t="s">
        <v>3456</v>
      </c>
      <c r="F617" s="371">
        <v>999999</v>
      </c>
      <c r="G617" s="372" t="s">
        <v>357</v>
      </c>
      <c r="H617" s="372">
        <v>999999</v>
      </c>
      <c r="I617" s="132">
        <v>27762280</v>
      </c>
      <c r="J617" s="373" t="s">
        <v>1030</v>
      </c>
      <c r="K617" s="366" t="s">
        <v>3581</v>
      </c>
      <c r="L617" s="373" t="s">
        <v>447</v>
      </c>
      <c r="M617" s="373" t="s">
        <v>448</v>
      </c>
      <c r="N617" s="374" t="s">
        <v>449</v>
      </c>
      <c r="O617" s="373">
        <v>30</v>
      </c>
      <c r="P617" s="366" t="s">
        <v>2589</v>
      </c>
      <c r="Q617" s="366" t="s">
        <v>3450</v>
      </c>
      <c r="R617" s="359" t="s">
        <v>3578</v>
      </c>
      <c r="S617" s="366">
        <v>5</v>
      </c>
      <c r="T617" s="382" t="s">
        <v>361</v>
      </c>
      <c r="U617" s="133">
        <v>15</v>
      </c>
      <c r="V617" s="366" t="s">
        <v>362</v>
      </c>
      <c r="W617" s="366" t="s">
        <v>363</v>
      </c>
      <c r="X617" s="366" t="s">
        <v>363</v>
      </c>
      <c r="Y617" s="134">
        <v>25</v>
      </c>
      <c r="Z617" s="366" t="s">
        <v>1569</v>
      </c>
      <c r="AA617" s="366">
        <v>63</v>
      </c>
      <c r="AB617" s="134">
        <v>47866000</v>
      </c>
      <c r="AC617" s="134">
        <v>-20103720</v>
      </c>
      <c r="AD617" s="134">
        <v>27762280</v>
      </c>
      <c r="AE617" s="134">
        <v>20103720</v>
      </c>
      <c r="AF617" s="366" t="s">
        <v>3963</v>
      </c>
      <c r="AG617" s="366" t="s">
        <v>14</v>
      </c>
      <c r="AH617" s="366">
        <v>27762280</v>
      </c>
      <c r="AI617" s="366">
        <v>47866000</v>
      </c>
    </row>
    <row r="618" spans="1:35" s="368" customFormat="1" ht="45.75" customHeight="1" x14ac:dyDescent="0.25">
      <c r="A618" s="366">
        <v>495</v>
      </c>
      <c r="B618" s="360">
        <v>80111600</v>
      </c>
      <c r="C618" s="366" t="s">
        <v>1429</v>
      </c>
      <c r="D618" s="366" t="s">
        <v>3456</v>
      </c>
      <c r="E618" s="371" t="s">
        <v>3456</v>
      </c>
      <c r="F618" s="371">
        <v>999999</v>
      </c>
      <c r="G618" s="372" t="s">
        <v>357</v>
      </c>
      <c r="H618" s="372">
        <v>999999</v>
      </c>
      <c r="I618" s="132">
        <v>37609000</v>
      </c>
      <c r="J618" s="373" t="s">
        <v>1031</v>
      </c>
      <c r="K618" s="366" t="s">
        <v>3581</v>
      </c>
      <c r="L618" s="373" t="s">
        <v>447</v>
      </c>
      <c r="M618" s="373" t="s">
        <v>448</v>
      </c>
      <c r="N618" s="374" t="s">
        <v>449</v>
      </c>
      <c r="O618" s="373">
        <v>30</v>
      </c>
      <c r="P618" s="366" t="s">
        <v>2589</v>
      </c>
      <c r="Q618" s="366" t="s">
        <v>3450</v>
      </c>
      <c r="R618" s="359" t="s">
        <v>3578</v>
      </c>
      <c r="S618" s="366">
        <v>5</v>
      </c>
      <c r="T618" s="382" t="s">
        <v>361</v>
      </c>
      <c r="U618" s="133">
        <v>24</v>
      </c>
      <c r="V618" s="366" t="s">
        <v>362</v>
      </c>
      <c r="W618" s="366" t="s">
        <v>363</v>
      </c>
      <c r="X618" s="366" t="s">
        <v>363</v>
      </c>
      <c r="Y618" s="134">
        <v>6</v>
      </c>
      <c r="Z618" s="366" t="s">
        <v>1500</v>
      </c>
      <c r="AA618" s="366">
        <v>64</v>
      </c>
      <c r="AB618" s="134">
        <v>37609000</v>
      </c>
      <c r="AC618" s="134">
        <v>0</v>
      </c>
      <c r="AD618" s="134">
        <v>37609000</v>
      </c>
      <c r="AE618" s="134">
        <v>0</v>
      </c>
      <c r="AF618" s="366" t="s">
        <v>3964</v>
      </c>
      <c r="AG618" s="366" t="s">
        <v>14</v>
      </c>
      <c r="AH618" s="366">
        <v>37609000</v>
      </c>
      <c r="AI618" s="366">
        <v>37609000</v>
      </c>
    </row>
    <row r="619" spans="1:35" s="368" customFormat="1" ht="45.75" customHeight="1" x14ac:dyDescent="0.25">
      <c r="A619" s="366">
        <v>496</v>
      </c>
      <c r="B619" s="360">
        <v>80111600</v>
      </c>
      <c r="C619" s="366" t="s">
        <v>1429</v>
      </c>
      <c r="D619" s="366" t="s">
        <v>3456</v>
      </c>
      <c r="E619" s="371" t="s">
        <v>3456</v>
      </c>
      <c r="F619" s="371">
        <v>999999</v>
      </c>
      <c r="G619" s="372" t="s">
        <v>357</v>
      </c>
      <c r="H619" s="372">
        <v>999999</v>
      </c>
      <c r="I619" s="132">
        <v>37609000</v>
      </c>
      <c r="J619" s="373" t="s">
        <v>1032</v>
      </c>
      <c r="K619" s="366" t="s">
        <v>3581</v>
      </c>
      <c r="L619" s="373" t="s">
        <v>447</v>
      </c>
      <c r="M619" s="373" t="s">
        <v>448</v>
      </c>
      <c r="N619" s="374" t="s">
        <v>449</v>
      </c>
      <c r="O619" s="373">
        <v>30</v>
      </c>
      <c r="P619" s="366" t="s">
        <v>2589</v>
      </c>
      <c r="Q619" s="366" t="s">
        <v>3450</v>
      </c>
      <c r="R619" s="359" t="s">
        <v>3578</v>
      </c>
      <c r="S619" s="366">
        <v>5</v>
      </c>
      <c r="T619" s="382" t="s">
        <v>361</v>
      </c>
      <c r="U619" s="133">
        <v>32</v>
      </c>
      <c r="V619" s="366" t="s">
        <v>362</v>
      </c>
      <c r="W619" s="366" t="s">
        <v>363</v>
      </c>
      <c r="X619" s="366" t="s">
        <v>363</v>
      </c>
      <c r="Y619" s="134">
        <v>39</v>
      </c>
      <c r="Z619" s="366" t="s">
        <v>1609</v>
      </c>
      <c r="AA619" s="366">
        <v>112</v>
      </c>
      <c r="AB619" s="134">
        <v>37609000</v>
      </c>
      <c r="AC619" s="134">
        <v>0</v>
      </c>
      <c r="AD619" s="134">
        <v>34600280</v>
      </c>
      <c r="AE619" s="134">
        <v>3008720</v>
      </c>
      <c r="AF619" s="366" t="s">
        <v>3965</v>
      </c>
      <c r="AG619" s="366" t="s">
        <v>14</v>
      </c>
      <c r="AH619" s="366">
        <v>34600280</v>
      </c>
      <c r="AI619" s="366">
        <v>37609000</v>
      </c>
    </row>
    <row r="620" spans="1:35" s="368" customFormat="1" ht="45.75" customHeight="1" x14ac:dyDescent="0.25">
      <c r="A620" s="366">
        <v>497</v>
      </c>
      <c r="B620" s="360">
        <v>80111600</v>
      </c>
      <c r="C620" s="366" t="s">
        <v>1429</v>
      </c>
      <c r="D620" s="366" t="s">
        <v>3456</v>
      </c>
      <c r="E620" s="371" t="s">
        <v>3456</v>
      </c>
      <c r="F620" s="371">
        <v>999999</v>
      </c>
      <c r="G620" s="372" t="s">
        <v>357</v>
      </c>
      <c r="H620" s="372">
        <v>999999</v>
      </c>
      <c r="I620" s="132">
        <v>17095000</v>
      </c>
      <c r="J620" s="373" t="s">
        <v>1033</v>
      </c>
      <c r="K620" s="366" t="s">
        <v>3581</v>
      </c>
      <c r="L620" s="373" t="s">
        <v>447</v>
      </c>
      <c r="M620" s="373" t="s">
        <v>448</v>
      </c>
      <c r="N620" s="374" t="s">
        <v>449</v>
      </c>
      <c r="O620" s="373">
        <v>30</v>
      </c>
      <c r="P620" s="366" t="s">
        <v>2589</v>
      </c>
      <c r="Q620" s="366" t="s">
        <v>3450</v>
      </c>
      <c r="R620" s="359" t="s">
        <v>3578</v>
      </c>
      <c r="S620" s="366">
        <v>5</v>
      </c>
      <c r="T620" s="382" t="s">
        <v>361</v>
      </c>
      <c r="U620" s="133">
        <v>23</v>
      </c>
      <c r="V620" s="366" t="s">
        <v>362</v>
      </c>
      <c r="W620" s="366" t="s">
        <v>363</v>
      </c>
      <c r="X620" s="366" t="s">
        <v>363</v>
      </c>
      <c r="Y620" s="134">
        <v>40</v>
      </c>
      <c r="Z620" s="366" t="s">
        <v>1613</v>
      </c>
      <c r="AA620" s="366">
        <v>106</v>
      </c>
      <c r="AB620" s="134">
        <v>17095000</v>
      </c>
      <c r="AC620" s="134">
        <v>0</v>
      </c>
      <c r="AD620" s="134">
        <v>15727400</v>
      </c>
      <c r="AE620" s="134">
        <v>1367600</v>
      </c>
      <c r="AF620" s="366" t="s">
        <v>3966</v>
      </c>
      <c r="AG620" s="366" t="s">
        <v>14</v>
      </c>
      <c r="AH620" s="366">
        <v>15727400</v>
      </c>
      <c r="AI620" s="366">
        <v>17095000</v>
      </c>
    </row>
    <row r="621" spans="1:35" s="368" customFormat="1" ht="45.75" customHeight="1" x14ac:dyDescent="0.25">
      <c r="A621" s="366">
        <v>498</v>
      </c>
      <c r="B621" s="360">
        <v>80111600</v>
      </c>
      <c r="C621" s="366" t="s">
        <v>1429</v>
      </c>
      <c r="D621" s="366" t="s">
        <v>3456</v>
      </c>
      <c r="E621" s="371" t="s">
        <v>3456</v>
      </c>
      <c r="F621" s="371">
        <v>999999</v>
      </c>
      <c r="G621" s="372" t="s">
        <v>357</v>
      </c>
      <c r="H621" s="372">
        <v>999999</v>
      </c>
      <c r="I621" s="132">
        <v>37609000</v>
      </c>
      <c r="J621" s="373" t="s">
        <v>1034</v>
      </c>
      <c r="K621" s="366" t="s">
        <v>3581</v>
      </c>
      <c r="L621" s="373" t="s">
        <v>447</v>
      </c>
      <c r="M621" s="373" t="s">
        <v>448</v>
      </c>
      <c r="N621" s="374" t="s">
        <v>449</v>
      </c>
      <c r="O621" s="373">
        <v>30</v>
      </c>
      <c r="P621" s="366" t="s">
        <v>2589</v>
      </c>
      <c r="Q621" s="366" t="s">
        <v>3450</v>
      </c>
      <c r="R621" s="359" t="s">
        <v>3578</v>
      </c>
      <c r="S621" s="366">
        <v>5</v>
      </c>
      <c r="T621" s="382" t="s">
        <v>361</v>
      </c>
      <c r="U621" s="133">
        <v>55</v>
      </c>
      <c r="V621" s="366" t="s">
        <v>362</v>
      </c>
      <c r="W621" s="366" t="s">
        <v>363</v>
      </c>
      <c r="X621" s="366" t="s">
        <v>363</v>
      </c>
      <c r="Y621" s="134">
        <v>45</v>
      </c>
      <c r="Z621" s="366" t="s">
        <v>1625</v>
      </c>
      <c r="AA621" s="366">
        <v>108</v>
      </c>
      <c r="AB621" s="134">
        <v>37609000</v>
      </c>
      <c r="AC621" s="134">
        <v>0</v>
      </c>
      <c r="AD621" s="134">
        <v>34600280</v>
      </c>
      <c r="AE621" s="134">
        <v>3008720</v>
      </c>
      <c r="AF621" s="366" t="s">
        <v>3967</v>
      </c>
      <c r="AG621" s="366" t="s">
        <v>14</v>
      </c>
      <c r="AH621" s="366">
        <v>34600280</v>
      </c>
      <c r="AI621" s="366">
        <v>37609000</v>
      </c>
    </row>
    <row r="622" spans="1:35" s="368" customFormat="1" ht="45.75" customHeight="1" x14ac:dyDescent="0.25">
      <c r="A622" s="366">
        <v>499</v>
      </c>
      <c r="B622" s="360">
        <v>80111600</v>
      </c>
      <c r="C622" s="366" t="s">
        <v>1429</v>
      </c>
      <c r="D622" s="366" t="s">
        <v>3456</v>
      </c>
      <c r="E622" s="371" t="s">
        <v>3456</v>
      </c>
      <c r="F622" s="371">
        <v>999999</v>
      </c>
      <c r="G622" s="372" t="s">
        <v>357</v>
      </c>
      <c r="H622" s="372">
        <v>999999</v>
      </c>
      <c r="I622" s="132">
        <v>23933000</v>
      </c>
      <c r="J622" s="373" t="s">
        <v>1035</v>
      </c>
      <c r="K622" s="366" t="s">
        <v>3581</v>
      </c>
      <c r="L622" s="373" t="s">
        <v>447</v>
      </c>
      <c r="M622" s="373" t="s">
        <v>448</v>
      </c>
      <c r="N622" s="374" t="s">
        <v>449</v>
      </c>
      <c r="O622" s="373">
        <v>30</v>
      </c>
      <c r="P622" s="366" t="s">
        <v>2589</v>
      </c>
      <c r="Q622" s="366" t="s">
        <v>3450</v>
      </c>
      <c r="R622" s="359" t="s">
        <v>3578</v>
      </c>
      <c r="S622" s="366">
        <v>5</v>
      </c>
      <c r="T622" s="382" t="s">
        <v>361</v>
      </c>
      <c r="U622" s="133">
        <v>300</v>
      </c>
      <c r="V622" s="366" t="s">
        <v>362</v>
      </c>
      <c r="W622" s="366" t="s">
        <v>488</v>
      </c>
      <c r="X622" s="366" t="s">
        <v>488</v>
      </c>
      <c r="Y622" s="134">
        <v>214</v>
      </c>
      <c r="Z622" s="366" t="s">
        <v>1856</v>
      </c>
      <c r="AA622" s="366">
        <v>419</v>
      </c>
      <c r="AB622" s="134">
        <v>23933000</v>
      </c>
      <c r="AC622" s="134">
        <v>0</v>
      </c>
      <c r="AD622" s="134">
        <v>20263273</v>
      </c>
      <c r="AE622" s="134">
        <v>3669727</v>
      </c>
      <c r="AF622" s="366" t="s">
        <v>3968</v>
      </c>
      <c r="AG622" s="366" t="s">
        <v>14</v>
      </c>
      <c r="AH622" s="366">
        <v>20263273</v>
      </c>
      <c r="AI622" s="366">
        <v>23933000</v>
      </c>
    </row>
    <row r="623" spans="1:35" s="368" customFormat="1" ht="45.75" customHeight="1" x14ac:dyDescent="0.25">
      <c r="A623" s="366">
        <v>500</v>
      </c>
      <c r="B623" s="360">
        <v>80111600</v>
      </c>
      <c r="C623" s="366" t="s">
        <v>1429</v>
      </c>
      <c r="D623" s="366" t="s">
        <v>3456</v>
      </c>
      <c r="E623" s="371" t="s">
        <v>3456</v>
      </c>
      <c r="F623" s="371">
        <v>999999</v>
      </c>
      <c r="G623" s="372" t="s">
        <v>357</v>
      </c>
      <c r="H623" s="372">
        <v>999999</v>
      </c>
      <c r="I623" s="132">
        <v>23933000</v>
      </c>
      <c r="J623" s="373" t="s">
        <v>1036</v>
      </c>
      <c r="K623" s="366" t="s">
        <v>3581</v>
      </c>
      <c r="L623" s="373" t="s">
        <v>447</v>
      </c>
      <c r="M623" s="373" t="s">
        <v>448</v>
      </c>
      <c r="N623" s="374" t="s">
        <v>449</v>
      </c>
      <c r="O623" s="373">
        <v>30</v>
      </c>
      <c r="P623" s="366" t="s">
        <v>2589</v>
      </c>
      <c r="Q623" s="366" t="s">
        <v>3450</v>
      </c>
      <c r="R623" s="366" t="s">
        <v>3578</v>
      </c>
      <c r="S623" s="366">
        <v>5</v>
      </c>
      <c r="T623" s="382" t="s">
        <v>361</v>
      </c>
      <c r="U623" s="133">
        <v>407</v>
      </c>
      <c r="V623" s="366" t="s">
        <v>362</v>
      </c>
      <c r="W623" s="366" t="s">
        <v>483</v>
      </c>
      <c r="X623" s="366" t="s">
        <v>483</v>
      </c>
      <c r="Y623" s="134">
        <v>348</v>
      </c>
      <c r="Z623" s="366" t="s">
        <v>2135</v>
      </c>
      <c r="AA623" s="366">
        <v>3365</v>
      </c>
      <c r="AB623" s="134">
        <v>23933000</v>
      </c>
      <c r="AC623" s="134">
        <v>0</v>
      </c>
      <c r="AD623" s="134">
        <v>13402480</v>
      </c>
      <c r="AE623" s="134">
        <v>10530520</v>
      </c>
      <c r="AF623" s="366" t="s">
        <v>3969</v>
      </c>
      <c r="AG623" s="366" t="s">
        <v>14</v>
      </c>
      <c r="AH623" s="366">
        <v>13402480</v>
      </c>
      <c r="AI623" s="366">
        <v>23933000</v>
      </c>
    </row>
    <row r="624" spans="1:35" s="368" customFormat="1" ht="45.75" customHeight="1" x14ac:dyDescent="0.25">
      <c r="A624" s="366">
        <v>501</v>
      </c>
      <c r="B624" s="360">
        <v>80111600</v>
      </c>
      <c r="C624" s="366" t="s">
        <v>1429</v>
      </c>
      <c r="D624" s="366" t="s">
        <v>3456</v>
      </c>
      <c r="E624" s="371" t="s">
        <v>3456</v>
      </c>
      <c r="F624" s="371">
        <v>999999</v>
      </c>
      <c r="G624" s="372" t="s">
        <v>357</v>
      </c>
      <c r="H624" s="372">
        <v>999999</v>
      </c>
      <c r="I624" s="132">
        <v>37609000</v>
      </c>
      <c r="J624" s="373" t="s">
        <v>1037</v>
      </c>
      <c r="K624" s="366" t="s">
        <v>3581</v>
      </c>
      <c r="L624" s="373" t="s">
        <v>447</v>
      </c>
      <c r="M624" s="373" t="s">
        <v>448</v>
      </c>
      <c r="N624" s="374" t="s">
        <v>449</v>
      </c>
      <c r="O624" s="373">
        <v>30</v>
      </c>
      <c r="P624" s="366" t="s">
        <v>2589</v>
      </c>
      <c r="Q624" s="366" t="s">
        <v>3450</v>
      </c>
      <c r="R624" s="359" t="s">
        <v>3578</v>
      </c>
      <c r="S624" s="366">
        <v>5</v>
      </c>
      <c r="T624" s="382" t="s">
        <v>361</v>
      </c>
      <c r="U624" s="133">
        <v>33</v>
      </c>
      <c r="V624" s="366" t="s">
        <v>362</v>
      </c>
      <c r="W624" s="366" t="s">
        <v>363</v>
      </c>
      <c r="X624" s="366" t="s">
        <v>363</v>
      </c>
      <c r="Y624" s="134">
        <v>7</v>
      </c>
      <c r="Z624" s="366" t="s">
        <v>1504</v>
      </c>
      <c r="AA624" s="366">
        <v>60</v>
      </c>
      <c r="AB624" s="134">
        <v>37609000</v>
      </c>
      <c r="AC624" s="134">
        <v>0</v>
      </c>
      <c r="AD624" s="134">
        <v>29084293</v>
      </c>
      <c r="AE624" s="134">
        <v>8524707</v>
      </c>
      <c r="AF624" s="366" t="s">
        <v>3970</v>
      </c>
      <c r="AG624" s="366" t="s">
        <v>14</v>
      </c>
      <c r="AH624" s="366">
        <v>29084293</v>
      </c>
      <c r="AI624" s="366">
        <v>37609000</v>
      </c>
    </row>
    <row r="625" spans="1:35" s="368" customFormat="1" ht="45.75" customHeight="1" x14ac:dyDescent="0.25">
      <c r="A625" s="366">
        <v>502</v>
      </c>
      <c r="B625" s="360">
        <v>80111600</v>
      </c>
      <c r="C625" s="366" t="s">
        <v>1429</v>
      </c>
      <c r="D625" s="366" t="s">
        <v>3456</v>
      </c>
      <c r="E625" s="371" t="s">
        <v>3456</v>
      </c>
      <c r="F625" s="371">
        <v>999999</v>
      </c>
      <c r="G625" s="372" t="s">
        <v>357</v>
      </c>
      <c r="H625" s="372">
        <v>999999</v>
      </c>
      <c r="I625" s="132">
        <v>37609000</v>
      </c>
      <c r="J625" s="373" t="s">
        <v>1037</v>
      </c>
      <c r="K625" s="366" t="s">
        <v>3581</v>
      </c>
      <c r="L625" s="373" t="s">
        <v>447</v>
      </c>
      <c r="M625" s="373" t="s">
        <v>448</v>
      </c>
      <c r="N625" s="374" t="s">
        <v>449</v>
      </c>
      <c r="O625" s="373">
        <v>30</v>
      </c>
      <c r="P625" s="366" t="s">
        <v>2589</v>
      </c>
      <c r="Q625" s="366" t="s">
        <v>3450</v>
      </c>
      <c r="R625" s="359" t="s">
        <v>3578</v>
      </c>
      <c r="S625" s="366">
        <v>5</v>
      </c>
      <c r="T625" s="382" t="s">
        <v>361</v>
      </c>
      <c r="U625" s="133">
        <v>46</v>
      </c>
      <c r="V625" s="366" t="s">
        <v>362</v>
      </c>
      <c r="W625" s="366" t="s">
        <v>363</v>
      </c>
      <c r="X625" s="366" t="s">
        <v>363</v>
      </c>
      <c r="Y625" s="134">
        <v>33</v>
      </c>
      <c r="Z625" s="366" t="s">
        <v>1591</v>
      </c>
      <c r="AA625" s="366">
        <v>104</v>
      </c>
      <c r="AB625" s="134">
        <v>37609000</v>
      </c>
      <c r="AC625" s="134">
        <v>0</v>
      </c>
      <c r="AD625" s="134">
        <v>35101733</v>
      </c>
      <c r="AE625" s="134">
        <v>2507267</v>
      </c>
      <c r="AF625" s="366" t="s">
        <v>3971</v>
      </c>
      <c r="AG625" s="366" t="s">
        <v>14</v>
      </c>
      <c r="AH625" s="366">
        <v>35101733</v>
      </c>
      <c r="AI625" s="366">
        <v>37609000</v>
      </c>
    </row>
    <row r="626" spans="1:35" s="368" customFormat="1" ht="45.75" customHeight="1" x14ac:dyDescent="0.25">
      <c r="A626" s="366">
        <v>503</v>
      </c>
      <c r="B626" s="360">
        <v>80111600</v>
      </c>
      <c r="C626" s="366" t="s">
        <v>1429</v>
      </c>
      <c r="D626" s="366" t="s">
        <v>3456</v>
      </c>
      <c r="E626" s="371" t="s">
        <v>3456</v>
      </c>
      <c r="F626" s="371">
        <v>999999</v>
      </c>
      <c r="G626" s="372" t="s">
        <v>357</v>
      </c>
      <c r="H626" s="372">
        <v>999999</v>
      </c>
      <c r="I626" s="132">
        <v>37609000</v>
      </c>
      <c r="J626" s="373" t="s">
        <v>98</v>
      </c>
      <c r="K626" s="366" t="s">
        <v>3581</v>
      </c>
      <c r="L626" s="373" t="s">
        <v>447</v>
      </c>
      <c r="M626" s="373" t="s">
        <v>448</v>
      </c>
      <c r="N626" s="374" t="s">
        <v>449</v>
      </c>
      <c r="O626" s="373">
        <v>30</v>
      </c>
      <c r="P626" s="366" t="s">
        <v>2589</v>
      </c>
      <c r="Q626" s="366" t="s">
        <v>3450</v>
      </c>
      <c r="R626" s="359" t="s">
        <v>3578</v>
      </c>
      <c r="S626" s="366">
        <v>5</v>
      </c>
      <c r="T626" s="382" t="s">
        <v>361</v>
      </c>
      <c r="U626" s="133">
        <v>30</v>
      </c>
      <c r="V626" s="366" t="s">
        <v>362</v>
      </c>
      <c r="W626" s="366" t="s">
        <v>363</v>
      </c>
      <c r="X626" s="366" t="s">
        <v>363</v>
      </c>
      <c r="Y626" s="134">
        <v>28</v>
      </c>
      <c r="Z626" s="366" t="s">
        <v>1577</v>
      </c>
      <c r="AA626" s="366">
        <v>70</v>
      </c>
      <c r="AB626" s="134">
        <v>37609000</v>
      </c>
      <c r="AC626" s="134">
        <v>0</v>
      </c>
      <c r="AD626" s="134">
        <v>29084293</v>
      </c>
      <c r="AE626" s="134">
        <v>8524707</v>
      </c>
      <c r="AF626" s="366" t="s">
        <v>3972</v>
      </c>
      <c r="AG626" s="366" t="s">
        <v>14</v>
      </c>
      <c r="AH626" s="366">
        <v>29084293</v>
      </c>
      <c r="AI626" s="366">
        <v>37609000</v>
      </c>
    </row>
    <row r="627" spans="1:35" s="368" customFormat="1" ht="45.75" customHeight="1" x14ac:dyDescent="0.25">
      <c r="A627" s="366">
        <v>504</v>
      </c>
      <c r="B627" s="380">
        <v>80111600</v>
      </c>
      <c r="C627" s="359" t="s">
        <v>1429</v>
      </c>
      <c r="D627" s="359" t="s">
        <v>3456</v>
      </c>
      <c r="E627" s="361" t="s">
        <v>3456</v>
      </c>
      <c r="F627" s="361">
        <v>999999</v>
      </c>
      <c r="G627" s="362" t="s">
        <v>357</v>
      </c>
      <c r="H627" s="362">
        <v>999999</v>
      </c>
      <c r="I627" s="110">
        <v>47866000</v>
      </c>
      <c r="J627" s="363" t="s">
        <v>1038</v>
      </c>
      <c r="K627" s="359" t="s">
        <v>3581</v>
      </c>
      <c r="L627" s="363" t="s">
        <v>447</v>
      </c>
      <c r="M627" s="373" t="s">
        <v>448</v>
      </c>
      <c r="N627" s="364" t="s">
        <v>449</v>
      </c>
      <c r="O627" s="363">
        <v>30</v>
      </c>
      <c r="P627" s="359" t="s">
        <v>2589</v>
      </c>
      <c r="Q627" s="359" t="s">
        <v>3450</v>
      </c>
      <c r="R627" s="359" t="s">
        <v>3578</v>
      </c>
      <c r="S627" s="366">
        <v>5</v>
      </c>
      <c r="T627" s="382" t="s">
        <v>361</v>
      </c>
      <c r="U627" s="116">
        <v>14</v>
      </c>
      <c r="V627" s="359" t="s">
        <v>362</v>
      </c>
      <c r="W627" s="359" t="s">
        <v>363</v>
      </c>
      <c r="X627" s="359" t="s">
        <v>363</v>
      </c>
      <c r="Y627" s="42">
        <v>1</v>
      </c>
      <c r="Z627" s="359" t="s">
        <v>1478</v>
      </c>
      <c r="AA627" s="359">
        <v>15</v>
      </c>
      <c r="AB627" s="42">
        <v>47866000</v>
      </c>
      <c r="AC627" s="42">
        <v>0</v>
      </c>
      <c r="AD627" s="42">
        <v>47866000</v>
      </c>
      <c r="AE627" s="42">
        <v>0</v>
      </c>
      <c r="AF627" s="359" t="s">
        <v>3973</v>
      </c>
      <c r="AG627" s="359" t="s">
        <v>14</v>
      </c>
      <c r="AH627" s="359">
        <v>47866000</v>
      </c>
      <c r="AI627" s="359">
        <v>47866000</v>
      </c>
    </row>
    <row r="628" spans="1:35" s="368" customFormat="1" ht="45.75" customHeight="1" x14ac:dyDescent="0.25">
      <c r="A628" s="359">
        <v>505</v>
      </c>
      <c r="B628" s="360">
        <v>80111600</v>
      </c>
      <c r="C628" s="359" t="s">
        <v>3447</v>
      </c>
      <c r="D628" s="359" t="s">
        <v>3615</v>
      </c>
      <c r="E628" s="361" t="s">
        <v>3492</v>
      </c>
      <c r="F628" s="361">
        <v>2024003050075</v>
      </c>
      <c r="G628" s="362" t="s">
        <v>591</v>
      </c>
      <c r="H628" s="362" t="s">
        <v>3490</v>
      </c>
      <c r="I628" s="110">
        <v>50418853</v>
      </c>
      <c r="J628" s="363" t="s">
        <v>1039</v>
      </c>
      <c r="K628" s="359" t="s">
        <v>3581</v>
      </c>
      <c r="L628" s="363" t="s">
        <v>447</v>
      </c>
      <c r="M628" s="373" t="s">
        <v>448</v>
      </c>
      <c r="N628" s="364" t="s">
        <v>602</v>
      </c>
      <c r="O628" s="363">
        <v>87</v>
      </c>
      <c r="P628" s="365" t="s">
        <v>2914</v>
      </c>
      <c r="Q628" s="359" t="s">
        <v>3491</v>
      </c>
      <c r="R628" s="359" t="s">
        <v>3579</v>
      </c>
      <c r="S628" s="366">
        <v>5</v>
      </c>
      <c r="T628" s="382" t="s">
        <v>361</v>
      </c>
      <c r="U628" s="116">
        <v>26</v>
      </c>
      <c r="V628" s="359" t="s">
        <v>362</v>
      </c>
      <c r="W628" s="359" t="s">
        <v>363</v>
      </c>
      <c r="X628" s="359" t="s">
        <v>363</v>
      </c>
      <c r="Y628" s="42">
        <v>2</v>
      </c>
      <c r="Z628" s="359" t="s">
        <v>1484</v>
      </c>
      <c r="AA628" s="359">
        <v>45</v>
      </c>
      <c r="AB628" s="42">
        <v>50099747</v>
      </c>
      <c r="AC628" s="42">
        <v>319106</v>
      </c>
      <c r="AD628" s="42">
        <v>48504213</v>
      </c>
      <c r="AE628" s="42">
        <v>1595534</v>
      </c>
      <c r="AF628" s="359" t="s">
        <v>3974</v>
      </c>
      <c r="AG628" s="359">
        <v>52010902</v>
      </c>
      <c r="AH628" s="359">
        <v>48504213</v>
      </c>
      <c r="AI628" s="359">
        <v>50099747</v>
      </c>
    </row>
    <row r="629" spans="1:35" s="368" customFormat="1" ht="45.75" customHeight="1" x14ac:dyDescent="0.25">
      <c r="A629" s="359">
        <v>506</v>
      </c>
      <c r="B629" s="360">
        <v>80111600</v>
      </c>
      <c r="C629" s="359" t="s">
        <v>3447</v>
      </c>
      <c r="D629" s="359" t="s">
        <v>3615</v>
      </c>
      <c r="E629" s="361" t="s">
        <v>3492</v>
      </c>
      <c r="F629" s="361">
        <v>2024003050075</v>
      </c>
      <c r="G629" s="362" t="s">
        <v>591</v>
      </c>
      <c r="H629" s="362" t="s">
        <v>3490</v>
      </c>
      <c r="I629" s="110">
        <v>39614813</v>
      </c>
      <c r="J629" s="363" t="s">
        <v>1040</v>
      </c>
      <c r="K629" s="359" t="s">
        <v>3581</v>
      </c>
      <c r="L629" s="363" t="s">
        <v>447</v>
      </c>
      <c r="M629" s="373" t="s">
        <v>448</v>
      </c>
      <c r="N629" s="364" t="s">
        <v>602</v>
      </c>
      <c r="O629" s="363">
        <v>87</v>
      </c>
      <c r="P629" s="365" t="s">
        <v>2914</v>
      </c>
      <c r="Q629" s="359" t="s">
        <v>3491</v>
      </c>
      <c r="R629" s="359" t="s">
        <v>3579</v>
      </c>
      <c r="S629" s="366">
        <v>5</v>
      </c>
      <c r="T629" s="382" t="s">
        <v>361</v>
      </c>
      <c r="U629" s="116">
        <v>43</v>
      </c>
      <c r="V629" s="359" t="s">
        <v>362</v>
      </c>
      <c r="W629" s="359" t="s">
        <v>363</v>
      </c>
      <c r="X629" s="359" t="s">
        <v>363</v>
      </c>
      <c r="Y629" s="42">
        <v>50</v>
      </c>
      <c r="Z629" s="359" t="s">
        <v>1642</v>
      </c>
      <c r="AA629" s="359">
        <v>107</v>
      </c>
      <c r="AB629" s="42">
        <v>39614813</v>
      </c>
      <c r="AC629" s="42">
        <v>0</v>
      </c>
      <c r="AD629" s="42">
        <v>34600280</v>
      </c>
      <c r="AE629" s="42">
        <v>5014533</v>
      </c>
      <c r="AF629" s="359" t="s">
        <v>3975</v>
      </c>
      <c r="AG629" s="359">
        <v>52010902</v>
      </c>
      <c r="AH629" s="359">
        <v>34600280</v>
      </c>
      <c r="AI629" s="359">
        <v>39614813</v>
      </c>
    </row>
    <row r="630" spans="1:35" s="368" customFormat="1" ht="45.75" customHeight="1" x14ac:dyDescent="0.25">
      <c r="A630" s="359">
        <v>507</v>
      </c>
      <c r="B630" s="360">
        <v>80111600</v>
      </c>
      <c r="C630" s="359" t="s">
        <v>3447</v>
      </c>
      <c r="D630" s="359" t="s">
        <v>3615</v>
      </c>
      <c r="E630" s="361" t="s">
        <v>3489</v>
      </c>
      <c r="F630" s="361">
        <v>2024003050076</v>
      </c>
      <c r="G630" s="362" t="s">
        <v>588</v>
      </c>
      <c r="H630" s="362" t="s">
        <v>3487</v>
      </c>
      <c r="I630" s="110">
        <v>39614813</v>
      </c>
      <c r="J630" s="363" t="s">
        <v>1041</v>
      </c>
      <c r="K630" s="359" t="s">
        <v>3581</v>
      </c>
      <c r="L630" s="363" t="s">
        <v>447</v>
      </c>
      <c r="M630" s="373" t="s">
        <v>448</v>
      </c>
      <c r="N630" s="364" t="s">
        <v>609</v>
      </c>
      <c r="O630" s="363">
        <v>92</v>
      </c>
      <c r="P630" s="365" t="s">
        <v>2928</v>
      </c>
      <c r="Q630" s="359" t="s">
        <v>3488</v>
      </c>
      <c r="R630" s="359" t="s">
        <v>3601</v>
      </c>
      <c r="S630" s="366">
        <v>5</v>
      </c>
      <c r="T630" s="382" t="s">
        <v>361</v>
      </c>
      <c r="U630" s="116">
        <v>28</v>
      </c>
      <c r="V630" s="359" t="s">
        <v>362</v>
      </c>
      <c r="W630" s="359" t="s">
        <v>363</v>
      </c>
      <c r="X630" s="359" t="s">
        <v>363</v>
      </c>
      <c r="Y630" s="42">
        <v>41</v>
      </c>
      <c r="Z630" s="359" t="s">
        <v>1616</v>
      </c>
      <c r="AA630" s="359">
        <v>113</v>
      </c>
      <c r="AB630" s="42">
        <v>39614813</v>
      </c>
      <c r="AC630" s="42">
        <v>0</v>
      </c>
      <c r="AD630" s="42">
        <v>34600280</v>
      </c>
      <c r="AE630" s="42">
        <v>5014533</v>
      </c>
      <c r="AF630" s="359" t="s">
        <v>3976</v>
      </c>
      <c r="AG630" s="359">
        <v>52010901</v>
      </c>
      <c r="AH630" s="359">
        <v>34600280</v>
      </c>
      <c r="AI630" s="359">
        <v>39614813</v>
      </c>
    </row>
    <row r="631" spans="1:35" s="368" customFormat="1" ht="45.75" customHeight="1" x14ac:dyDescent="0.25">
      <c r="A631" s="359">
        <v>508</v>
      </c>
      <c r="B631" s="360">
        <v>80111600</v>
      </c>
      <c r="C631" s="359" t="s">
        <v>3447</v>
      </c>
      <c r="D631" s="359" t="s">
        <v>3615</v>
      </c>
      <c r="E631" s="361" t="s">
        <v>3489</v>
      </c>
      <c r="F631" s="361">
        <v>2024003050076</v>
      </c>
      <c r="G631" s="362" t="s">
        <v>588</v>
      </c>
      <c r="H631" s="362" t="s">
        <v>3487</v>
      </c>
      <c r="I631" s="110">
        <v>39614813</v>
      </c>
      <c r="J631" s="363" t="s">
        <v>1041</v>
      </c>
      <c r="K631" s="359" t="s">
        <v>3581</v>
      </c>
      <c r="L631" s="363" t="s">
        <v>447</v>
      </c>
      <c r="M631" s="373" t="s">
        <v>448</v>
      </c>
      <c r="N631" s="364" t="s">
        <v>609</v>
      </c>
      <c r="O631" s="363">
        <v>92</v>
      </c>
      <c r="P631" s="365" t="s">
        <v>2928</v>
      </c>
      <c r="Q631" s="359" t="s">
        <v>3488</v>
      </c>
      <c r="R631" s="359" t="s">
        <v>3601</v>
      </c>
      <c r="S631" s="366">
        <v>5</v>
      </c>
      <c r="T631" s="382" t="s">
        <v>361</v>
      </c>
      <c r="U631" s="116">
        <v>44</v>
      </c>
      <c r="V631" s="359" t="s">
        <v>362</v>
      </c>
      <c r="W631" s="359" t="s">
        <v>363</v>
      </c>
      <c r="X631" s="359" t="s">
        <v>363</v>
      </c>
      <c r="Y631" s="42">
        <v>23</v>
      </c>
      <c r="Z631" s="359" t="s">
        <v>1563</v>
      </c>
      <c r="AA631" s="359">
        <v>105</v>
      </c>
      <c r="AB631" s="42">
        <v>39614813</v>
      </c>
      <c r="AC631" s="42">
        <v>0</v>
      </c>
      <c r="AD631" s="42">
        <v>36389311</v>
      </c>
      <c r="AE631" s="42">
        <v>3225502</v>
      </c>
      <c r="AF631" s="359" t="s">
        <v>3977</v>
      </c>
      <c r="AG631" s="359">
        <v>52010901</v>
      </c>
      <c r="AH631" s="359">
        <v>36389311</v>
      </c>
      <c r="AI631" s="359">
        <v>39614813</v>
      </c>
    </row>
    <row r="632" spans="1:35" s="368" customFormat="1" ht="45.75" customHeight="1" x14ac:dyDescent="0.25">
      <c r="A632" s="359">
        <v>509</v>
      </c>
      <c r="B632" s="360">
        <v>80111600</v>
      </c>
      <c r="C632" s="359" t="s">
        <v>3447</v>
      </c>
      <c r="D632" s="359" t="s">
        <v>3615</v>
      </c>
      <c r="E632" s="361" t="s">
        <v>3489</v>
      </c>
      <c r="F632" s="361">
        <v>2024003050076</v>
      </c>
      <c r="G632" s="362" t="s">
        <v>588</v>
      </c>
      <c r="H632" s="362" t="s">
        <v>3487</v>
      </c>
      <c r="I632" s="110">
        <v>39614813</v>
      </c>
      <c r="J632" s="363" t="s">
        <v>1041</v>
      </c>
      <c r="K632" s="359" t="s">
        <v>3581</v>
      </c>
      <c r="L632" s="363" t="s">
        <v>447</v>
      </c>
      <c r="M632" s="373" t="s">
        <v>448</v>
      </c>
      <c r="N632" s="364" t="s">
        <v>609</v>
      </c>
      <c r="O632" s="363">
        <v>92</v>
      </c>
      <c r="P632" s="365" t="s">
        <v>2928</v>
      </c>
      <c r="Q632" s="359" t="s">
        <v>3488</v>
      </c>
      <c r="R632" s="359" t="s">
        <v>3601</v>
      </c>
      <c r="S632" s="366">
        <v>5</v>
      </c>
      <c r="T632" s="382" t="s">
        <v>361</v>
      </c>
      <c r="U632" s="116">
        <v>41</v>
      </c>
      <c r="V632" s="359" t="s">
        <v>362</v>
      </c>
      <c r="W632" s="359" t="s">
        <v>363</v>
      </c>
      <c r="X632" s="359" t="s">
        <v>363</v>
      </c>
      <c r="Y632" s="42">
        <v>24</v>
      </c>
      <c r="Z632" s="359" t="s">
        <v>1566</v>
      </c>
      <c r="AA632" s="359">
        <v>103</v>
      </c>
      <c r="AB632" s="42">
        <v>39614813</v>
      </c>
      <c r="AC632" s="42">
        <v>0</v>
      </c>
      <c r="AD632" s="42">
        <v>35994331</v>
      </c>
      <c r="AE632" s="42">
        <v>3620482</v>
      </c>
      <c r="AF632" s="359" t="s">
        <v>3978</v>
      </c>
      <c r="AG632" s="359">
        <v>52010901</v>
      </c>
      <c r="AH632" s="359">
        <v>35994331</v>
      </c>
      <c r="AI632" s="359">
        <v>39614813</v>
      </c>
    </row>
    <row r="633" spans="1:35" s="368" customFormat="1" ht="45.75" customHeight="1" x14ac:dyDescent="0.25">
      <c r="A633" s="359">
        <v>510</v>
      </c>
      <c r="B633" s="360">
        <v>80111600</v>
      </c>
      <c r="C633" s="359" t="s">
        <v>3447</v>
      </c>
      <c r="D633" s="359" t="s">
        <v>3615</v>
      </c>
      <c r="E633" s="361" t="s">
        <v>3489</v>
      </c>
      <c r="F633" s="361">
        <v>2024003050076</v>
      </c>
      <c r="G633" s="362" t="s">
        <v>588</v>
      </c>
      <c r="H633" s="362" t="s">
        <v>3487</v>
      </c>
      <c r="I633" s="110">
        <v>39614813</v>
      </c>
      <c r="J633" s="363" t="s">
        <v>1041</v>
      </c>
      <c r="K633" s="359" t="s">
        <v>3581</v>
      </c>
      <c r="L633" s="363" t="s">
        <v>447</v>
      </c>
      <c r="M633" s="373" t="s">
        <v>448</v>
      </c>
      <c r="N633" s="364" t="s">
        <v>609</v>
      </c>
      <c r="O633" s="363">
        <v>92</v>
      </c>
      <c r="P633" s="365" t="s">
        <v>2928</v>
      </c>
      <c r="Q633" s="359" t="s">
        <v>3488</v>
      </c>
      <c r="R633" s="359" t="s">
        <v>3601</v>
      </c>
      <c r="S633" s="366">
        <v>5</v>
      </c>
      <c r="T633" s="382" t="s">
        <v>361</v>
      </c>
      <c r="U633" s="116">
        <v>42</v>
      </c>
      <c r="V633" s="359" t="s">
        <v>362</v>
      </c>
      <c r="W633" s="359" t="s">
        <v>363</v>
      </c>
      <c r="X633" s="359" t="s">
        <v>363</v>
      </c>
      <c r="Y633" s="42">
        <v>42</v>
      </c>
      <c r="Z633" s="359" t="s">
        <v>1618</v>
      </c>
      <c r="AA633" s="359">
        <v>116</v>
      </c>
      <c r="AB633" s="42">
        <v>39614813</v>
      </c>
      <c r="AC633" s="42">
        <v>0</v>
      </c>
      <c r="AD633" s="42">
        <v>35454895</v>
      </c>
      <c r="AE633" s="42">
        <v>4159918</v>
      </c>
      <c r="AF633" s="359" t="s">
        <v>3979</v>
      </c>
      <c r="AG633" s="359">
        <v>52010901</v>
      </c>
      <c r="AH633" s="359">
        <v>35454895</v>
      </c>
      <c r="AI633" s="359">
        <v>39614813</v>
      </c>
    </row>
    <row r="634" spans="1:35" s="368" customFormat="1" ht="45.75" customHeight="1" x14ac:dyDescent="0.25">
      <c r="A634" s="359">
        <v>511</v>
      </c>
      <c r="B634" s="360">
        <v>80111600</v>
      </c>
      <c r="C634" s="359" t="s">
        <v>3447</v>
      </c>
      <c r="D634" s="359" t="s">
        <v>3615</v>
      </c>
      <c r="E634" s="361" t="s">
        <v>3489</v>
      </c>
      <c r="F634" s="361">
        <v>2024003050076</v>
      </c>
      <c r="G634" s="362" t="s">
        <v>588</v>
      </c>
      <c r="H634" s="362" t="s">
        <v>3487</v>
      </c>
      <c r="I634" s="110">
        <v>39614813</v>
      </c>
      <c r="J634" s="363" t="s">
        <v>1041</v>
      </c>
      <c r="K634" s="359" t="s">
        <v>3581</v>
      </c>
      <c r="L634" s="363" t="s">
        <v>447</v>
      </c>
      <c r="M634" s="373" t="s">
        <v>448</v>
      </c>
      <c r="N634" s="364" t="s">
        <v>609</v>
      </c>
      <c r="O634" s="363">
        <v>92</v>
      </c>
      <c r="P634" s="365" t="s">
        <v>2928</v>
      </c>
      <c r="Q634" s="359" t="s">
        <v>3488</v>
      </c>
      <c r="R634" s="359" t="s">
        <v>3601</v>
      </c>
      <c r="S634" s="366">
        <v>5</v>
      </c>
      <c r="T634" s="382" t="s">
        <v>361</v>
      </c>
      <c r="U634" s="116">
        <v>39</v>
      </c>
      <c r="V634" s="359" t="s">
        <v>362</v>
      </c>
      <c r="W634" s="359" t="s">
        <v>363</v>
      </c>
      <c r="X634" s="359" t="s">
        <v>363</v>
      </c>
      <c r="Y634" s="42">
        <v>43</v>
      </c>
      <c r="Z634" s="359" t="s">
        <v>1620</v>
      </c>
      <c r="AA634" s="359">
        <v>115</v>
      </c>
      <c r="AB634" s="42">
        <v>39614813</v>
      </c>
      <c r="AC634" s="42">
        <v>0</v>
      </c>
      <c r="AD634" s="42">
        <v>34771203</v>
      </c>
      <c r="AE634" s="42">
        <v>4843610</v>
      </c>
      <c r="AF634" s="359" t="s">
        <v>3980</v>
      </c>
      <c r="AG634" s="359">
        <v>52010901</v>
      </c>
      <c r="AH634" s="359">
        <v>34771203</v>
      </c>
      <c r="AI634" s="359">
        <v>39614813</v>
      </c>
    </row>
    <row r="635" spans="1:35" s="368" customFormat="1" ht="45.75" customHeight="1" x14ac:dyDescent="0.25">
      <c r="A635" s="359">
        <v>512</v>
      </c>
      <c r="B635" s="360">
        <v>80111600</v>
      </c>
      <c r="C635" s="359" t="s">
        <v>3447</v>
      </c>
      <c r="D635" s="359" t="s">
        <v>3615</v>
      </c>
      <c r="E635" s="361" t="s">
        <v>3489</v>
      </c>
      <c r="F635" s="361">
        <v>2024003050076</v>
      </c>
      <c r="G635" s="362" t="s">
        <v>588</v>
      </c>
      <c r="H635" s="362" t="s">
        <v>3487</v>
      </c>
      <c r="I635" s="110">
        <v>39614813</v>
      </c>
      <c r="J635" s="363" t="s">
        <v>1041</v>
      </c>
      <c r="K635" s="359" t="s">
        <v>3581</v>
      </c>
      <c r="L635" s="363" t="s">
        <v>447</v>
      </c>
      <c r="M635" s="373" t="s">
        <v>448</v>
      </c>
      <c r="N635" s="364" t="s">
        <v>609</v>
      </c>
      <c r="O635" s="363">
        <v>92</v>
      </c>
      <c r="P635" s="365" t="s">
        <v>2928</v>
      </c>
      <c r="Q635" s="359" t="s">
        <v>3488</v>
      </c>
      <c r="R635" s="359" t="s">
        <v>3601</v>
      </c>
      <c r="S635" s="366">
        <v>5</v>
      </c>
      <c r="T635" s="382" t="s">
        <v>361</v>
      </c>
      <c r="U635" s="116">
        <v>40</v>
      </c>
      <c r="V635" s="359" t="s">
        <v>362</v>
      </c>
      <c r="W635" s="359" t="s">
        <v>363</v>
      </c>
      <c r="X635" s="359" t="s">
        <v>363</v>
      </c>
      <c r="Y635" s="42">
        <v>44</v>
      </c>
      <c r="Z635" s="359" t="s">
        <v>1622</v>
      </c>
      <c r="AA635" s="359">
        <v>120</v>
      </c>
      <c r="AB635" s="42">
        <v>39614813</v>
      </c>
      <c r="AC635" s="42">
        <v>0</v>
      </c>
      <c r="AD635" s="42">
        <v>34771203</v>
      </c>
      <c r="AE635" s="42">
        <v>4843610</v>
      </c>
      <c r="AF635" s="359" t="s">
        <v>3981</v>
      </c>
      <c r="AG635" s="359">
        <v>52010901</v>
      </c>
      <c r="AH635" s="359">
        <v>34771203</v>
      </c>
      <c r="AI635" s="359">
        <v>39614813</v>
      </c>
    </row>
    <row r="636" spans="1:35" s="368" customFormat="1" ht="45.75" customHeight="1" x14ac:dyDescent="0.25">
      <c r="A636" s="359">
        <v>513</v>
      </c>
      <c r="B636" s="360">
        <v>80111600</v>
      </c>
      <c r="C636" s="359" t="s">
        <v>1429</v>
      </c>
      <c r="D636" s="359" t="s">
        <v>3456</v>
      </c>
      <c r="E636" s="361" t="s">
        <v>3456</v>
      </c>
      <c r="F636" s="361">
        <v>999999</v>
      </c>
      <c r="G636" s="362" t="s">
        <v>357</v>
      </c>
      <c r="H636" s="362">
        <v>999999</v>
      </c>
      <c r="I636" s="110">
        <v>17095000</v>
      </c>
      <c r="J636" s="363" t="s">
        <v>1042</v>
      </c>
      <c r="K636" s="359" t="s">
        <v>3581</v>
      </c>
      <c r="L636" s="363" t="s">
        <v>447</v>
      </c>
      <c r="M636" s="373" t="s">
        <v>448</v>
      </c>
      <c r="N636" s="364" t="s">
        <v>449</v>
      </c>
      <c r="O636" s="363">
        <v>30</v>
      </c>
      <c r="P636" s="365" t="s">
        <v>2589</v>
      </c>
      <c r="Q636" s="359" t="s">
        <v>3450</v>
      </c>
      <c r="R636" s="359" t="s">
        <v>3578</v>
      </c>
      <c r="S636" s="366">
        <v>5</v>
      </c>
      <c r="T636" s="382" t="s">
        <v>361</v>
      </c>
      <c r="U636" s="116">
        <v>37</v>
      </c>
      <c r="V636" s="359" t="s">
        <v>362</v>
      </c>
      <c r="W636" s="359" t="s">
        <v>363</v>
      </c>
      <c r="X636" s="359" t="s">
        <v>363</v>
      </c>
      <c r="Y636" s="42">
        <v>34</v>
      </c>
      <c r="Z636" s="359" t="s">
        <v>1593</v>
      </c>
      <c r="AA636" s="359">
        <v>432</v>
      </c>
      <c r="AB636" s="42">
        <v>0</v>
      </c>
      <c r="AC636" s="42">
        <v>17095000</v>
      </c>
      <c r="AD636" s="42">
        <v>0</v>
      </c>
      <c r="AE636" s="42">
        <v>0</v>
      </c>
      <c r="AF636" s="359" t="s">
        <v>3982</v>
      </c>
      <c r="AG636" s="359" t="s">
        <v>14</v>
      </c>
      <c r="AH636" s="359" t="s">
        <v>14</v>
      </c>
      <c r="AI636" s="359" t="s">
        <v>14</v>
      </c>
    </row>
    <row r="637" spans="1:35" s="368" customFormat="1" ht="45.75" customHeight="1" x14ac:dyDescent="0.25">
      <c r="A637" s="359">
        <v>514</v>
      </c>
      <c r="B637" s="360">
        <v>80111600</v>
      </c>
      <c r="C637" s="359" t="s">
        <v>1429</v>
      </c>
      <c r="D637" s="359" t="s">
        <v>3456</v>
      </c>
      <c r="E637" s="361" t="s">
        <v>3456</v>
      </c>
      <c r="F637" s="361">
        <v>999999</v>
      </c>
      <c r="G637" s="362" t="s">
        <v>357</v>
      </c>
      <c r="H637" s="362">
        <v>999999</v>
      </c>
      <c r="I637" s="110">
        <v>40609000</v>
      </c>
      <c r="J637" s="363" t="s">
        <v>1043</v>
      </c>
      <c r="K637" s="359" t="s">
        <v>3581</v>
      </c>
      <c r="L637" s="363" t="s">
        <v>447</v>
      </c>
      <c r="M637" s="373" t="s">
        <v>448</v>
      </c>
      <c r="N637" s="364" t="s">
        <v>449</v>
      </c>
      <c r="O637" s="363">
        <v>30</v>
      </c>
      <c r="P637" s="365" t="s">
        <v>2589</v>
      </c>
      <c r="Q637" s="359" t="s">
        <v>3450</v>
      </c>
      <c r="R637" s="359" t="s">
        <v>3578</v>
      </c>
      <c r="S637" s="366">
        <v>5</v>
      </c>
      <c r="T637" s="382" t="s">
        <v>361</v>
      </c>
      <c r="U637" s="116">
        <v>62</v>
      </c>
      <c r="V637" s="359" t="s">
        <v>362</v>
      </c>
      <c r="W637" s="359" t="s">
        <v>363</v>
      </c>
      <c r="X637" s="359" t="s">
        <v>363</v>
      </c>
      <c r="Y637" s="42">
        <v>17</v>
      </c>
      <c r="Z637" s="359" t="s">
        <v>1546</v>
      </c>
      <c r="AA637" s="359">
        <v>67</v>
      </c>
      <c r="AB637" s="42">
        <v>40609000</v>
      </c>
      <c r="AC637" s="42">
        <v>0</v>
      </c>
      <c r="AD637" s="42">
        <v>29255216</v>
      </c>
      <c r="AE637" s="42">
        <v>11353784</v>
      </c>
      <c r="AF637" s="359" t="s">
        <v>3983</v>
      </c>
      <c r="AG637" s="359" t="s">
        <v>14</v>
      </c>
      <c r="AH637" s="359">
        <v>29255216</v>
      </c>
      <c r="AI637" s="359">
        <v>40609000</v>
      </c>
    </row>
    <row r="638" spans="1:35" s="368" customFormat="1" ht="45.75" customHeight="1" x14ac:dyDescent="0.25">
      <c r="A638" s="359">
        <v>515</v>
      </c>
      <c r="B638" s="360">
        <v>80111600</v>
      </c>
      <c r="C638" s="359" t="s">
        <v>1429</v>
      </c>
      <c r="D638" s="359" t="s">
        <v>3456</v>
      </c>
      <c r="E638" s="361" t="s">
        <v>3469</v>
      </c>
      <c r="F638" s="361">
        <v>2024003050077</v>
      </c>
      <c r="G638" s="362" t="s">
        <v>504</v>
      </c>
      <c r="H638" s="362" t="s">
        <v>3467</v>
      </c>
      <c r="I638" s="110">
        <v>42609000</v>
      </c>
      <c r="J638" s="363" t="s">
        <v>1044</v>
      </c>
      <c r="K638" s="359" t="s">
        <v>3581</v>
      </c>
      <c r="L638" s="363" t="s">
        <v>447</v>
      </c>
      <c r="M638" s="373" t="s">
        <v>448</v>
      </c>
      <c r="N638" s="364" t="s">
        <v>544</v>
      </c>
      <c r="O638" s="363">
        <v>54</v>
      </c>
      <c r="P638" s="365" t="s">
        <v>2673</v>
      </c>
      <c r="Q638" s="359" t="s">
        <v>3468</v>
      </c>
      <c r="R638" s="359" t="s">
        <v>3598</v>
      </c>
      <c r="S638" s="366">
        <v>5</v>
      </c>
      <c r="T638" s="382" t="s">
        <v>361</v>
      </c>
      <c r="U638" s="116">
        <v>36</v>
      </c>
      <c r="V638" s="359" t="s">
        <v>362</v>
      </c>
      <c r="W638" s="359" t="s">
        <v>488</v>
      </c>
      <c r="X638" s="359" t="s">
        <v>488</v>
      </c>
      <c r="Y638" s="42">
        <v>56</v>
      </c>
      <c r="Z638" s="359" t="s">
        <v>1663</v>
      </c>
      <c r="AA638" s="359">
        <v>117</v>
      </c>
      <c r="AB638" s="42">
        <v>42609000</v>
      </c>
      <c r="AC638" s="42">
        <v>0</v>
      </c>
      <c r="AD638" s="42">
        <v>39600280</v>
      </c>
      <c r="AE638" s="42">
        <v>3008720</v>
      </c>
      <c r="AF638" s="359" t="s">
        <v>3984</v>
      </c>
      <c r="AG638" s="359">
        <v>52011001</v>
      </c>
      <c r="AH638" s="359">
        <v>39600280</v>
      </c>
      <c r="AI638" s="359">
        <v>42609000</v>
      </c>
    </row>
    <row r="639" spans="1:35" s="368" customFormat="1" ht="45.75" customHeight="1" x14ac:dyDescent="0.25">
      <c r="A639" s="359">
        <v>516</v>
      </c>
      <c r="B639" s="360">
        <v>80111600</v>
      </c>
      <c r="C639" s="359" t="s">
        <v>1429</v>
      </c>
      <c r="D639" s="359" t="s">
        <v>3456</v>
      </c>
      <c r="E639" s="361" t="s">
        <v>3469</v>
      </c>
      <c r="F639" s="361">
        <v>2024003050077</v>
      </c>
      <c r="G639" s="362" t="s">
        <v>504</v>
      </c>
      <c r="H639" s="362" t="s">
        <v>3467</v>
      </c>
      <c r="I639" s="110">
        <v>20514000</v>
      </c>
      <c r="J639" s="363" t="s">
        <v>1045</v>
      </c>
      <c r="K639" s="359" t="s">
        <v>3581</v>
      </c>
      <c r="L639" s="363" t="s">
        <v>447</v>
      </c>
      <c r="M639" s="373" t="s">
        <v>448</v>
      </c>
      <c r="N639" s="364" t="s">
        <v>544</v>
      </c>
      <c r="O639" s="363">
        <v>54</v>
      </c>
      <c r="P639" s="365" t="s">
        <v>2673</v>
      </c>
      <c r="Q639" s="359" t="s">
        <v>3468</v>
      </c>
      <c r="R639" s="359" t="s">
        <v>3598</v>
      </c>
      <c r="S639" s="366">
        <v>5</v>
      </c>
      <c r="T639" s="382" t="s">
        <v>361</v>
      </c>
      <c r="U639" s="116">
        <v>37</v>
      </c>
      <c r="V639" s="359" t="s">
        <v>362</v>
      </c>
      <c r="W639" s="359" t="s">
        <v>488</v>
      </c>
      <c r="X639" s="359" t="s">
        <v>488</v>
      </c>
      <c r="Y639" s="42">
        <v>232</v>
      </c>
      <c r="Z639" s="359" t="s">
        <v>1882</v>
      </c>
      <c r="AA639" s="359">
        <v>432</v>
      </c>
      <c r="AB639" s="42">
        <v>20514000</v>
      </c>
      <c r="AC639" s="42">
        <v>0</v>
      </c>
      <c r="AD639" s="42">
        <v>16958240</v>
      </c>
      <c r="AE639" s="42">
        <v>3555760</v>
      </c>
      <c r="AF639" s="359" t="s">
        <v>3985</v>
      </c>
      <c r="AG639" s="359">
        <v>52011001</v>
      </c>
      <c r="AH639" s="359">
        <v>16958240</v>
      </c>
      <c r="AI639" s="359">
        <v>20514000</v>
      </c>
    </row>
    <row r="640" spans="1:35" s="368" customFormat="1" ht="45.75" customHeight="1" x14ac:dyDescent="0.25">
      <c r="A640" s="359">
        <v>517</v>
      </c>
      <c r="B640" s="380">
        <v>80111600</v>
      </c>
      <c r="C640" s="359" t="s">
        <v>3447</v>
      </c>
      <c r="D640" s="359" t="s">
        <v>3615</v>
      </c>
      <c r="E640" s="361" t="s">
        <v>3492</v>
      </c>
      <c r="F640" s="361">
        <v>2024003050075</v>
      </c>
      <c r="G640" s="362" t="s">
        <v>591</v>
      </c>
      <c r="H640" s="362" t="s">
        <v>3490</v>
      </c>
      <c r="I640" s="110">
        <v>76585600</v>
      </c>
      <c r="J640" s="363" t="s">
        <v>1046</v>
      </c>
      <c r="K640" s="359" t="s">
        <v>3581</v>
      </c>
      <c r="L640" s="363" t="s">
        <v>447</v>
      </c>
      <c r="M640" s="373" t="s">
        <v>448</v>
      </c>
      <c r="N640" s="364" t="s">
        <v>602</v>
      </c>
      <c r="O640" s="363">
        <v>87</v>
      </c>
      <c r="P640" s="359" t="s">
        <v>2914</v>
      </c>
      <c r="Q640" s="359" t="s">
        <v>3491</v>
      </c>
      <c r="R640" s="359" t="s">
        <v>3579</v>
      </c>
      <c r="S640" s="366">
        <v>8</v>
      </c>
      <c r="T640" s="382" t="s">
        <v>361</v>
      </c>
      <c r="U640" s="116">
        <v>71</v>
      </c>
      <c r="V640" s="359" t="s">
        <v>362</v>
      </c>
      <c r="W640" s="359" t="s">
        <v>363</v>
      </c>
      <c r="X640" s="359" t="s">
        <v>363</v>
      </c>
      <c r="Y640" s="42">
        <v>251</v>
      </c>
      <c r="Z640" s="359" t="s">
        <v>1939</v>
      </c>
      <c r="AA640" s="359">
        <v>434</v>
      </c>
      <c r="AB640" s="42">
        <v>76585600</v>
      </c>
      <c r="AC640" s="42">
        <v>0</v>
      </c>
      <c r="AD640" s="42">
        <v>27762280</v>
      </c>
      <c r="AE640" s="42">
        <v>48823320</v>
      </c>
      <c r="AF640" s="359" t="s">
        <v>3986</v>
      </c>
      <c r="AG640" s="359">
        <v>52010902</v>
      </c>
      <c r="AH640" s="359">
        <v>27762280</v>
      </c>
      <c r="AI640" s="359">
        <v>76585600</v>
      </c>
    </row>
    <row r="641" spans="1:35" s="368" customFormat="1" ht="45.75" customHeight="1" x14ac:dyDescent="0.25">
      <c r="A641" s="359">
        <v>518</v>
      </c>
      <c r="B641" s="380">
        <v>80111600</v>
      </c>
      <c r="C641" s="359" t="s">
        <v>3440</v>
      </c>
      <c r="D641" s="359" t="s">
        <v>3615</v>
      </c>
      <c r="E641" s="361" t="s">
        <v>3498</v>
      </c>
      <c r="F641" s="361">
        <v>2024003050101</v>
      </c>
      <c r="G641" s="362" t="s">
        <v>613</v>
      </c>
      <c r="H641" s="362" t="s">
        <v>3496</v>
      </c>
      <c r="I641" s="110">
        <v>7270400</v>
      </c>
      <c r="J641" s="363" t="s">
        <v>1047</v>
      </c>
      <c r="K641" s="359" t="s">
        <v>3581</v>
      </c>
      <c r="L641" s="363" t="s">
        <v>447</v>
      </c>
      <c r="M641" s="373" t="s">
        <v>448</v>
      </c>
      <c r="N641" s="364" t="s">
        <v>615</v>
      </c>
      <c r="O641" s="363">
        <v>70</v>
      </c>
      <c r="P641" s="359" t="s">
        <v>2820</v>
      </c>
      <c r="Q641" s="359" t="s">
        <v>3497</v>
      </c>
      <c r="R641" s="359" t="s">
        <v>3601</v>
      </c>
      <c r="S641" s="366">
        <v>8</v>
      </c>
      <c r="T641" s="382" t="s">
        <v>361</v>
      </c>
      <c r="U641" s="116">
        <v>52</v>
      </c>
      <c r="V641" s="359" t="s">
        <v>362</v>
      </c>
      <c r="W641" s="359" t="s">
        <v>363</v>
      </c>
      <c r="X641" s="359" t="s">
        <v>363</v>
      </c>
      <c r="Y641" s="42">
        <v>22</v>
      </c>
      <c r="Z641" s="359" t="s">
        <v>1561</v>
      </c>
      <c r="AA641" s="359">
        <v>65</v>
      </c>
      <c r="AB641" s="42">
        <v>7270400</v>
      </c>
      <c r="AC641" s="42">
        <v>0</v>
      </c>
      <c r="AD641" s="42">
        <v>4014756</v>
      </c>
      <c r="AE641" s="42">
        <v>3255644</v>
      </c>
      <c r="AF641" s="359" t="s">
        <v>3987</v>
      </c>
      <c r="AG641" s="359">
        <v>52010702</v>
      </c>
      <c r="AH641" s="359">
        <v>4014756</v>
      </c>
      <c r="AI641" s="359">
        <v>7270400</v>
      </c>
    </row>
    <row r="642" spans="1:35" s="368" customFormat="1" ht="45.75" customHeight="1" x14ac:dyDescent="0.25">
      <c r="A642" s="359">
        <v>518</v>
      </c>
      <c r="B642" s="380">
        <v>80111600</v>
      </c>
      <c r="C642" s="359" t="s">
        <v>3440</v>
      </c>
      <c r="D642" s="359" t="s">
        <v>3615</v>
      </c>
      <c r="E642" s="361" t="s">
        <v>3495</v>
      </c>
      <c r="F642" s="361">
        <v>2024003050100</v>
      </c>
      <c r="G642" s="362" t="s">
        <v>616</v>
      </c>
      <c r="H642" s="362" t="s">
        <v>3493</v>
      </c>
      <c r="I642" s="110">
        <v>7270400</v>
      </c>
      <c r="J642" s="363" t="s">
        <v>1047</v>
      </c>
      <c r="K642" s="359" t="s">
        <v>3581</v>
      </c>
      <c r="L642" s="363" t="s">
        <v>447</v>
      </c>
      <c r="M642" s="373" t="s">
        <v>448</v>
      </c>
      <c r="N642" s="364" t="s">
        <v>617</v>
      </c>
      <c r="O642" s="363">
        <v>74</v>
      </c>
      <c r="P642" s="359" t="s">
        <v>2855</v>
      </c>
      <c r="Q642" s="359" t="s">
        <v>3494</v>
      </c>
      <c r="R642" s="359" t="s">
        <v>3579</v>
      </c>
      <c r="S642" s="366">
        <v>8</v>
      </c>
      <c r="T642" s="382" t="s">
        <v>361</v>
      </c>
      <c r="U642" s="116">
        <v>52</v>
      </c>
      <c r="V642" s="359" t="s">
        <v>362</v>
      </c>
      <c r="W642" s="359" t="s">
        <v>363</v>
      </c>
      <c r="X642" s="359" t="s">
        <v>363</v>
      </c>
      <c r="Y642" s="42">
        <v>22</v>
      </c>
      <c r="Z642" s="359" t="s">
        <v>1561</v>
      </c>
      <c r="AA642" s="359">
        <v>65</v>
      </c>
      <c r="AB642" s="42">
        <v>7270400</v>
      </c>
      <c r="AC642" s="42">
        <v>0</v>
      </c>
      <c r="AD642" s="42">
        <v>4014756</v>
      </c>
      <c r="AE642" s="42">
        <v>3255644</v>
      </c>
      <c r="AF642" s="359" t="s">
        <v>3988</v>
      </c>
      <c r="AG642" s="359">
        <v>52010705</v>
      </c>
      <c r="AH642" s="359">
        <v>4014756</v>
      </c>
      <c r="AI642" s="359">
        <v>7270400</v>
      </c>
    </row>
    <row r="643" spans="1:35" s="368" customFormat="1" ht="45.75" customHeight="1" x14ac:dyDescent="0.25">
      <c r="A643" s="359">
        <v>518</v>
      </c>
      <c r="B643" s="380">
        <v>80111600</v>
      </c>
      <c r="C643" s="359" t="s">
        <v>3440</v>
      </c>
      <c r="D643" s="359" t="s">
        <v>3615</v>
      </c>
      <c r="E643" s="361" t="s">
        <v>3466</v>
      </c>
      <c r="F643" s="361">
        <v>2024003050072</v>
      </c>
      <c r="G643" s="362" t="s">
        <v>618</v>
      </c>
      <c r="H643" s="362" t="s">
        <v>3464</v>
      </c>
      <c r="I643" s="110">
        <v>7270400</v>
      </c>
      <c r="J643" s="363" t="s">
        <v>1047</v>
      </c>
      <c r="K643" s="359" t="s">
        <v>3581</v>
      </c>
      <c r="L643" s="363" t="s">
        <v>447</v>
      </c>
      <c r="M643" s="373" t="s">
        <v>448</v>
      </c>
      <c r="N643" s="364" t="s">
        <v>619</v>
      </c>
      <c r="O643" s="363">
        <v>78</v>
      </c>
      <c r="P643" s="359" t="s">
        <v>2859</v>
      </c>
      <c r="Q643" s="359" t="s">
        <v>3465</v>
      </c>
      <c r="R643" s="359" t="s">
        <v>3601</v>
      </c>
      <c r="S643" s="366">
        <v>8</v>
      </c>
      <c r="T643" s="382" t="s">
        <v>361</v>
      </c>
      <c r="U643" s="116">
        <v>52</v>
      </c>
      <c r="V643" s="359" t="s">
        <v>362</v>
      </c>
      <c r="W643" s="359" t="s">
        <v>363</v>
      </c>
      <c r="X643" s="359" t="s">
        <v>363</v>
      </c>
      <c r="Y643" s="42">
        <v>22</v>
      </c>
      <c r="Z643" s="359" t="s">
        <v>1561</v>
      </c>
      <c r="AA643" s="359">
        <v>65</v>
      </c>
      <c r="AB643" s="42">
        <v>7270400</v>
      </c>
      <c r="AC643" s="42">
        <v>0</v>
      </c>
      <c r="AD643" s="42">
        <v>4014756</v>
      </c>
      <c r="AE643" s="42">
        <v>3255644</v>
      </c>
      <c r="AF643" s="359" t="s">
        <v>3989</v>
      </c>
      <c r="AG643" s="359">
        <v>52010704</v>
      </c>
      <c r="AH643" s="359">
        <v>4014756</v>
      </c>
      <c r="AI643" s="359">
        <v>7270400</v>
      </c>
    </row>
    <row r="644" spans="1:35" s="368" customFormat="1" ht="45.75" customHeight="1" x14ac:dyDescent="0.25">
      <c r="A644" s="359">
        <v>518</v>
      </c>
      <c r="B644" s="380">
        <v>80111600</v>
      </c>
      <c r="C644" s="359" t="s">
        <v>3440</v>
      </c>
      <c r="D644" s="359" t="s">
        <v>3615</v>
      </c>
      <c r="E644" s="361" t="s">
        <v>3463</v>
      </c>
      <c r="F644" s="361">
        <v>2024003050073</v>
      </c>
      <c r="G644" s="362" t="s">
        <v>620</v>
      </c>
      <c r="H644" s="362" t="s">
        <v>3461</v>
      </c>
      <c r="I644" s="110">
        <v>7270400</v>
      </c>
      <c r="J644" s="363" t="s">
        <v>1047</v>
      </c>
      <c r="K644" s="359" t="s">
        <v>3581</v>
      </c>
      <c r="L644" s="363" t="s">
        <v>447</v>
      </c>
      <c r="M644" s="373" t="s">
        <v>448</v>
      </c>
      <c r="N644" s="364" t="s">
        <v>621</v>
      </c>
      <c r="O644" s="363">
        <v>81</v>
      </c>
      <c r="P644" s="359" t="s">
        <v>2868</v>
      </c>
      <c r="Q644" s="359" t="s">
        <v>3462</v>
      </c>
      <c r="R644" s="359" t="s">
        <v>3601</v>
      </c>
      <c r="S644" s="366">
        <v>8</v>
      </c>
      <c r="T644" s="382" t="s">
        <v>361</v>
      </c>
      <c r="U644" s="116">
        <v>52</v>
      </c>
      <c r="V644" s="359" t="s">
        <v>362</v>
      </c>
      <c r="W644" s="359" t="s">
        <v>363</v>
      </c>
      <c r="X644" s="359" t="s">
        <v>363</v>
      </c>
      <c r="Y644" s="42">
        <v>22</v>
      </c>
      <c r="Z644" s="359" t="s">
        <v>1561</v>
      </c>
      <c r="AA644" s="359">
        <v>65</v>
      </c>
      <c r="AB644" s="42">
        <v>7270400</v>
      </c>
      <c r="AC644" s="42">
        <v>0</v>
      </c>
      <c r="AD644" s="42">
        <v>4014756</v>
      </c>
      <c r="AE644" s="42">
        <v>3255644</v>
      </c>
      <c r="AF644" s="359" t="s">
        <v>3990</v>
      </c>
      <c r="AG644" s="359">
        <v>52010703</v>
      </c>
      <c r="AH644" s="359">
        <v>4014756</v>
      </c>
      <c r="AI644" s="359">
        <v>7270400</v>
      </c>
    </row>
    <row r="645" spans="1:35" s="368" customFormat="1" ht="45.75" customHeight="1" x14ac:dyDescent="0.25">
      <c r="A645" s="359">
        <v>518</v>
      </c>
      <c r="B645" s="380">
        <v>80111600</v>
      </c>
      <c r="C645" s="359" t="s">
        <v>3440</v>
      </c>
      <c r="D645" s="359" t="s">
        <v>3615</v>
      </c>
      <c r="E645" s="361" t="s">
        <v>3460</v>
      </c>
      <c r="F645" s="361">
        <v>2024003050074</v>
      </c>
      <c r="G645" s="362" t="s">
        <v>622</v>
      </c>
      <c r="H645" s="362" t="s">
        <v>3458</v>
      </c>
      <c r="I645" s="110">
        <v>7270400</v>
      </c>
      <c r="J645" s="363" t="s">
        <v>1047</v>
      </c>
      <c r="K645" s="359" t="s">
        <v>3581</v>
      </c>
      <c r="L645" s="363" t="s">
        <v>447</v>
      </c>
      <c r="M645" s="373" t="s">
        <v>448</v>
      </c>
      <c r="N645" s="364" t="s">
        <v>623</v>
      </c>
      <c r="O645" s="363">
        <v>85</v>
      </c>
      <c r="P645" s="359" t="s">
        <v>2911</v>
      </c>
      <c r="Q645" s="359" t="s">
        <v>3459</v>
      </c>
      <c r="R645" s="359" t="s">
        <v>3579</v>
      </c>
      <c r="S645" s="366">
        <v>8</v>
      </c>
      <c r="T645" s="382" t="s">
        <v>361</v>
      </c>
      <c r="U645" s="116">
        <v>52</v>
      </c>
      <c r="V645" s="359" t="s">
        <v>362</v>
      </c>
      <c r="W645" s="359" t="s">
        <v>363</v>
      </c>
      <c r="X645" s="359" t="s">
        <v>363</v>
      </c>
      <c r="Y645" s="42">
        <v>22</v>
      </c>
      <c r="Z645" s="359" t="s">
        <v>1561</v>
      </c>
      <c r="AA645" s="359">
        <v>65</v>
      </c>
      <c r="AB645" s="42">
        <v>7270400</v>
      </c>
      <c r="AC645" s="42">
        <v>0</v>
      </c>
      <c r="AD645" s="42">
        <v>4014756</v>
      </c>
      <c r="AE645" s="42">
        <v>3255644</v>
      </c>
      <c r="AF645" s="359" t="s">
        <v>3991</v>
      </c>
      <c r="AG645" s="359">
        <v>52010701</v>
      </c>
      <c r="AH645" s="359">
        <v>4014756</v>
      </c>
      <c r="AI645" s="359">
        <v>7270400</v>
      </c>
    </row>
    <row r="646" spans="1:35" s="368" customFormat="1" ht="45.75" customHeight="1" x14ac:dyDescent="0.25">
      <c r="A646" s="359">
        <v>519</v>
      </c>
      <c r="B646" s="380">
        <v>80111600</v>
      </c>
      <c r="C646" s="359" t="s">
        <v>3440</v>
      </c>
      <c r="D646" s="359" t="s">
        <v>3615</v>
      </c>
      <c r="E646" s="361" t="s">
        <v>3498</v>
      </c>
      <c r="F646" s="361">
        <v>2024003050101</v>
      </c>
      <c r="G646" s="362" t="s">
        <v>613</v>
      </c>
      <c r="H646" s="362" t="s">
        <v>3496</v>
      </c>
      <c r="I646" s="110">
        <v>12034880</v>
      </c>
      <c r="J646" s="363" t="s">
        <v>1048</v>
      </c>
      <c r="K646" s="359" t="s">
        <v>3581</v>
      </c>
      <c r="L646" s="363" t="s">
        <v>447</v>
      </c>
      <c r="M646" s="373" t="s">
        <v>448</v>
      </c>
      <c r="N646" s="364" t="s">
        <v>615</v>
      </c>
      <c r="O646" s="363">
        <v>70</v>
      </c>
      <c r="P646" s="359" t="s">
        <v>2820</v>
      </c>
      <c r="Q646" s="359" t="s">
        <v>3497</v>
      </c>
      <c r="R646" s="359" t="s">
        <v>3601</v>
      </c>
      <c r="S646" s="366">
        <v>8</v>
      </c>
      <c r="T646" s="382" t="s">
        <v>361</v>
      </c>
      <c r="U646" s="116">
        <v>53</v>
      </c>
      <c r="V646" s="359" t="s">
        <v>362</v>
      </c>
      <c r="W646" s="359" t="s">
        <v>363</v>
      </c>
      <c r="X646" s="359" t="s">
        <v>363</v>
      </c>
      <c r="Y646" s="42">
        <v>18</v>
      </c>
      <c r="Z646" s="359" t="s">
        <v>1549</v>
      </c>
      <c r="AA646" s="359">
        <v>66</v>
      </c>
      <c r="AB646" s="42">
        <v>12034880</v>
      </c>
      <c r="AC646" s="42">
        <v>0</v>
      </c>
      <c r="AD646" s="42">
        <v>7371364</v>
      </c>
      <c r="AE646" s="42">
        <v>4663516</v>
      </c>
      <c r="AF646" s="359" t="s">
        <v>3992</v>
      </c>
      <c r="AG646" s="359">
        <v>52010702</v>
      </c>
      <c r="AH646" s="359">
        <v>7371364</v>
      </c>
      <c r="AI646" s="359">
        <v>12034880</v>
      </c>
    </row>
    <row r="647" spans="1:35" s="368" customFormat="1" ht="45.75" customHeight="1" x14ac:dyDescent="0.25">
      <c r="A647" s="359">
        <v>519</v>
      </c>
      <c r="B647" s="380">
        <v>80111600</v>
      </c>
      <c r="C647" s="359" t="s">
        <v>3440</v>
      </c>
      <c r="D647" s="359" t="s">
        <v>3615</v>
      </c>
      <c r="E647" s="361" t="s">
        <v>3495</v>
      </c>
      <c r="F647" s="361">
        <v>2024003050100</v>
      </c>
      <c r="G647" s="362" t="s">
        <v>616</v>
      </c>
      <c r="H647" s="362" t="s">
        <v>3493</v>
      </c>
      <c r="I647" s="110">
        <v>12034880</v>
      </c>
      <c r="J647" s="363" t="s">
        <v>1048</v>
      </c>
      <c r="K647" s="359" t="s">
        <v>3581</v>
      </c>
      <c r="L647" s="363" t="s">
        <v>447</v>
      </c>
      <c r="M647" s="373" t="s">
        <v>448</v>
      </c>
      <c r="N647" s="364" t="s">
        <v>617</v>
      </c>
      <c r="O647" s="363">
        <v>74</v>
      </c>
      <c r="P647" s="359" t="s">
        <v>2855</v>
      </c>
      <c r="Q647" s="359" t="s">
        <v>3494</v>
      </c>
      <c r="R647" s="359" t="s">
        <v>3579</v>
      </c>
      <c r="S647" s="366">
        <v>8</v>
      </c>
      <c r="T647" s="382" t="s">
        <v>361</v>
      </c>
      <c r="U647" s="116">
        <v>53</v>
      </c>
      <c r="V647" s="359" t="s">
        <v>362</v>
      </c>
      <c r="W647" s="359" t="s">
        <v>363</v>
      </c>
      <c r="X647" s="359" t="s">
        <v>363</v>
      </c>
      <c r="Y647" s="42">
        <v>18</v>
      </c>
      <c r="Z647" s="359" t="s">
        <v>1549</v>
      </c>
      <c r="AA647" s="359">
        <v>66</v>
      </c>
      <c r="AB647" s="42">
        <v>12034880</v>
      </c>
      <c r="AC647" s="42">
        <v>0</v>
      </c>
      <c r="AD647" s="42">
        <v>7371364</v>
      </c>
      <c r="AE647" s="42">
        <v>4663516</v>
      </c>
      <c r="AF647" s="359" t="s">
        <v>3993</v>
      </c>
      <c r="AG647" s="359">
        <v>52010705</v>
      </c>
      <c r="AH647" s="359">
        <v>7371364</v>
      </c>
      <c r="AI647" s="359">
        <v>12034880</v>
      </c>
    </row>
    <row r="648" spans="1:35" s="368" customFormat="1" ht="45.75" customHeight="1" x14ac:dyDescent="0.25">
      <c r="A648" s="359">
        <v>519</v>
      </c>
      <c r="B648" s="380">
        <v>80111600</v>
      </c>
      <c r="C648" s="359" t="s">
        <v>3440</v>
      </c>
      <c r="D648" s="359" t="s">
        <v>3615</v>
      </c>
      <c r="E648" s="361" t="s">
        <v>3466</v>
      </c>
      <c r="F648" s="361">
        <v>2024003050072</v>
      </c>
      <c r="G648" s="362" t="s">
        <v>618</v>
      </c>
      <c r="H648" s="362" t="s">
        <v>3464</v>
      </c>
      <c r="I648" s="110">
        <v>12034880</v>
      </c>
      <c r="J648" s="363" t="s">
        <v>1048</v>
      </c>
      <c r="K648" s="359" t="s">
        <v>3581</v>
      </c>
      <c r="L648" s="363" t="s">
        <v>447</v>
      </c>
      <c r="M648" s="373" t="s">
        <v>448</v>
      </c>
      <c r="N648" s="364" t="s">
        <v>619</v>
      </c>
      <c r="O648" s="363">
        <v>78</v>
      </c>
      <c r="P648" s="359" t="s">
        <v>2859</v>
      </c>
      <c r="Q648" s="359" t="s">
        <v>3465</v>
      </c>
      <c r="R648" s="359" t="s">
        <v>3601</v>
      </c>
      <c r="S648" s="366">
        <v>8</v>
      </c>
      <c r="T648" s="382" t="s">
        <v>361</v>
      </c>
      <c r="U648" s="116">
        <v>53</v>
      </c>
      <c r="V648" s="359" t="s">
        <v>362</v>
      </c>
      <c r="W648" s="359" t="s">
        <v>363</v>
      </c>
      <c r="X648" s="359" t="s">
        <v>363</v>
      </c>
      <c r="Y648" s="42">
        <v>18</v>
      </c>
      <c r="Z648" s="359" t="s">
        <v>1549</v>
      </c>
      <c r="AA648" s="359">
        <v>66</v>
      </c>
      <c r="AB648" s="42">
        <v>12034880</v>
      </c>
      <c r="AC648" s="42">
        <v>0</v>
      </c>
      <c r="AD648" s="42">
        <v>7371364</v>
      </c>
      <c r="AE648" s="42">
        <v>4663516</v>
      </c>
      <c r="AF648" s="359" t="s">
        <v>3994</v>
      </c>
      <c r="AG648" s="359">
        <v>52010704</v>
      </c>
      <c r="AH648" s="359">
        <v>7371364</v>
      </c>
      <c r="AI648" s="359">
        <v>12034880</v>
      </c>
    </row>
    <row r="649" spans="1:35" s="368" customFormat="1" ht="45.75" customHeight="1" x14ac:dyDescent="0.25">
      <c r="A649" s="359">
        <v>519</v>
      </c>
      <c r="B649" s="380">
        <v>80111600</v>
      </c>
      <c r="C649" s="359" t="s">
        <v>3440</v>
      </c>
      <c r="D649" s="359" t="s">
        <v>3615</v>
      </c>
      <c r="E649" s="361" t="s">
        <v>3463</v>
      </c>
      <c r="F649" s="361">
        <v>2024003050073</v>
      </c>
      <c r="G649" s="362" t="s">
        <v>620</v>
      </c>
      <c r="H649" s="362" t="s">
        <v>3461</v>
      </c>
      <c r="I649" s="110">
        <v>12034880</v>
      </c>
      <c r="J649" s="363" t="s">
        <v>1048</v>
      </c>
      <c r="K649" s="359" t="s">
        <v>3581</v>
      </c>
      <c r="L649" s="363" t="s">
        <v>447</v>
      </c>
      <c r="M649" s="373" t="s">
        <v>448</v>
      </c>
      <c r="N649" s="364" t="s">
        <v>621</v>
      </c>
      <c r="O649" s="363">
        <v>81</v>
      </c>
      <c r="P649" s="359" t="s">
        <v>2868</v>
      </c>
      <c r="Q649" s="359" t="s">
        <v>3462</v>
      </c>
      <c r="R649" s="359" t="s">
        <v>3601</v>
      </c>
      <c r="S649" s="366">
        <v>8</v>
      </c>
      <c r="T649" s="382" t="s">
        <v>361</v>
      </c>
      <c r="U649" s="116">
        <v>53</v>
      </c>
      <c r="V649" s="359" t="s">
        <v>362</v>
      </c>
      <c r="W649" s="359" t="s">
        <v>363</v>
      </c>
      <c r="X649" s="359" t="s">
        <v>363</v>
      </c>
      <c r="Y649" s="42">
        <v>18</v>
      </c>
      <c r="Z649" s="359" t="s">
        <v>1549</v>
      </c>
      <c r="AA649" s="359">
        <v>66</v>
      </c>
      <c r="AB649" s="42">
        <v>12034880</v>
      </c>
      <c r="AC649" s="42">
        <v>0</v>
      </c>
      <c r="AD649" s="42">
        <v>7371364</v>
      </c>
      <c r="AE649" s="42">
        <v>4663516</v>
      </c>
      <c r="AF649" s="359" t="s">
        <v>3995</v>
      </c>
      <c r="AG649" s="359">
        <v>52010703</v>
      </c>
      <c r="AH649" s="359">
        <v>7371364</v>
      </c>
      <c r="AI649" s="359">
        <v>12034880</v>
      </c>
    </row>
    <row r="650" spans="1:35" s="368" customFormat="1" ht="45.75" customHeight="1" x14ac:dyDescent="0.25">
      <c r="A650" s="359">
        <v>519</v>
      </c>
      <c r="B650" s="380">
        <v>80111600</v>
      </c>
      <c r="C650" s="359" t="s">
        <v>3440</v>
      </c>
      <c r="D650" s="359" t="s">
        <v>3615</v>
      </c>
      <c r="E650" s="361" t="s">
        <v>3460</v>
      </c>
      <c r="F650" s="361">
        <v>2024003050074</v>
      </c>
      <c r="G650" s="362" t="s">
        <v>622</v>
      </c>
      <c r="H650" s="362" t="s">
        <v>3458</v>
      </c>
      <c r="I650" s="110">
        <v>12034880</v>
      </c>
      <c r="J650" s="363" t="s">
        <v>1048</v>
      </c>
      <c r="K650" s="359" t="s">
        <v>3581</v>
      </c>
      <c r="L650" s="363" t="s">
        <v>447</v>
      </c>
      <c r="M650" s="373" t="s">
        <v>448</v>
      </c>
      <c r="N650" s="364" t="s">
        <v>623</v>
      </c>
      <c r="O650" s="363">
        <v>85</v>
      </c>
      <c r="P650" s="359" t="s">
        <v>2911</v>
      </c>
      <c r="Q650" s="359" t="s">
        <v>3459</v>
      </c>
      <c r="R650" s="359" t="s">
        <v>3579</v>
      </c>
      <c r="S650" s="366">
        <v>8</v>
      </c>
      <c r="T650" s="382" t="s">
        <v>361</v>
      </c>
      <c r="U650" s="116">
        <v>53</v>
      </c>
      <c r="V650" s="359" t="s">
        <v>362</v>
      </c>
      <c r="W650" s="359" t="s">
        <v>363</v>
      </c>
      <c r="X650" s="359" t="s">
        <v>363</v>
      </c>
      <c r="Y650" s="42">
        <v>18</v>
      </c>
      <c r="Z650" s="359" t="s">
        <v>1549</v>
      </c>
      <c r="AA650" s="359">
        <v>66</v>
      </c>
      <c r="AB650" s="42">
        <v>12034880</v>
      </c>
      <c r="AC650" s="42">
        <v>0</v>
      </c>
      <c r="AD650" s="42">
        <v>7371364</v>
      </c>
      <c r="AE650" s="42">
        <v>4663516</v>
      </c>
      <c r="AF650" s="359" t="s">
        <v>3996</v>
      </c>
      <c r="AG650" s="359">
        <v>52010701</v>
      </c>
      <c r="AH650" s="359">
        <v>7371364</v>
      </c>
      <c r="AI650" s="359">
        <v>12034880</v>
      </c>
    </row>
    <row r="651" spans="1:35" s="368" customFormat="1" ht="45.75" customHeight="1" x14ac:dyDescent="0.25">
      <c r="A651" s="359">
        <v>520</v>
      </c>
      <c r="B651" s="380" t="s">
        <v>633</v>
      </c>
      <c r="C651" s="359" t="s">
        <v>3440</v>
      </c>
      <c r="D651" s="359" t="s">
        <v>3615</v>
      </c>
      <c r="E651" s="361" t="s">
        <v>3463</v>
      </c>
      <c r="F651" s="361">
        <v>2024003050073</v>
      </c>
      <c r="G651" s="362" t="s">
        <v>676</v>
      </c>
      <c r="H651" s="362" t="s">
        <v>3461</v>
      </c>
      <c r="I651" s="110">
        <v>526481545</v>
      </c>
      <c r="J651" s="363" t="s">
        <v>1049</v>
      </c>
      <c r="K651" s="359" t="s">
        <v>3581</v>
      </c>
      <c r="L651" s="363" t="s">
        <v>447</v>
      </c>
      <c r="M651" s="363" t="s">
        <v>580</v>
      </c>
      <c r="N651" s="364" t="s">
        <v>1050</v>
      </c>
      <c r="O651" s="363">
        <v>177</v>
      </c>
      <c r="P651" s="359" t="s">
        <v>3423</v>
      </c>
      <c r="Q651" s="359" t="s">
        <v>3462</v>
      </c>
      <c r="R651" s="359" t="s">
        <v>3997</v>
      </c>
      <c r="S651" s="366">
        <v>6</v>
      </c>
      <c r="T651" s="382" t="s">
        <v>361</v>
      </c>
      <c r="U651" s="116">
        <v>54</v>
      </c>
      <c r="V651" s="359"/>
      <c r="W651" s="359" t="s">
        <v>367</v>
      </c>
      <c r="X651" s="359" t="s">
        <v>367</v>
      </c>
      <c r="Y651" s="42">
        <v>411</v>
      </c>
      <c r="Z651" s="359" t="s">
        <v>2317</v>
      </c>
      <c r="AA651" s="359" t="s">
        <v>14</v>
      </c>
      <c r="AB651" s="42">
        <v>0</v>
      </c>
      <c r="AC651" s="42">
        <v>526481545</v>
      </c>
      <c r="AD651" s="42">
        <v>0</v>
      </c>
      <c r="AE651" s="42">
        <v>0</v>
      </c>
      <c r="AF651" s="359" t="s">
        <v>1050</v>
      </c>
      <c r="AG651" s="359">
        <v>52010703</v>
      </c>
      <c r="AH651" s="359" t="s">
        <v>14</v>
      </c>
      <c r="AI651" s="359" t="s">
        <v>14</v>
      </c>
    </row>
    <row r="652" spans="1:35" s="368" customFormat="1" ht="45.75" customHeight="1" x14ac:dyDescent="0.25">
      <c r="A652" s="359">
        <v>520</v>
      </c>
      <c r="B652" s="380" t="s">
        <v>633</v>
      </c>
      <c r="C652" s="359" t="s">
        <v>3440</v>
      </c>
      <c r="D652" s="359" t="s">
        <v>3615</v>
      </c>
      <c r="E652" s="361" t="s">
        <v>3463</v>
      </c>
      <c r="F652" s="361">
        <v>2024003050073</v>
      </c>
      <c r="G652" s="362" t="s">
        <v>676</v>
      </c>
      <c r="H652" s="362" t="s">
        <v>3461</v>
      </c>
      <c r="I652" s="110">
        <v>28006599</v>
      </c>
      <c r="J652" s="363" t="s">
        <v>1051</v>
      </c>
      <c r="K652" s="359" t="s">
        <v>3581</v>
      </c>
      <c r="L652" s="363" t="s">
        <v>447</v>
      </c>
      <c r="M652" s="363" t="s">
        <v>580</v>
      </c>
      <c r="N652" s="364" t="s">
        <v>1052</v>
      </c>
      <c r="O652" s="363">
        <v>179</v>
      </c>
      <c r="P652" s="359" t="s">
        <v>3424</v>
      </c>
      <c r="Q652" s="359" t="s">
        <v>3462</v>
      </c>
      <c r="R652" s="359" t="s">
        <v>3997</v>
      </c>
      <c r="S652" s="366">
        <v>6</v>
      </c>
      <c r="T652" s="382" t="s">
        <v>361</v>
      </c>
      <c r="U652" s="116">
        <v>54</v>
      </c>
      <c r="V652" s="359"/>
      <c r="W652" s="359" t="s">
        <v>367</v>
      </c>
      <c r="X652" s="359" t="s">
        <v>367</v>
      </c>
      <c r="Y652" s="42">
        <v>411</v>
      </c>
      <c r="Z652" s="359" t="s">
        <v>2317</v>
      </c>
      <c r="AA652" s="359" t="s">
        <v>14</v>
      </c>
      <c r="AB652" s="42">
        <v>0</v>
      </c>
      <c r="AC652" s="42">
        <v>28006599</v>
      </c>
      <c r="AD652" s="42">
        <v>0</v>
      </c>
      <c r="AE652" s="42">
        <v>0</v>
      </c>
      <c r="AF652" s="359" t="s">
        <v>1052</v>
      </c>
      <c r="AG652" s="359">
        <v>52010703</v>
      </c>
      <c r="AH652" s="359" t="s">
        <v>14</v>
      </c>
      <c r="AI652" s="359" t="s">
        <v>14</v>
      </c>
    </row>
    <row r="653" spans="1:35" s="368" customFormat="1" ht="45.75" customHeight="1" x14ac:dyDescent="0.25">
      <c r="A653" s="359">
        <v>520</v>
      </c>
      <c r="B653" s="380" t="s">
        <v>633</v>
      </c>
      <c r="C653" s="359" t="s">
        <v>3440</v>
      </c>
      <c r="D653" s="359" t="s">
        <v>3615</v>
      </c>
      <c r="E653" s="361" t="s">
        <v>3463</v>
      </c>
      <c r="F653" s="361">
        <v>2024003050073</v>
      </c>
      <c r="G653" s="362" t="s">
        <v>676</v>
      </c>
      <c r="H653" s="362" t="s">
        <v>3461</v>
      </c>
      <c r="I653" s="110">
        <v>237637776</v>
      </c>
      <c r="J653" s="363" t="s">
        <v>1053</v>
      </c>
      <c r="K653" s="359" t="s">
        <v>3581</v>
      </c>
      <c r="L653" s="363" t="s">
        <v>447</v>
      </c>
      <c r="M653" s="363" t="s">
        <v>580</v>
      </c>
      <c r="N653" s="364" t="s">
        <v>675</v>
      </c>
      <c r="O653" s="363">
        <v>83</v>
      </c>
      <c r="P653" s="359" t="s">
        <v>2870</v>
      </c>
      <c r="Q653" s="359" t="s">
        <v>3462</v>
      </c>
      <c r="R653" s="359" t="s">
        <v>3652</v>
      </c>
      <c r="S653" s="366">
        <v>6</v>
      </c>
      <c r="T653" s="382" t="s">
        <v>361</v>
      </c>
      <c r="U653" s="116">
        <v>54</v>
      </c>
      <c r="V653" s="359" t="s">
        <v>362</v>
      </c>
      <c r="W653" s="359" t="s">
        <v>363</v>
      </c>
      <c r="X653" s="359" t="s">
        <v>363</v>
      </c>
      <c r="Y653" s="42">
        <v>411</v>
      </c>
      <c r="Z653" s="359" t="s">
        <v>2317</v>
      </c>
      <c r="AA653" s="359" t="s">
        <v>14</v>
      </c>
      <c r="AB653" s="42">
        <v>0</v>
      </c>
      <c r="AC653" s="42">
        <v>237637776</v>
      </c>
      <c r="AD653" s="42">
        <v>0</v>
      </c>
      <c r="AE653" s="42">
        <v>0</v>
      </c>
      <c r="AF653" s="359" t="s">
        <v>675</v>
      </c>
      <c r="AG653" s="359">
        <v>52010703</v>
      </c>
      <c r="AH653" s="359" t="s">
        <v>14</v>
      </c>
      <c r="AI653" s="359" t="s">
        <v>14</v>
      </c>
    </row>
    <row r="654" spans="1:35" s="368" customFormat="1" ht="45.75" customHeight="1" x14ac:dyDescent="0.25">
      <c r="A654" s="359">
        <v>521</v>
      </c>
      <c r="B654" s="360">
        <v>80111600</v>
      </c>
      <c r="C654" s="359" t="s">
        <v>3440</v>
      </c>
      <c r="D654" s="359" t="s">
        <v>3615</v>
      </c>
      <c r="E654" s="361" t="s">
        <v>3466</v>
      </c>
      <c r="F654" s="361">
        <v>2024003050072</v>
      </c>
      <c r="G654" s="362" t="s">
        <v>655</v>
      </c>
      <c r="H654" s="362" t="s">
        <v>3464</v>
      </c>
      <c r="I654" s="110">
        <v>85843000</v>
      </c>
      <c r="J654" s="363" t="s">
        <v>1054</v>
      </c>
      <c r="K654" s="359" t="s">
        <v>3581</v>
      </c>
      <c r="L654" s="363" t="s">
        <v>447</v>
      </c>
      <c r="M654" s="373" t="s">
        <v>448</v>
      </c>
      <c r="N654" s="364" t="s">
        <v>656</v>
      </c>
      <c r="O654" s="363">
        <v>79</v>
      </c>
      <c r="P654" s="365" t="s">
        <v>2861</v>
      </c>
      <c r="Q654" s="359" t="s">
        <v>3465</v>
      </c>
      <c r="R654" s="359" t="s">
        <v>3601</v>
      </c>
      <c r="S654" s="366">
        <v>10</v>
      </c>
      <c r="T654" s="382" t="s">
        <v>361</v>
      </c>
      <c r="U654" s="116">
        <v>74</v>
      </c>
      <c r="V654" s="359" t="s">
        <v>362</v>
      </c>
      <c r="W654" s="359" t="s">
        <v>488</v>
      </c>
      <c r="X654" s="359" t="s">
        <v>488</v>
      </c>
      <c r="Y654" s="42">
        <v>65</v>
      </c>
      <c r="Z654" s="359" t="s">
        <v>1685</v>
      </c>
      <c r="AA654" s="359">
        <v>135</v>
      </c>
      <c r="AB654" s="42">
        <v>85843000</v>
      </c>
      <c r="AC654" s="42">
        <v>0</v>
      </c>
      <c r="AD654" s="42">
        <v>35591190</v>
      </c>
      <c r="AE654" s="42">
        <v>50251810</v>
      </c>
      <c r="AF654" s="359" t="s">
        <v>3998</v>
      </c>
      <c r="AG654" s="359">
        <v>52010704</v>
      </c>
      <c r="AH654" s="359">
        <v>35591190</v>
      </c>
      <c r="AI654" s="359">
        <v>85843000</v>
      </c>
    </row>
    <row r="655" spans="1:35" s="368" customFormat="1" ht="45.75" customHeight="1" x14ac:dyDescent="0.25">
      <c r="A655" s="359">
        <v>522</v>
      </c>
      <c r="B655" s="360">
        <v>80111600</v>
      </c>
      <c r="C655" s="359" t="s">
        <v>3440</v>
      </c>
      <c r="D655" s="359" t="s">
        <v>3615</v>
      </c>
      <c r="E655" s="361" t="s">
        <v>3466</v>
      </c>
      <c r="F655" s="361">
        <v>2024003050072</v>
      </c>
      <c r="G655" s="362" t="s">
        <v>655</v>
      </c>
      <c r="H655" s="362" t="s">
        <v>3464</v>
      </c>
      <c r="I655" s="110">
        <v>87093000</v>
      </c>
      <c r="J655" s="363" t="s">
        <v>1055</v>
      </c>
      <c r="K655" s="359" t="s">
        <v>3581</v>
      </c>
      <c r="L655" s="363" t="s">
        <v>447</v>
      </c>
      <c r="M655" s="373" t="s">
        <v>448</v>
      </c>
      <c r="N655" s="364" t="s">
        <v>656</v>
      </c>
      <c r="O655" s="363">
        <v>79</v>
      </c>
      <c r="P655" s="365" t="s">
        <v>2861</v>
      </c>
      <c r="Q655" s="359" t="s">
        <v>3465</v>
      </c>
      <c r="R655" s="359" t="s">
        <v>3601</v>
      </c>
      <c r="S655" s="366">
        <v>10</v>
      </c>
      <c r="T655" s="382" t="s">
        <v>361</v>
      </c>
      <c r="U655" s="116">
        <v>76</v>
      </c>
      <c r="V655" s="359" t="s">
        <v>362</v>
      </c>
      <c r="W655" s="359" t="s">
        <v>488</v>
      </c>
      <c r="X655" s="359" t="s">
        <v>488</v>
      </c>
      <c r="Y655" s="42">
        <v>49</v>
      </c>
      <c r="Z655" s="359" t="s">
        <v>1638</v>
      </c>
      <c r="AA655" s="359">
        <v>123</v>
      </c>
      <c r="AB655" s="42">
        <v>87093000</v>
      </c>
      <c r="AC655" s="42">
        <v>0</v>
      </c>
      <c r="AD655" s="42">
        <v>36495584</v>
      </c>
      <c r="AE655" s="42">
        <v>50597416</v>
      </c>
      <c r="AF655" s="359" t="s">
        <v>3999</v>
      </c>
      <c r="AG655" s="359">
        <v>52010704</v>
      </c>
      <c r="AH655" s="359">
        <v>36495584</v>
      </c>
      <c r="AI655" s="359">
        <v>87093000</v>
      </c>
    </row>
    <row r="656" spans="1:35" s="368" customFormat="1" ht="45.75" customHeight="1" x14ac:dyDescent="0.25">
      <c r="A656" s="359">
        <v>523</v>
      </c>
      <c r="B656" s="360">
        <v>80111600</v>
      </c>
      <c r="C656" s="359" t="s">
        <v>3440</v>
      </c>
      <c r="D656" s="359" t="s">
        <v>3615</v>
      </c>
      <c r="E656" s="361" t="s">
        <v>3466</v>
      </c>
      <c r="F656" s="361">
        <v>2024003050072</v>
      </c>
      <c r="G656" s="362" t="s">
        <v>655</v>
      </c>
      <c r="H656" s="362" t="s">
        <v>3464</v>
      </c>
      <c r="I656" s="110">
        <v>85843000</v>
      </c>
      <c r="J656" s="363" t="s">
        <v>1056</v>
      </c>
      <c r="K656" s="359" t="s">
        <v>3581</v>
      </c>
      <c r="L656" s="363" t="s">
        <v>447</v>
      </c>
      <c r="M656" s="373" t="s">
        <v>448</v>
      </c>
      <c r="N656" s="364" t="s">
        <v>656</v>
      </c>
      <c r="O656" s="363">
        <v>79</v>
      </c>
      <c r="P656" s="365" t="s">
        <v>2861</v>
      </c>
      <c r="Q656" s="359" t="s">
        <v>3465</v>
      </c>
      <c r="R656" s="359" t="s">
        <v>3601</v>
      </c>
      <c r="S656" s="366">
        <v>10</v>
      </c>
      <c r="T656" s="382" t="s">
        <v>361</v>
      </c>
      <c r="U656" s="116">
        <v>75</v>
      </c>
      <c r="V656" s="359" t="s">
        <v>362</v>
      </c>
      <c r="W656" s="359" t="s">
        <v>488</v>
      </c>
      <c r="X656" s="359" t="s">
        <v>488</v>
      </c>
      <c r="Y656" s="42">
        <v>51</v>
      </c>
      <c r="Z656" s="359" t="s">
        <v>1644</v>
      </c>
      <c r="AA656" s="359">
        <v>125</v>
      </c>
      <c r="AB656" s="42">
        <v>85843000</v>
      </c>
      <c r="AC656" s="42">
        <v>0</v>
      </c>
      <c r="AD656" s="42">
        <v>36153779</v>
      </c>
      <c r="AE656" s="42">
        <v>49689221</v>
      </c>
      <c r="AF656" s="359" t="s">
        <v>4000</v>
      </c>
      <c r="AG656" s="359">
        <v>52010704</v>
      </c>
      <c r="AH656" s="359">
        <v>36153779</v>
      </c>
      <c r="AI656" s="359">
        <v>85843000</v>
      </c>
    </row>
    <row r="657" spans="1:35" s="368" customFormat="1" ht="45.75" customHeight="1" x14ac:dyDescent="0.25">
      <c r="A657" s="359">
        <v>524</v>
      </c>
      <c r="B657" s="360">
        <v>80111600</v>
      </c>
      <c r="C657" s="359" t="s">
        <v>3440</v>
      </c>
      <c r="D657" s="359" t="s">
        <v>3615</v>
      </c>
      <c r="E657" s="361" t="s">
        <v>3498</v>
      </c>
      <c r="F657" s="361">
        <v>2024003050101</v>
      </c>
      <c r="G657" s="362" t="s">
        <v>643</v>
      </c>
      <c r="H657" s="362" t="s">
        <v>3496</v>
      </c>
      <c r="I657" s="110">
        <v>85218000</v>
      </c>
      <c r="J657" s="363" t="s">
        <v>1057</v>
      </c>
      <c r="K657" s="359" t="s">
        <v>3581</v>
      </c>
      <c r="L657" s="363" t="s">
        <v>447</v>
      </c>
      <c r="M657" s="373" t="s">
        <v>448</v>
      </c>
      <c r="N657" s="364" t="s">
        <v>632</v>
      </c>
      <c r="O657" s="363">
        <v>73</v>
      </c>
      <c r="P657" s="365" t="s">
        <v>2844</v>
      </c>
      <c r="Q657" s="359" t="s">
        <v>3497</v>
      </c>
      <c r="R657" s="359" t="s">
        <v>3652</v>
      </c>
      <c r="S657" s="366">
        <v>10</v>
      </c>
      <c r="T657" s="382" t="s">
        <v>361</v>
      </c>
      <c r="U657" s="116">
        <v>78</v>
      </c>
      <c r="V657" s="359" t="s">
        <v>362</v>
      </c>
      <c r="W657" s="359" t="s">
        <v>488</v>
      </c>
      <c r="X657" s="359" t="s">
        <v>488</v>
      </c>
      <c r="Y657" s="42">
        <v>67</v>
      </c>
      <c r="Z657" s="359" t="s">
        <v>1690</v>
      </c>
      <c r="AA657" s="359">
        <v>146</v>
      </c>
      <c r="AB657" s="42">
        <v>85218000</v>
      </c>
      <c r="AC657" s="42">
        <v>0</v>
      </c>
      <c r="AD657" s="42">
        <v>39325568</v>
      </c>
      <c r="AE657" s="42">
        <v>45892432</v>
      </c>
      <c r="AF657" s="359" t="s">
        <v>4001</v>
      </c>
      <c r="AG657" s="359">
        <v>52010702</v>
      </c>
      <c r="AH657" s="359">
        <v>39325568</v>
      </c>
      <c r="AI657" s="359">
        <v>85218000</v>
      </c>
    </row>
    <row r="658" spans="1:35" s="368" customFormat="1" ht="45.75" customHeight="1" x14ac:dyDescent="0.25">
      <c r="A658" s="359">
        <v>525</v>
      </c>
      <c r="B658" s="360">
        <v>80111600</v>
      </c>
      <c r="C658" s="359" t="s">
        <v>3440</v>
      </c>
      <c r="D658" s="359" t="s">
        <v>3615</v>
      </c>
      <c r="E658" s="361" t="s">
        <v>3498</v>
      </c>
      <c r="F658" s="361">
        <v>2024003050101</v>
      </c>
      <c r="G658" s="362" t="s">
        <v>643</v>
      </c>
      <c r="H658" s="362" t="s">
        <v>3496</v>
      </c>
      <c r="I658" s="110">
        <v>0</v>
      </c>
      <c r="J658" s="363" t="s">
        <v>356</v>
      </c>
      <c r="K658" s="359" t="s">
        <v>3577</v>
      </c>
      <c r="L658" s="363" t="s">
        <v>356</v>
      </c>
      <c r="M658" s="363" t="s">
        <v>356</v>
      </c>
      <c r="N658" s="364" t="s">
        <v>632</v>
      </c>
      <c r="O658" s="363">
        <v>73</v>
      </c>
      <c r="P658" s="365" t="s">
        <v>2844</v>
      </c>
      <c r="Q658" s="359" t="s">
        <v>3497</v>
      </c>
      <c r="R658" s="359" t="s">
        <v>3652</v>
      </c>
      <c r="S658" s="366">
        <v>6</v>
      </c>
      <c r="T658" s="382" t="s">
        <v>361</v>
      </c>
      <c r="U658" s="116" t="s">
        <v>14</v>
      </c>
      <c r="V658" s="359" t="s">
        <v>362</v>
      </c>
      <c r="W658" s="359" t="s">
        <v>367</v>
      </c>
      <c r="X658" s="359" t="s">
        <v>367</v>
      </c>
      <c r="Y658" s="42" t="s">
        <v>14</v>
      </c>
      <c r="Z658" s="359" t="s">
        <v>14</v>
      </c>
      <c r="AA658" s="359" t="s">
        <v>14</v>
      </c>
      <c r="AB658" s="42">
        <v>0</v>
      </c>
      <c r="AC658" s="42">
        <v>0</v>
      </c>
      <c r="AD658" s="42">
        <v>0</v>
      </c>
      <c r="AE658" s="42">
        <v>0</v>
      </c>
      <c r="AF658" s="359" t="s">
        <v>632</v>
      </c>
      <c r="AG658" s="359">
        <v>52010702</v>
      </c>
      <c r="AH658" s="359" t="s">
        <v>14</v>
      </c>
      <c r="AI658" s="359" t="s">
        <v>14</v>
      </c>
    </row>
    <row r="659" spans="1:35" s="368" customFormat="1" ht="45.75" customHeight="1" x14ac:dyDescent="0.25">
      <c r="A659" s="359">
        <v>526</v>
      </c>
      <c r="B659" s="360">
        <v>80111600</v>
      </c>
      <c r="C659" s="359" t="s">
        <v>3440</v>
      </c>
      <c r="D659" s="359" t="s">
        <v>3615</v>
      </c>
      <c r="E659" s="361" t="s">
        <v>3498</v>
      </c>
      <c r="F659" s="361">
        <v>2024003050101</v>
      </c>
      <c r="G659" s="362" t="s">
        <v>641</v>
      </c>
      <c r="H659" s="362" t="s">
        <v>3496</v>
      </c>
      <c r="I659" s="110">
        <v>83968000</v>
      </c>
      <c r="J659" s="363" t="s">
        <v>642</v>
      </c>
      <c r="K659" s="359" t="s">
        <v>3581</v>
      </c>
      <c r="L659" s="363" t="s">
        <v>447</v>
      </c>
      <c r="M659" s="373" t="s">
        <v>448</v>
      </c>
      <c r="N659" s="364" t="s">
        <v>632</v>
      </c>
      <c r="O659" s="363">
        <v>73</v>
      </c>
      <c r="P659" s="365" t="s">
        <v>2844</v>
      </c>
      <c r="Q659" s="359" t="s">
        <v>3497</v>
      </c>
      <c r="R659" s="359" t="s">
        <v>3652</v>
      </c>
      <c r="S659" s="366">
        <v>10</v>
      </c>
      <c r="T659" s="382" t="s">
        <v>361</v>
      </c>
      <c r="U659" s="116">
        <v>80</v>
      </c>
      <c r="V659" s="359" t="s">
        <v>362</v>
      </c>
      <c r="W659" s="359" t="s">
        <v>488</v>
      </c>
      <c r="X659" s="359" t="s">
        <v>488</v>
      </c>
      <c r="Y659" s="42">
        <v>58</v>
      </c>
      <c r="Z659" s="359" t="s">
        <v>1668</v>
      </c>
      <c r="AA659" s="359">
        <v>126</v>
      </c>
      <c r="AB659" s="42">
        <v>83968000</v>
      </c>
      <c r="AC659" s="42">
        <v>0</v>
      </c>
      <c r="AD659" s="42">
        <v>40365051</v>
      </c>
      <c r="AE659" s="42">
        <v>43602949</v>
      </c>
      <c r="AF659" s="359" t="s">
        <v>4002</v>
      </c>
      <c r="AG659" s="359">
        <v>52010702</v>
      </c>
      <c r="AH659" s="359">
        <v>40365051</v>
      </c>
      <c r="AI659" s="359">
        <v>83968000</v>
      </c>
    </row>
    <row r="660" spans="1:35" s="368" customFormat="1" ht="45.75" customHeight="1" x14ac:dyDescent="0.25">
      <c r="A660" s="359">
        <v>527</v>
      </c>
      <c r="B660" s="360">
        <v>80111600</v>
      </c>
      <c r="C660" s="359" t="s">
        <v>3440</v>
      </c>
      <c r="D660" s="359" t="s">
        <v>3615</v>
      </c>
      <c r="E660" s="361" t="s">
        <v>3498</v>
      </c>
      <c r="F660" s="361">
        <v>2024003050101</v>
      </c>
      <c r="G660" s="362" t="s">
        <v>641</v>
      </c>
      <c r="H660" s="362" t="s">
        <v>3496</v>
      </c>
      <c r="I660" s="110">
        <v>42940000</v>
      </c>
      <c r="J660" s="363" t="s">
        <v>1058</v>
      </c>
      <c r="K660" s="359" t="s">
        <v>3581</v>
      </c>
      <c r="L660" s="363" t="s">
        <v>447</v>
      </c>
      <c r="M660" s="373" t="s">
        <v>448</v>
      </c>
      <c r="N660" s="364" t="s">
        <v>632</v>
      </c>
      <c r="O660" s="363">
        <v>73</v>
      </c>
      <c r="P660" s="365" t="s">
        <v>2844</v>
      </c>
      <c r="Q660" s="359" t="s">
        <v>3497</v>
      </c>
      <c r="R660" s="359" t="s">
        <v>3652</v>
      </c>
      <c r="S660" s="366">
        <v>10</v>
      </c>
      <c r="T660" s="382" t="s">
        <v>361</v>
      </c>
      <c r="U660" s="116">
        <v>81</v>
      </c>
      <c r="V660" s="359" t="s">
        <v>362</v>
      </c>
      <c r="W660" s="359" t="s">
        <v>488</v>
      </c>
      <c r="X660" s="359" t="s">
        <v>488</v>
      </c>
      <c r="Y660" s="42">
        <v>57</v>
      </c>
      <c r="Z660" s="359" t="s">
        <v>1666</v>
      </c>
      <c r="AA660" s="359">
        <v>127</v>
      </c>
      <c r="AB660" s="42">
        <v>42940000</v>
      </c>
      <c r="AC660" s="42">
        <v>0</v>
      </c>
      <c r="AD660" s="42">
        <v>19143107</v>
      </c>
      <c r="AE660" s="42">
        <v>23796893</v>
      </c>
      <c r="AF660" s="359" t="s">
        <v>4003</v>
      </c>
      <c r="AG660" s="359">
        <v>52010702</v>
      </c>
      <c r="AH660" s="359">
        <v>19143107</v>
      </c>
      <c r="AI660" s="359">
        <v>42940000</v>
      </c>
    </row>
    <row r="661" spans="1:35" s="368" customFormat="1" ht="45.75" customHeight="1" x14ac:dyDescent="0.25">
      <c r="A661" s="359">
        <v>528</v>
      </c>
      <c r="B661" s="360">
        <v>80111600</v>
      </c>
      <c r="C661" s="359" t="s">
        <v>3440</v>
      </c>
      <c r="D661" s="359" t="s">
        <v>3615</v>
      </c>
      <c r="E661" s="361" t="s">
        <v>3463</v>
      </c>
      <c r="F661" s="361">
        <v>2024003050073</v>
      </c>
      <c r="G661" s="362" t="s">
        <v>666</v>
      </c>
      <c r="H661" s="362" t="s">
        <v>3461</v>
      </c>
      <c r="I661" s="110">
        <v>93968000</v>
      </c>
      <c r="J661" s="363" t="s">
        <v>1059</v>
      </c>
      <c r="K661" s="359" t="s">
        <v>3581</v>
      </c>
      <c r="L661" s="363" t="s">
        <v>447</v>
      </c>
      <c r="M661" s="373" t="s">
        <v>448</v>
      </c>
      <c r="N661" s="364" t="s">
        <v>664</v>
      </c>
      <c r="O661" s="363">
        <v>82</v>
      </c>
      <c r="P661" s="365" t="s">
        <v>2870</v>
      </c>
      <c r="Q661" s="359" t="s">
        <v>3462</v>
      </c>
      <c r="R661" s="359" t="s">
        <v>3601</v>
      </c>
      <c r="S661" s="366">
        <v>10</v>
      </c>
      <c r="T661" s="382" t="s">
        <v>361</v>
      </c>
      <c r="U661" s="116">
        <v>82</v>
      </c>
      <c r="V661" s="359" t="s">
        <v>362</v>
      </c>
      <c r="W661" s="359" t="s">
        <v>488</v>
      </c>
      <c r="X661" s="359" t="s">
        <v>488</v>
      </c>
      <c r="Y661" s="42">
        <v>69</v>
      </c>
      <c r="Z661" s="359" t="s">
        <v>1696</v>
      </c>
      <c r="AA661" s="359">
        <v>139</v>
      </c>
      <c r="AB661" s="42">
        <v>93968000</v>
      </c>
      <c r="AC661" s="42">
        <v>0</v>
      </c>
      <c r="AD661" s="42">
        <v>41755573</v>
      </c>
      <c r="AE661" s="42">
        <v>52212427</v>
      </c>
      <c r="AF661" s="359" t="s">
        <v>4004</v>
      </c>
      <c r="AG661" s="359">
        <v>52010703</v>
      </c>
      <c r="AH661" s="359">
        <v>41755573</v>
      </c>
      <c r="AI661" s="359">
        <v>93968000</v>
      </c>
    </row>
    <row r="662" spans="1:35" s="368" customFormat="1" ht="45.75" customHeight="1" x14ac:dyDescent="0.25">
      <c r="A662" s="359">
        <v>529</v>
      </c>
      <c r="B662" s="360">
        <v>80111600</v>
      </c>
      <c r="C662" s="359" t="s">
        <v>3440</v>
      </c>
      <c r="D662" s="359" t="s">
        <v>3615</v>
      </c>
      <c r="E662" s="361" t="s">
        <v>3463</v>
      </c>
      <c r="F662" s="361">
        <v>2024003050073</v>
      </c>
      <c r="G662" s="362" t="s">
        <v>666</v>
      </c>
      <c r="H662" s="362" t="s">
        <v>3461</v>
      </c>
      <c r="I662" s="110">
        <v>93968000</v>
      </c>
      <c r="J662" s="363" t="s">
        <v>1060</v>
      </c>
      <c r="K662" s="359" t="s">
        <v>3581</v>
      </c>
      <c r="L662" s="363" t="s">
        <v>447</v>
      </c>
      <c r="M662" s="373" t="s">
        <v>448</v>
      </c>
      <c r="N662" s="364" t="s">
        <v>664</v>
      </c>
      <c r="O662" s="363">
        <v>82</v>
      </c>
      <c r="P662" s="365" t="s">
        <v>2870</v>
      </c>
      <c r="Q662" s="359" t="s">
        <v>3462</v>
      </c>
      <c r="R662" s="359" t="s">
        <v>3601</v>
      </c>
      <c r="S662" s="366">
        <v>10</v>
      </c>
      <c r="T662" s="382" t="s">
        <v>361</v>
      </c>
      <c r="U662" s="116">
        <v>83</v>
      </c>
      <c r="V662" s="359" t="s">
        <v>362</v>
      </c>
      <c r="W662" s="359" t="s">
        <v>488</v>
      </c>
      <c r="X662" s="359" t="s">
        <v>488</v>
      </c>
      <c r="Y662" s="42">
        <v>244</v>
      </c>
      <c r="Z662" s="359" t="s">
        <v>1924</v>
      </c>
      <c r="AA662" s="359">
        <v>425</v>
      </c>
      <c r="AB662" s="42">
        <v>93968000</v>
      </c>
      <c r="AC662" s="42">
        <v>0</v>
      </c>
      <c r="AD662" s="42">
        <v>39922639</v>
      </c>
      <c r="AE662" s="42">
        <v>54045361</v>
      </c>
      <c r="AF662" s="359" t="s">
        <v>4005</v>
      </c>
      <c r="AG662" s="359">
        <v>52010703</v>
      </c>
      <c r="AH662" s="359">
        <v>39922639</v>
      </c>
      <c r="AI662" s="359">
        <v>93968000</v>
      </c>
    </row>
    <row r="663" spans="1:35" s="368" customFormat="1" ht="45.75" customHeight="1" x14ac:dyDescent="0.25">
      <c r="A663" s="359">
        <v>530</v>
      </c>
      <c r="B663" s="360">
        <v>80111600</v>
      </c>
      <c r="C663" s="359" t="s">
        <v>3440</v>
      </c>
      <c r="D663" s="359" t="s">
        <v>3615</v>
      </c>
      <c r="E663" s="361" t="s">
        <v>3463</v>
      </c>
      <c r="F663" s="361">
        <v>2024003050073</v>
      </c>
      <c r="G663" s="362" t="s">
        <v>666</v>
      </c>
      <c r="H663" s="362" t="s">
        <v>3461</v>
      </c>
      <c r="I663" s="110">
        <v>93968000</v>
      </c>
      <c r="J663" s="363" t="s">
        <v>1061</v>
      </c>
      <c r="K663" s="359" t="s">
        <v>3581</v>
      </c>
      <c r="L663" s="363" t="s">
        <v>447</v>
      </c>
      <c r="M663" s="373" t="s">
        <v>448</v>
      </c>
      <c r="N663" s="364" t="s">
        <v>664</v>
      </c>
      <c r="O663" s="363">
        <v>82</v>
      </c>
      <c r="P663" s="365" t="s">
        <v>2870</v>
      </c>
      <c r="Q663" s="359" t="s">
        <v>3462</v>
      </c>
      <c r="R663" s="359" t="s">
        <v>3601</v>
      </c>
      <c r="S663" s="366">
        <v>10</v>
      </c>
      <c r="T663" s="382" t="s">
        <v>361</v>
      </c>
      <c r="U663" s="116">
        <v>84</v>
      </c>
      <c r="V663" s="359" t="s">
        <v>362</v>
      </c>
      <c r="W663" s="359" t="s">
        <v>488</v>
      </c>
      <c r="X663" s="359" t="s">
        <v>488</v>
      </c>
      <c r="Y663" s="42">
        <v>245</v>
      </c>
      <c r="Z663" s="359" t="s">
        <v>1927</v>
      </c>
      <c r="AA663" s="359">
        <v>447</v>
      </c>
      <c r="AB663" s="42">
        <v>93968000</v>
      </c>
      <c r="AC663" s="42">
        <v>0</v>
      </c>
      <c r="AD663" s="42">
        <v>26348325</v>
      </c>
      <c r="AE663" s="42">
        <v>67619675</v>
      </c>
      <c r="AF663" s="359" t="s">
        <v>4006</v>
      </c>
      <c r="AG663" s="359">
        <v>52010703</v>
      </c>
      <c r="AH663" s="359">
        <v>26348325</v>
      </c>
      <c r="AI663" s="359">
        <v>93968000</v>
      </c>
    </row>
    <row r="664" spans="1:35" s="368" customFormat="1" ht="45.75" customHeight="1" x14ac:dyDescent="0.25">
      <c r="A664" s="359">
        <v>531</v>
      </c>
      <c r="B664" s="360">
        <v>80111600</v>
      </c>
      <c r="C664" s="359" t="s">
        <v>3440</v>
      </c>
      <c r="D664" s="359" t="s">
        <v>3615</v>
      </c>
      <c r="E664" s="361" t="s">
        <v>3463</v>
      </c>
      <c r="F664" s="361">
        <v>2024003050073</v>
      </c>
      <c r="G664" s="362" t="s">
        <v>666</v>
      </c>
      <c r="H664" s="362" t="s">
        <v>3461</v>
      </c>
      <c r="I664" s="110">
        <v>93968000</v>
      </c>
      <c r="J664" s="363" t="s">
        <v>1062</v>
      </c>
      <c r="K664" s="359" t="s">
        <v>3581</v>
      </c>
      <c r="L664" s="363" t="s">
        <v>447</v>
      </c>
      <c r="M664" s="373" t="s">
        <v>448</v>
      </c>
      <c r="N664" s="364" t="s">
        <v>664</v>
      </c>
      <c r="O664" s="363">
        <v>82</v>
      </c>
      <c r="P664" s="365" t="s">
        <v>2870</v>
      </c>
      <c r="Q664" s="359" t="s">
        <v>3462</v>
      </c>
      <c r="R664" s="359" t="s">
        <v>3601</v>
      </c>
      <c r="S664" s="366">
        <v>10</v>
      </c>
      <c r="T664" s="382" t="s">
        <v>361</v>
      </c>
      <c r="U664" s="116">
        <v>85</v>
      </c>
      <c r="V664" s="359" t="s">
        <v>362</v>
      </c>
      <c r="W664" s="359" t="s">
        <v>488</v>
      </c>
      <c r="X664" s="359" t="s">
        <v>488</v>
      </c>
      <c r="Y664" s="42">
        <v>70</v>
      </c>
      <c r="Z664" s="359" t="s">
        <v>1701</v>
      </c>
      <c r="AA664" s="359">
        <v>142</v>
      </c>
      <c r="AB664" s="42">
        <v>93968000</v>
      </c>
      <c r="AC664" s="42">
        <v>0</v>
      </c>
      <c r="AD664" s="42">
        <v>38687045</v>
      </c>
      <c r="AE664" s="42">
        <v>55280955</v>
      </c>
      <c r="AF664" s="359" t="s">
        <v>4007</v>
      </c>
      <c r="AG664" s="359">
        <v>52010703</v>
      </c>
      <c r="AH664" s="359">
        <v>38687045</v>
      </c>
      <c r="AI664" s="359">
        <v>93968000</v>
      </c>
    </row>
    <row r="665" spans="1:35" s="368" customFormat="1" ht="45.75" customHeight="1" x14ac:dyDescent="0.25">
      <c r="A665" s="359">
        <v>532</v>
      </c>
      <c r="B665" s="360">
        <v>80111600</v>
      </c>
      <c r="C665" s="359" t="s">
        <v>3440</v>
      </c>
      <c r="D665" s="359" t="s">
        <v>3615</v>
      </c>
      <c r="E665" s="361" t="s">
        <v>3463</v>
      </c>
      <c r="F665" s="361">
        <v>2024003050073</v>
      </c>
      <c r="G665" s="362" t="s">
        <v>666</v>
      </c>
      <c r="H665" s="362" t="s">
        <v>3461</v>
      </c>
      <c r="I665" s="110">
        <v>44190000</v>
      </c>
      <c r="J665" s="363" t="s">
        <v>1063</v>
      </c>
      <c r="K665" s="359" t="s">
        <v>3581</v>
      </c>
      <c r="L665" s="363" t="s">
        <v>447</v>
      </c>
      <c r="M665" s="373" t="s">
        <v>448</v>
      </c>
      <c r="N665" s="364" t="s">
        <v>664</v>
      </c>
      <c r="O665" s="363">
        <v>82</v>
      </c>
      <c r="P665" s="365" t="s">
        <v>2870</v>
      </c>
      <c r="Q665" s="359" t="s">
        <v>3462</v>
      </c>
      <c r="R665" s="359" t="s">
        <v>3601</v>
      </c>
      <c r="S665" s="366">
        <v>10</v>
      </c>
      <c r="T665" s="382" t="s">
        <v>361</v>
      </c>
      <c r="U665" s="116">
        <v>73</v>
      </c>
      <c r="V665" s="359" t="s">
        <v>362</v>
      </c>
      <c r="W665" s="359" t="s">
        <v>488</v>
      </c>
      <c r="X665" s="359" t="s">
        <v>488</v>
      </c>
      <c r="Y665" s="42">
        <v>235</v>
      </c>
      <c r="Z665" s="359" t="s">
        <v>1891</v>
      </c>
      <c r="AA665" s="359">
        <v>417</v>
      </c>
      <c r="AB665" s="42">
        <v>44190000</v>
      </c>
      <c r="AC665" s="42">
        <v>0</v>
      </c>
      <c r="AD665" s="42">
        <v>17728334</v>
      </c>
      <c r="AE665" s="42">
        <v>26461666</v>
      </c>
      <c r="AF665" s="359" t="s">
        <v>4008</v>
      </c>
      <c r="AG665" s="359">
        <v>52010703</v>
      </c>
      <c r="AH665" s="359">
        <v>17728334</v>
      </c>
      <c r="AI665" s="359">
        <v>44190000</v>
      </c>
    </row>
    <row r="666" spans="1:35" s="368" customFormat="1" ht="45.75" customHeight="1" x14ac:dyDescent="0.25">
      <c r="A666" s="359">
        <v>533</v>
      </c>
      <c r="B666" s="360">
        <v>80111600</v>
      </c>
      <c r="C666" s="359" t="s">
        <v>3440</v>
      </c>
      <c r="D666" s="359" t="s">
        <v>3615</v>
      </c>
      <c r="E666" s="361" t="s">
        <v>3463</v>
      </c>
      <c r="F666" s="361">
        <v>2024003050073</v>
      </c>
      <c r="G666" s="362" t="s">
        <v>666</v>
      </c>
      <c r="H666" s="362" t="s">
        <v>3461</v>
      </c>
      <c r="I666" s="110">
        <v>44190000</v>
      </c>
      <c r="J666" s="363" t="s">
        <v>1064</v>
      </c>
      <c r="K666" s="359" t="s">
        <v>3581</v>
      </c>
      <c r="L666" s="363" t="s">
        <v>447</v>
      </c>
      <c r="M666" s="373" t="s">
        <v>448</v>
      </c>
      <c r="N666" s="364" t="s">
        <v>664</v>
      </c>
      <c r="O666" s="363">
        <v>82</v>
      </c>
      <c r="P666" s="365" t="s">
        <v>2870</v>
      </c>
      <c r="Q666" s="359" t="s">
        <v>3462</v>
      </c>
      <c r="R666" s="359" t="s">
        <v>3601</v>
      </c>
      <c r="S666" s="366">
        <v>10</v>
      </c>
      <c r="T666" s="382" t="s">
        <v>361</v>
      </c>
      <c r="U666" s="116">
        <v>86</v>
      </c>
      <c r="V666" s="359" t="s">
        <v>362</v>
      </c>
      <c r="W666" s="359" t="s">
        <v>488</v>
      </c>
      <c r="X666" s="359" t="s">
        <v>488</v>
      </c>
      <c r="Y666" s="42">
        <v>255</v>
      </c>
      <c r="Z666" s="359" t="s">
        <v>1951</v>
      </c>
      <c r="AA666" s="359">
        <v>424</v>
      </c>
      <c r="AB666" s="42">
        <v>44190000</v>
      </c>
      <c r="AC666" s="42">
        <v>0</v>
      </c>
      <c r="AD666" s="42">
        <v>18363627</v>
      </c>
      <c r="AE666" s="42">
        <v>25826373</v>
      </c>
      <c r="AF666" s="359" t="s">
        <v>4009</v>
      </c>
      <c r="AG666" s="359">
        <v>52010703</v>
      </c>
      <c r="AH666" s="359">
        <v>18363627</v>
      </c>
      <c r="AI666" s="359">
        <v>44190000</v>
      </c>
    </row>
    <row r="667" spans="1:35" s="368" customFormat="1" ht="45.75" customHeight="1" x14ac:dyDescent="0.25">
      <c r="A667" s="359">
        <v>534</v>
      </c>
      <c r="B667" s="360">
        <v>80111600</v>
      </c>
      <c r="C667" s="359" t="s">
        <v>3440</v>
      </c>
      <c r="D667" s="359" t="s">
        <v>3615</v>
      </c>
      <c r="E667" s="361" t="s">
        <v>3463</v>
      </c>
      <c r="F667" s="361">
        <v>2024003050073</v>
      </c>
      <c r="G667" s="362" t="s">
        <v>666</v>
      </c>
      <c r="H667" s="362" t="s">
        <v>3461</v>
      </c>
      <c r="I667" s="110">
        <v>44190000</v>
      </c>
      <c r="J667" s="363" t="s">
        <v>1065</v>
      </c>
      <c r="K667" s="359" t="s">
        <v>3581</v>
      </c>
      <c r="L667" s="363" t="s">
        <v>447</v>
      </c>
      <c r="M667" s="373" t="s">
        <v>448</v>
      </c>
      <c r="N667" s="364" t="s">
        <v>664</v>
      </c>
      <c r="O667" s="363">
        <v>82</v>
      </c>
      <c r="P667" s="365" t="s">
        <v>2870</v>
      </c>
      <c r="Q667" s="359" t="s">
        <v>3462</v>
      </c>
      <c r="R667" s="359" t="s">
        <v>3601</v>
      </c>
      <c r="S667" s="366">
        <v>10</v>
      </c>
      <c r="T667" s="382" t="s">
        <v>361</v>
      </c>
      <c r="U667" s="116">
        <v>87</v>
      </c>
      <c r="V667" s="359" t="s">
        <v>362</v>
      </c>
      <c r="W667" s="359" t="s">
        <v>488</v>
      </c>
      <c r="X667" s="359" t="s">
        <v>488</v>
      </c>
      <c r="Y667" s="42">
        <v>234</v>
      </c>
      <c r="Z667" s="359" t="s">
        <v>1889</v>
      </c>
      <c r="AA667" s="359">
        <v>416</v>
      </c>
      <c r="AB667" s="42">
        <v>44190000</v>
      </c>
      <c r="AC667" s="42">
        <v>0</v>
      </c>
      <c r="AD667" s="42">
        <v>16163290</v>
      </c>
      <c r="AE667" s="42">
        <v>28026710</v>
      </c>
      <c r="AF667" s="359" t="s">
        <v>4010</v>
      </c>
      <c r="AG667" s="359">
        <v>52010703</v>
      </c>
      <c r="AH667" s="359">
        <v>16163290</v>
      </c>
      <c r="AI667" s="359">
        <v>44190000</v>
      </c>
    </row>
    <row r="668" spans="1:35" s="368" customFormat="1" ht="45.75" customHeight="1" x14ac:dyDescent="0.25">
      <c r="A668" s="359">
        <v>535</v>
      </c>
      <c r="B668" s="360">
        <v>80111600</v>
      </c>
      <c r="C668" s="359" t="s">
        <v>3440</v>
      </c>
      <c r="D668" s="359" t="s">
        <v>3615</v>
      </c>
      <c r="E668" s="361" t="s">
        <v>3495</v>
      </c>
      <c r="F668" s="361">
        <v>2024003050100</v>
      </c>
      <c r="G668" s="362" t="s">
        <v>616</v>
      </c>
      <c r="H668" s="362" t="s">
        <v>3493</v>
      </c>
      <c r="I668" s="110">
        <v>56616000</v>
      </c>
      <c r="J668" s="363" t="s">
        <v>1066</v>
      </c>
      <c r="K668" s="359" t="s">
        <v>3581</v>
      </c>
      <c r="L668" s="363" t="s">
        <v>447</v>
      </c>
      <c r="M668" s="373" t="s">
        <v>448</v>
      </c>
      <c r="N668" s="364" t="s">
        <v>654</v>
      </c>
      <c r="O668" s="363">
        <v>75</v>
      </c>
      <c r="P668" s="365" t="s">
        <v>2857</v>
      </c>
      <c r="Q668" s="359" t="s">
        <v>3494</v>
      </c>
      <c r="R668" s="359" t="s">
        <v>3579</v>
      </c>
      <c r="S668" s="366">
        <v>10</v>
      </c>
      <c r="T668" s="382" t="s">
        <v>361</v>
      </c>
      <c r="U668" s="116">
        <v>77</v>
      </c>
      <c r="V668" s="359" t="s">
        <v>362</v>
      </c>
      <c r="W668" s="359" t="s">
        <v>488</v>
      </c>
      <c r="X668" s="359" t="s">
        <v>488</v>
      </c>
      <c r="Y668" s="42">
        <v>48</v>
      </c>
      <c r="Z668" s="359" t="s">
        <v>1634</v>
      </c>
      <c r="AA668" s="359">
        <v>122</v>
      </c>
      <c r="AB668" s="42">
        <v>56616000</v>
      </c>
      <c r="AC668" s="42">
        <v>0</v>
      </c>
      <c r="AD668" s="42">
        <v>21858807</v>
      </c>
      <c r="AE668" s="42">
        <v>34757193</v>
      </c>
      <c r="AF668" s="359" t="s">
        <v>4011</v>
      </c>
      <c r="AG668" s="359">
        <v>52010705</v>
      </c>
      <c r="AH668" s="359">
        <v>21858807</v>
      </c>
      <c r="AI668" s="359">
        <v>56616000</v>
      </c>
    </row>
    <row r="669" spans="1:35" s="368" customFormat="1" ht="45.75" customHeight="1" x14ac:dyDescent="0.25">
      <c r="A669" s="366">
        <v>536</v>
      </c>
      <c r="B669" s="380">
        <v>80111600</v>
      </c>
      <c r="C669" s="359" t="s">
        <v>1429</v>
      </c>
      <c r="D669" s="359" t="s">
        <v>3456</v>
      </c>
      <c r="E669" s="361" t="s">
        <v>3456</v>
      </c>
      <c r="F669" s="361">
        <v>999999</v>
      </c>
      <c r="G669" s="372" t="s">
        <v>357</v>
      </c>
      <c r="H669" s="362">
        <v>999999</v>
      </c>
      <c r="I669" s="110">
        <v>37609000</v>
      </c>
      <c r="J669" s="363" t="s">
        <v>1067</v>
      </c>
      <c r="K669" s="359" t="s">
        <v>3581</v>
      </c>
      <c r="L669" s="373" t="s">
        <v>447</v>
      </c>
      <c r="M669" s="373" t="s">
        <v>448</v>
      </c>
      <c r="N669" s="364" t="s">
        <v>449</v>
      </c>
      <c r="O669" s="363">
        <v>30</v>
      </c>
      <c r="P669" s="359" t="s">
        <v>2589</v>
      </c>
      <c r="Q669" s="359" t="s">
        <v>3450</v>
      </c>
      <c r="R669" s="359" t="s">
        <v>3578</v>
      </c>
      <c r="S669" s="366">
        <v>5</v>
      </c>
      <c r="T669" s="382" t="s">
        <v>361</v>
      </c>
      <c r="U669" s="116">
        <v>285</v>
      </c>
      <c r="V669" s="366" t="s">
        <v>362</v>
      </c>
      <c r="W669" s="366" t="s">
        <v>488</v>
      </c>
      <c r="X669" s="366" t="s">
        <v>488</v>
      </c>
      <c r="Y669" s="42">
        <v>46</v>
      </c>
      <c r="Z669" s="359" t="s">
        <v>1628</v>
      </c>
      <c r="AA669" s="359">
        <v>119</v>
      </c>
      <c r="AB669" s="42">
        <v>37609000</v>
      </c>
      <c r="AC669" s="42">
        <v>0</v>
      </c>
      <c r="AD669" s="42">
        <v>34349553</v>
      </c>
      <c r="AE669" s="42">
        <v>3259447</v>
      </c>
      <c r="AF669" s="359" t="s">
        <v>4012</v>
      </c>
      <c r="AG669" s="359" t="s">
        <v>14</v>
      </c>
      <c r="AH669" s="359">
        <v>34349553</v>
      </c>
      <c r="AI669" s="359">
        <v>37609000</v>
      </c>
    </row>
    <row r="670" spans="1:35" s="368" customFormat="1" ht="45.75" customHeight="1" x14ac:dyDescent="0.25">
      <c r="A670" s="359">
        <v>537</v>
      </c>
      <c r="B670" s="360">
        <v>80111600</v>
      </c>
      <c r="C670" s="359" t="s">
        <v>3440</v>
      </c>
      <c r="D670" s="359" t="s">
        <v>3615</v>
      </c>
      <c r="E670" s="361" t="s">
        <v>3498</v>
      </c>
      <c r="F670" s="361">
        <v>2024003050101</v>
      </c>
      <c r="G670" s="362" t="s">
        <v>645</v>
      </c>
      <c r="H670" s="362" t="s">
        <v>3496</v>
      </c>
      <c r="I670" s="110">
        <v>83968000</v>
      </c>
      <c r="J670" s="363" t="s">
        <v>1068</v>
      </c>
      <c r="K670" s="359" t="s">
        <v>3581</v>
      </c>
      <c r="L670" s="363" t="s">
        <v>447</v>
      </c>
      <c r="M670" s="373" t="s">
        <v>448</v>
      </c>
      <c r="N670" s="364" t="s">
        <v>644</v>
      </c>
      <c r="O670" s="363">
        <v>71</v>
      </c>
      <c r="P670" s="365" t="s">
        <v>2831</v>
      </c>
      <c r="Q670" s="359" t="s">
        <v>3497</v>
      </c>
      <c r="R670" s="359" t="s">
        <v>3601</v>
      </c>
      <c r="S670" s="366">
        <v>10</v>
      </c>
      <c r="T670" s="382" t="s">
        <v>361</v>
      </c>
      <c r="U670" s="116">
        <v>286</v>
      </c>
      <c r="V670" s="359" t="s">
        <v>362</v>
      </c>
      <c r="W670" s="359" t="s">
        <v>488</v>
      </c>
      <c r="X670" s="359" t="s">
        <v>488</v>
      </c>
      <c r="Y670" s="42">
        <v>63</v>
      </c>
      <c r="Z670" s="359" t="s">
        <v>1681</v>
      </c>
      <c r="AA670" s="359">
        <v>134</v>
      </c>
      <c r="AB670" s="42">
        <v>83968000</v>
      </c>
      <c r="AC670" s="42">
        <v>0</v>
      </c>
      <c r="AD670" s="42">
        <v>37472983</v>
      </c>
      <c r="AE670" s="42">
        <v>46495017</v>
      </c>
      <c r="AF670" s="359" t="s">
        <v>4013</v>
      </c>
      <c r="AG670" s="359">
        <v>52010702</v>
      </c>
      <c r="AH670" s="359">
        <v>37472983</v>
      </c>
      <c r="AI670" s="359">
        <v>83968000</v>
      </c>
    </row>
    <row r="671" spans="1:35" s="368" customFormat="1" ht="45.75" customHeight="1" x14ac:dyDescent="0.25">
      <c r="A671" s="359">
        <v>538</v>
      </c>
      <c r="B671" s="360">
        <v>80111600</v>
      </c>
      <c r="C671" s="359" t="s">
        <v>3440</v>
      </c>
      <c r="D671" s="359" t="s">
        <v>3615</v>
      </c>
      <c r="E671" s="361" t="s">
        <v>3498</v>
      </c>
      <c r="F671" s="361">
        <v>2024003050101</v>
      </c>
      <c r="G671" s="362" t="s">
        <v>645</v>
      </c>
      <c r="H671" s="362" t="s">
        <v>3496</v>
      </c>
      <c r="I671" s="110">
        <v>83968000</v>
      </c>
      <c r="J671" s="363" t="s">
        <v>1069</v>
      </c>
      <c r="K671" s="359" t="s">
        <v>3581</v>
      </c>
      <c r="L671" s="363" t="s">
        <v>447</v>
      </c>
      <c r="M671" s="373" t="s">
        <v>448</v>
      </c>
      <c r="N671" s="364" t="s">
        <v>644</v>
      </c>
      <c r="O671" s="363">
        <v>71</v>
      </c>
      <c r="P671" s="365" t="s">
        <v>2831</v>
      </c>
      <c r="Q671" s="359" t="s">
        <v>3497</v>
      </c>
      <c r="R671" s="359" t="s">
        <v>3601</v>
      </c>
      <c r="S671" s="366">
        <v>10</v>
      </c>
      <c r="T671" s="382" t="s">
        <v>361</v>
      </c>
      <c r="U671" s="116">
        <v>287</v>
      </c>
      <c r="V671" s="359" t="s">
        <v>362</v>
      </c>
      <c r="W671" s="359" t="s">
        <v>488</v>
      </c>
      <c r="X671" s="359" t="s">
        <v>488</v>
      </c>
      <c r="Y671" s="42">
        <v>59</v>
      </c>
      <c r="Z671" s="359" t="s">
        <v>1670</v>
      </c>
      <c r="AA671" s="359">
        <v>140</v>
      </c>
      <c r="AB671" s="42">
        <v>83968000</v>
      </c>
      <c r="AC671" s="42">
        <v>0</v>
      </c>
      <c r="AD671" s="42">
        <v>38977441</v>
      </c>
      <c r="AE671" s="42">
        <v>44990559</v>
      </c>
      <c r="AF671" s="359" t="s">
        <v>4014</v>
      </c>
      <c r="AG671" s="359">
        <v>52010702</v>
      </c>
      <c r="AH671" s="359">
        <v>38977441</v>
      </c>
      <c r="AI671" s="359">
        <v>83968000</v>
      </c>
    </row>
    <row r="672" spans="1:35" s="368" customFormat="1" ht="45.75" customHeight="1" x14ac:dyDescent="0.25">
      <c r="A672" s="359">
        <v>539</v>
      </c>
      <c r="B672" s="360">
        <v>80111600</v>
      </c>
      <c r="C672" s="359" t="s">
        <v>3440</v>
      </c>
      <c r="D672" s="359" t="s">
        <v>3615</v>
      </c>
      <c r="E672" s="361" t="s">
        <v>3498</v>
      </c>
      <c r="F672" s="361">
        <v>2024003050101</v>
      </c>
      <c r="G672" s="362" t="s">
        <v>613</v>
      </c>
      <c r="H672" s="362" t="s">
        <v>3496</v>
      </c>
      <c r="I672" s="110">
        <v>83968000</v>
      </c>
      <c r="J672" s="363" t="s">
        <v>1070</v>
      </c>
      <c r="K672" s="359" t="s">
        <v>3581</v>
      </c>
      <c r="L672" s="363" t="s">
        <v>447</v>
      </c>
      <c r="M672" s="373" t="s">
        <v>448</v>
      </c>
      <c r="N672" s="364" t="s">
        <v>644</v>
      </c>
      <c r="O672" s="363">
        <v>71</v>
      </c>
      <c r="P672" s="365" t="s">
        <v>2831</v>
      </c>
      <c r="Q672" s="359" t="s">
        <v>3497</v>
      </c>
      <c r="R672" s="359" t="s">
        <v>3601</v>
      </c>
      <c r="S672" s="366">
        <v>10</v>
      </c>
      <c r="T672" s="382" t="s">
        <v>361</v>
      </c>
      <c r="U672" s="116">
        <v>291</v>
      </c>
      <c r="V672" s="359" t="s">
        <v>362</v>
      </c>
      <c r="W672" s="359" t="s">
        <v>488</v>
      </c>
      <c r="X672" s="359" t="s">
        <v>488</v>
      </c>
      <c r="Y672" s="42">
        <v>54</v>
      </c>
      <c r="Z672" s="359" t="s">
        <v>1658</v>
      </c>
      <c r="AA672" s="359">
        <v>121</v>
      </c>
      <c r="AB672" s="42">
        <v>83968000</v>
      </c>
      <c r="AC672" s="42">
        <v>0</v>
      </c>
      <c r="AD672" s="42">
        <v>35271667</v>
      </c>
      <c r="AE672" s="42">
        <v>48696333</v>
      </c>
      <c r="AF672" s="359" t="s">
        <v>4015</v>
      </c>
      <c r="AG672" s="359">
        <v>52010702</v>
      </c>
      <c r="AH672" s="359">
        <v>35271667</v>
      </c>
      <c r="AI672" s="359">
        <v>83968000</v>
      </c>
    </row>
    <row r="673" spans="1:35" s="368" customFormat="1" ht="45.75" customHeight="1" x14ac:dyDescent="0.25">
      <c r="A673" s="359">
        <v>540</v>
      </c>
      <c r="B673" s="360">
        <v>80111600</v>
      </c>
      <c r="C673" s="359" t="s">
        <v>3440</v>
      </c>
      <c r="D673" s="359" t="s">
        <v>3615</v>
      </c>
      <c r="E673" s="361" t="s">
        <v>3498</v>
      </c>
      <c r="F673" s="361">
        <v>2024003050101</v>
      </c>
      <c r="G673" s="362" t="s">
        <v>641</v>
      </c>
      <c r="H673" s="362" t="s">
        <v>3496</v>
      </c>
      <c r="I673" s="110">
        <v>42940000</v>
      </c>
      <c r="J673" s="363" t="s">
        <v>1058</v>
      </c>
      <c r="K673" s="359" t="s">
        <v>3581</v>
      </c>
      <c r="L673" s="363" t="s">
        <v>447</v>
      </c>
      <c r="M673" s="373" t="s">
        <v>448</v>
      </c>
      <c r="N673" s="364" t="s">
        <v>644</v>
      </c>
      <c r="O673" s="363">
        <v>71</v>
      </c>
      <c r="P673" s="365" t="s">
        <v>2831</v>
      </c>
      <c r="Q673" s="359" t="s">
        <v>3497</v>
      </c>
      <c r="R673" s="359" t="s">
        <v>3601</v>
      </c>
      <c r="S673" s="366">
        <v>10</v>
      </c>
      <c r="T673" s="382" t="s">
        <v>361</v>
      </c>
      <c r="U673" s="116">
        <v>292</v>
      </c>
      <c r="V673" s="359" t="s">
        <v>362</v>
      </c>
      <c r="W673" s="359" t="s">
        <v>488</v>
      </c>
      <c r="X673" s="359" t="s">
        <v>488</v>
      </c>
      <c r="Y673" s="42">
        <v>53</v>
      </c>
      <c r="Z673" s="359" t="s">
        <v>1655</v>
      </c>
      <c r="AA673" s="359">
        <v>133</v>
      </c>
      <c r="AB673" s="42">
        <v>42940000</v>
      </c>
      <c r="AC673" s="42">
        <v>0</v>
      </c>
      <c r="AD673" s="42">
        <v>20169405</v>
      </c>
      <c r="AE673" s="42">
        <v>22770595</v>
      </c>
      <c r="AF673" s="359" t="s">
        <v>4016</v>
      </c>
      <c r="AG673" s="359">
        <v>52010702</v>
      </c>
      <c r="AH673" s="359">
        <v>20169405</v>
      </c>
      <c r="AI673" s="359">
        <v>42940000</v>
      </c>
    </row>
    <row r="674" spans="1:35" s="368" customFormat="1" ht="45.75" customHeight="1" x14ac:dyDescent="0.25">
      <c r="A674" s="359">
        <v>541</v>
      </c>
      <c r="B674" s="360">
        <v>80111600</v>
      </c>
      <c r="C674" s="359" t="s">
        <v>3440</v>
      </c>
      <c r="D674" s="359" t="s">
        <v>3615</v>
      </c>
      <c r="E674" s="361" t="s">
        <v>3463</v>
      </c>
      <c r="F674" s="361">
        <v>2024003050073</v>
      </c>
      <c r="G674" s="362" t="s">
        <v>666</v>
      </c>
      <c r="H674" s="362" t="s">
        <v>3461</v>
      </c>
      <c r="I674" s="110">
        <v>87718000</v>
      </c>
      <c r="J674" s="363" t="s">
        <v>1071</v>
      </c>
      <c r="K674" s="359" t="s">
        <v>3581</v>
      </c>
      <c r="L674" s="363" t="s">
        <v>447</v>
      </c>
      <c r="M674" s="373" t="s">
        <v>448</v>
      </c>
      <c r="N674" s="364" t="s">
        <v>664</v>
      </c>
      <c r="O674" s="363">
        <v>82</v>
      </c>
      <c r="P674" s="365" t="s">
        <v>2870</v>
      </c>
      <c r="Q674" s="359" t="s">
        <v>3462</v>
      </c>
      <c r="R674" s="359" t="s">
        <v>3601</v>
      </c>
      <c r="S674" s="366">
        <v>10</v>
      </c>
      <c r="T674" s="382" t="s">
        <v>361</v>
      </c>
      <c r="U674" s="116">
        <v>288</v>
      </c>
      <c r="V674" s="359" t="s">
        <v>362</v>
      </c>
      <c r="W674" s="359" t="s">
        <v>488</v>
      </c>
      <c r="X674" s="359" t="s">
        <v>488</v>
      </c>
      <c r="Y674" s="42">
        <v>231</v>
      </c>
      <c r="Z674" s="359" t="s">
        <v>1879</v>
      </c>
      <c r="AA674" s="359">
        <v>415</v>
      </c>
      <c r="AB674" s="42">
        <v>87718000</v>
      </c>
      <c r="AC674" s="42">
        <v>0</v>
      </c>
      <c r="AD674" s="42">
        <v>35836145</v>
      </c>
      <c r="AE674" s="42">
        <v>51881855</v>
      </c>
      <c r="AF674" s="359" t="s">
        <v>4017</v>
      </c>
      <c r="AG674" s="359">
        <v>52010703</v>
      </c>
      <c r="AH674" s="359">
        <v>35836145</v>
      </c>
      <c r="AI674" s="359">
        <v>87718000</v>
      </c>
    </row>
    <row r="675" spans="1:35" s="368" customFormat="1" ht="45.75" customHeight="1" x14ac:dyDescent="0.25">
      <c r="A675" s="359">
        <v>542</v>
      </c>
      <c r="B675" s="360">
        <v>80111600</v>
      </c>
      <c r="C675" s="359" t="s">
        <v>3440</v>
      </c>
      <c r="D675" s="359" t="s">
        <v>3615</v>
      </c>
      <c r="E675" s="361" t="s">
        <v>3498</v>
      </c>
      <c r="F675" s="361">
        <v>2024003050101</v>
      </c>
      <c r="G675" s="362" t="s">
        <v>647</v>
      </c>
      <c r="H675" s="362" t="s">
        <v>3496</v>
      </c>
      <c r="I675" s="110">
        <v>83968000</v>
      </c>
      <c r="J675" s="363" t="s">
        <v>1072</v>
      </c>
      <c r="K675" s="359" t="s">
        <v>3581</v>
      </c>
      <c r="L675" s="363" t="s">
        <v>447</v>
      </c>
      <c r="M675" s="373" t="s">
        <v>448</v>
      </c>
      <c r="N675" s="364" t="s">
        <v>644</v>
      </c>
      <c r="O675" s="363">
        <v>71</v>
      </c>
      <c r="P675" s="365" t="s">
        <v>2831</v>
      </c>
      <c r="Q675" s="359" t="s">
        <v>3497</v>
      </c>
      <c r="R675" s="359" t="s">
        <v>3601</v>
      </c>
      <c r="S675" s="366">
        <v>10</v>
      </c>
      <c r="T675" s="382" t="s">
        <v>361</v>
      </c>
      <c r="U675" s="116">
        <v>293</v>
      </c>
      <c r="V675" s="359" t="s">
        <v>362</v>
      </c>
      <c r="W675" s="359" t="s">
        <v>488</v>
      </c>
      <c r="X675" s="359" t="s">
        <v>488</v>
      </c>
      <c r="Y675" s="42">
        <v>71</v>
      </c>
      <c r="Z675" s="359" t="s">
        <v>1704</v>
      </c>
      <c r="AA675" s="359">
        <v>141</v>
      </c>
      <c r="AB675" s="42">
        <v>83968000</v>
      </c>
      <c r="AC675" s="42">
        <v>0</v>
      </c>
      <c r="AD675" s="42">
        <v>39882907</v>
      </c>
      <c r="AE675" s="42">
        <v>44085093</v>
      </c>
      <c r="AF675" s="359" t="s">
        <v>4018</v>
      </c>
      <c r="AG675" s="359">
        <v>52010702</v>
      </c>
      <c r="AH675" s="359">
        <v>39882907</v>
      </c>
      <c r="AI675" s="359">
        <v>83968000</v>
      </c>
    </row>
    <row r="676" spans="1:35" s="368" customFormat="1" ht="45.75" customHeight="1" x14ac:dyDescent="0.25">
      <c r="A676" s="359">
        <v>543</v>
      </c>
      <c r="B676" s="360">
        <v>80111600</v>
      </c>
      <c r="C676" s="359" t="s">
        <v>3440</v>
      </c>
      <c r="D676" s="359" t="s">
        <v>3615</v>
      </c>
      <c r="E676" s="361" t="s">
        <v>3498</v>
      </c>
      <c r="F676" s="361">
        <v>2024003050101</v>
      </c>
      <c r="G676" s="362" t="s">
        <v>643</v>
      </c>
      <c r="H676" s="362" t="s">
        <v>3496</v>
      </c>
      <c r="I676" s="110">
        <v>85218000</v>
      </c>
      <c r="J676" s="363" t="s">
        <v>1057</v>
      </c>
      <c r="K676" s="359" t="s">
        <v>3581</v>
      </c>
      <c r="L676" s="363" t="s">
        <v>447</v>
      </c>
      <c r="M676" s="373" t="s">
        <v>448</v>
      </c>
      <c r="N676" s="364" t="s">
        <v>644</v>
      </c>
      <c r="O676" s="363">
        <v>71</v>
      </c>
      <c r="P676" s="365" t="s">
        <v>2831</v>
      </c>
      <c r="Q676" s="359" t="s">
        <v>3497</v>
      </c>
      <c r="R676" s="359" t="s">
        <v>3601</v>
      </c>
      <c r="S676" s="366">
        <v>10</v>
      </c>
      <c r="T676" s="382" t="s">
        <v>361</v>
      </c>
      <c r="U676" s="116">
        <v>294</v>
      </c>
      <c r="V676" s="359" t="s">
        <v>362</v>
      </c>
      <c r="W676" s="359" t="s">
        <v>488</v>
      </c>
      <c r="X676" s="359" t="s">
        <v>488</v>
      </c>
      <c r="Y676" s="42">
        <v>68</v>
      </c>
      <c r="Z676" s="359" t="s">
        <v>1694</v>
      </c>
      <c r="AA676" s="359">
        <v>143</v>
      </c>
      <c r="AB676" s="42">
        <v>85218000</v>
      </c>
      <c r="AC676" s="42">
        <v>0</v>
      </c>
      <c r="AD676" s="42">
        <v>41231180</v>
      </c>
      <c r="AE676" s="42">
        <v>43986820</v>
      </c>
      <c r="AF676" s="359" t="s">
        <v>4019</v>
      </c>
      <c r="AG676" s="359">
        <v>52010702</v>
      </c>
      <c r="AH676" s="359">
        <v>41231180</v>
      </c>
      <c r="AI676" s="359">
        <v>85218000</v>
      </c>
    </row>
    <row r="677" spans="1:35" s="368" customFormat="1" ht="45.75" customHeight="1" x14ac:dyDescent="0.25">
      <c r="A677" s="359">
        <v>544</v>
      </c>
      <c r="B677" s="360">
        <v>80111600</v>
      </c>
      <c r="C677" s="359" t="s">
        <v>3440</v>
      </c>
      <c r="D677" s="359" t="s">
        <v>3615</v>
      </c>
      <c r="E677" s="361" t="s">
        <v>3498</v>
      </c>
      <c r="F677" s="361">
        <v>2024003050101</v>
      </c>
      <c r="G677" s="362" t="s">
        <v>613</v>
      </c>
      <c r="H677" s="362" t="s">
        <v>3496</v>
      </c>
      <c r="I677" s="110">
        <v>18293600</v>
      </c>
      <c r="J677" s="363" t="s">
        <v>1073</v>
      </c>
      <c r="K677" s="359" t="s">
        <v>3581</v>
      </c>
      <c r="L677" s="363" t="s">
        <v>447</v>
      </c>
      <c r="M677" s="373" t="s">
        <v>448</v>
      </c>
      <c r="N677" s="364" t="s">
        <v>615</v>
      </c>
      <c r="O677" s="363">
        <v>70</v>
      </c>
      <c r="P677" s="365" t="s">
        <v>2820</v>
      </c>
      <c r="Q677" s="359" t="s">
        <v>3497</v>
      </c>
      <c r="R677" s="359" t="s">
        <v>3601</v>
      </c>
      <c r="S677" s="366">
        <v>10</v>
      </c>
      <c r="T677" s="382" t="s">
        <v>361</v>
      </c>
      <c r="U677" s="116">
        <v>295</v>
      </c>
      <c r="V677" s="359" t="s">
        <v>362</v>
      </c>
      <c r="W677" s="359" t="s">
        <v>488</v>
      </c>
      <c r="X677" s="359" t="s">
        <v>488</v>
      </c>
      <c r="Y677" s="42">
        <v>236</v>
      </c>
      <c r="Z677" s="359" t="s">
        <v>1893</v>
      </c>
      <c r="AA677" s="359">
        <v>423</v>
      </c>
      <c r="AB677" s="42">
        <v>18293600</v>
      </c>
      <c r="AC677" s="42">
        <v>0</v>
      </c>
      <c r="AD677" s="42">
        <v>7229835</v>
      </c>
      <c r="AE677" s="42">
        <v>11063765</v>
      </c>
      <c r="AF677" s="359" t="s">
        <v>4020</v>
      </c>
      <c r="AG677" s="359">
        <v>52010702</v>
      </c>
      <c r="AH677" s="359">
        <v>7229835</v>
      </c>
      <c r="AI677" s="359">
        <v>18293600</v>
      </c>
    </row>
    <row r="678" spans="1:35" s="368" customFormat="1" ht="45.75" customHeight="1" x14ac:dyDescent="0.25">
      <c r="A678" s="359">
        <v>544</v>
      </c>
      <c r="B678" s="360">
        <v>80111600</v>
      </c>
      <c r="C678" s="359" t="s">
        <v>3440</v>
      </c>
      <c r="D678" s="359" t="s">
        <v>3615</v>
      </c>
      <c r="E678" s="361" t="s">
        <v>3495</v>
      </c>
      <c r="F678" s="361">
        <v>2024003050100</v>
      </c>
      <c r="G678" s="362" t="s">
        <v>616</v>
      </c>
      <c r="H678" s="362" t="s">
        <v>3493</v>
      </c>
      <c r="I678" s="110">
        <v>18293600</v>
      </c>
      <c r="J678" s="363" t="s">
        <v>1073</v>
      </c>
      <c r="K678" s="359" t="s">
        <v>3581</v>
      </c>
      <c r="L678" s="363" t="s">
        <v>447</v>
      </c>
      <c r="M678" s="373" t="s">
        <v>448</v>
      </c>
      <c r="N678" s="364" t="s">
        <v>617</v>
      </c>
      <c r="O678" s="363">
        <v>74</v>
      </c>
      <c r="P678" s="365" t="s">
        <v>2855</v>
      </c>
      <c r="Q678" s="359" t="s">
        <v>3494</v>
      </c>
      <c r="R678" s="359" t="s">
        <v>3579</v>
      </c>
      <c r="S678" s="366">
        <v>10</v>
      </c>
      <c r="T678" s="382" t="s">
        <v>361</v>
      </c>
      <c r="U678" s="116">
        <v>295</v>
      </c>
      <c r="V678" s="359" t="s">
        <v>362</v>
      </c>
      <c r="W678" s="359" t="s">
        <v>488</v>
      </c>
      <c r="X678" s="359" t="s">
        <v>488</v>
      </c>
      <c r="Y678" s="42">
        <v>236</v>
      </c>
      <c r="Z678" s="359" t="s">
        <v>1893</v>
      </c>
      <c r="AA678" s="359">
        <v>423</v>
      </c>
      <c r="AB678" s="42">
        <v>18293600</v>
      </c>
      <c r="AC678" s="42">
        <v>0</v>
      </c>
      <c r="AD678" s="42">
        <v>7229835</v>
      </c>
      <c r="AE678" s="42">
        <v>11063765</v>
      </c>
      <c r="AF678" s="359" t="s">
        <v>4021</v>
      </c>
      <c r="AG678" s="359">
        <v>52010705</v>
      </c>
      <c r="AH678" s="359">
        <v>7229835</v>
      </c>
      <c r="AI678" s="359">
        <v>18293600</v>
      </c>
    </row>
    <row r="679" spans="1:35" s="368" customFormat="1" ht="45.75" customHeight="1" x14ac:dyDescent="0.25">
      <c r="A679" s="359">
        <v>544</v>
      </c>
      <c r="B679" s="360">
        <v>80111600</v>
      </c>
      <c r="C679" s="359" t="s">
        <v>3440</v>
      </c>
      <c r="D679" s="359" t="s">
        <v>3615</v>
      </c>
      <c r="E679" s="361" t="s">
        <v>3466</v>
      </c>
      <c r="F679" s="361">
        <v>2024003050072</v>
      </c>
      <c r="G679" s="362" t="s">
        <v>618</v>
      </c>
      <c r="H679" s="362" t="s">
        <v>3464</v>
      </c>
      <c r="I679" s="110">
        <v>18293600</v>
      </c>
      <c r="J679" s="363" t="s">
        <v>1073</v>
      </c>
      <c r="K679" s="359" t="s">
        <v>3581</v>
      </c>
      <c r="L679" s="363" t="s">
        <v>447</v>
      </c>
      <c r="M679" s="373" t="s">
        <v>448</v>
      </c>
      <c r="N679" s="364" t="s">
        <v>619</v>
      </c>
      <c r="O679" s="363">
        <v>78</v>
      </c>
      <c r="P679" s="365" t="s">
        <v>2859</v>
      </c>
      <c r="Q679" s="359" t="s">
        <v>3465</v>
      </c>
      <c r="R679" s="359" t="s">
        <v>3601</v>
      </c>
      <c r="S679" s="366">
        <v>10</v>
      </c>
      <c r="T679" s="382" t="s">
        <v>361</v>
      </c>
      <c r="U679" s="116">
        <v>295</v>
      </c>
      <c r="V679" s="359" t="s">
        <v>362</v>
      </c>
      <c r="W679" s="359" t="s">
        <v>488</v>
      </c>
      <c r="X679" s="359" t="s">
        <v>488</v>
      </c>
      <c r="Y679" s="42">
        <v>236</v>
      </c>
      <c r="Z679" s="359" t="s">
        <v>1893</v>
      </c>
      <c r="AA679" s="359">
        <v>423</v>
      </c>
      <c r="AB679" s="42">
        <v>18293600</v>
      </c>
      <c r="AC679" s="42">
        <v>0</v>
      </c>
      <c r="AD679" s="42">
        <v>7229834</v>
      </c>
      <c r="AE679" s="42">
        <v>11063766</v>
      </c>
      <c r="AF679" s="359" t="s">
        <v>4022</v>
      </c>
      <c r="AG679" s="359">
        <v>52010704</v>
      </c>
      <c r="AH679" s="359">
        <v>7229834</v>
      </c>
      <c r="AI679" s="359">
        <v>18293600</v>
      </c>
    </row>
    <row r="680" spans="1:35" s="368" customFormat="1" ht="45.75" customHeight="1" x14ac:dyDescent="0.25">
      <c r="A680" s="359">
        <v>544</v>
      </c>
      <c r="B680" s="360">
        <v>80111600</v>
      </c>
      <c r="C680" s="359" t="s">
        <v>3440</v>
      </c>
      <c r="D680" s="359" t="s">
        <v>3615</v>
      </c>
      <c r="E680" s="361" t="s">
        <v>3463</v>
      </c>
      <c r="F680" s="361">
        <v>2024003050073</v>
      </c>
      <c r="G680" s="362" t="s">
        <v>620</v>
      </c>
      <c r="H680" s="362" t="s">
        <v>3461</v>
      </c>
      <c r="I680" s="110">
        <v>18293600</v>
      </c>
      <c r="J680" s="363" t="s">
        <v>1073</v>
      </c>
      <c r="K680" s="359" t="s">
        <v>3581</v>
      </c>
      <c r="L680" s="363" t="s">
        <v>447</v>
      </c>
      <c r="M680" s="373" t="s">
        <v>448</v>
      </c>
      <c r="N680" s="364" t="s">
        <v>621</v>
      </c>
      <c r="O680" s="363">
        <v>81</v>
      </c>
      <c r="P680" s="365" t="s">
        <v>2868</v>
      </c>
      <c r="Q680" s="359" t="s">
        <v>3462</v>
      </c>
      <c r="R680" s="359" t="s">
        <v>3601</v>
      </c>
      <c r="S680" s="366">
        <v>10</v>
      </c>
      <c r="T680" s="382" t="s">
        <v>361</v>
      </c>
      <c r="U680" s="116">
        <v>295</v>
      </c>
      <c r="V680" s="359" t="s">
        <v>362</v>
      </c>
      <c r="W680" s="359" t="s">
        <v>488</v>
      </c>
      <c r="X680" s="359" t="s">
        <v>488</v>
      </c>
      <c r="Y680" s="42">
        <v>236</v>
      </c>
      <c r="Z680" s="359" t="s">
        <v>1893</v>
      </c>
      <c r="AA680" s="359">
        <v>423</v>
      </c>
      <c r="AB680" s="42">
        <v>18293600</v>
      </c>
      <c r="AC680" s="42">
        <v>0</v>
      </c>
      <c r="AD680" s="42">
        <v>7229833</v>
      </c>
      <c r="AE680" s="42">
        <v>11063767</v>
      </c>
      <c r="AF680" s="359" t="s">
        <v>4023</v>
      </c>
      <c r="AG680" s="359">
        <v>52010703</v>
      </c>
      <c r="AH680" s="359">
        <v>7229833</v>
      </c>
      <c r="AI680" s="359">
        <v>18293600</v>
      </c>
    </row>
    <row r="681" spans="1:35" s="368" customFormat="1" ht="45.75" customHeight="1" x14ac:dyDescent="0.25">
      <c r="A681" s="359">
        <v>544</v>
      </c>
      <c r="B681" s="360">
        <v>80111600</v>
      </c>
      <c r="C681" s="359" t="s">
        <v>3440</v>
      </c>
      <c r="D681" s="359" t="s">
        <v>3615</v>
      </c>
      <c r="E681" s="361" t="s">
        <v>3460</v>
      </c>
      <c r="F681" s="361">
        <v>2024003050074</v>
      </c>
      <c r="G681" s="362" t="s">
        <v>622</v>
      </c>
      <c r="H681" s="362" t="s">
        <v>3458</v>
      </c>
      <c r="I681" s="110">
        <v>18293600</v>
      </c>
      <c r="J681" s="363" t="s">
        <v>1073</v>
      </c>
      <c r="K681" s="359" t="s">
        <v>3581</v>
      </c>
      <c r="L681" s="363" t="s">
        <v>447</v>
      </c>
      <c r="M681" s="373" t="s">
        <v>448</v>
      </c>
      <c r="N681" s="364" t="s">
        <v>623</v>
      </c>
      <c r="O681" s="363">
        <v>85</v>
      </c>
      <c r="P681" s="365" t="s">
        <v>2911</v>
      </c>
      <c r="Q681" s="359" t="s">
        <v>3459</v>
      </c>
      <c r="R681" s="359" t="s">
        <v>3579</v>
      </c>
      <c r="S681" s="366">
        <v>10</v>
      </c>
      <c r="T681" s="382" t="s">
        <v>361</v>
      </c>
      <c r="U681" s="116">
        <v>295</v>
      </c>
      <c r="V681" s="359" t="s">
        <v>362</v>
      </c>
      <c r="W681" s="359" t="s">
        <v>488</v>
      </c>
      <c r="X681" s="359" t="s">
        <v>488</v>
      </c>
      <c r="Y681" s="42">
        <v>236</v>
      </c>
      <c r="Z681" s="359" t="s">
        <v>1893</v>
      </c>
      <c r="AA681" s="359">
        <v>423</v>
      </c>
      <c r="AB681" s="42">
        <v>18293600</v>
      </c>
      <c r="AC681" s="42">
        <v>0</v>
      </c>
      <c r="AD681" s="42">
        <v>7229833</v>
      </c>
      <c r="AE681" s="42">
        <v>11063767</v>
      </c>
      <c r="AF681" s="359" t="s">
        <v>4024</v>
      </c>
      <c r="AG681" s="359">
        <v>52010701</v>
      </c>
      <c r="AH681" s="359">
        <v>7229833</v>
      </c>
      <c r="AI681" s="359">
        <v>18293600</v>
      </c>
    </row>
    <row r="682" spans="1:35" s="368" customFormat="1" ht="45.75" customHeight="1" x14ac:dyDescent="0.25">
      <c r="A682" s="366">
        <v>545</v>
      </c>
      <c r="B682" s="360">
        <v>80111600</v>
      </c>
      <c r="C682" s="359" t="s">
        <v>3429</v>
      </c>
      <c r="D682" s="359" t="s">
        <v>3615</v>
      </c>
      <c r="E682" s="361" t="s">
        <v>3486</v>
      </c>
      <c r="F682" s="361">
        <v>2024003050087</v>
      </c>
      <c r="G682" s="362" t="s">
        <v>727</v>
      </c>
      <c r="H682" s="362" t="s">
        <v>3484</v>
      </c>
      <c r="I682" s="110">
        <v>38292800</v>
      </c>
      <c r="J682" s="363" t="s">
        <v>1074</v>
      </c>
      <c r="K682" s="359" t="s">
        <v>3581</v>
      </c>
      <c r="L682" s="366" t="s">
        <v>447</v>
      </c>
      <c r="M682" s="366" t="s">
        <v>448</v>
      </c>
      <c r="N682" s="364" t="s">
        <v>729</v>
      </c>
      <c r="O682" s="363">
        <v>66</v>
      </c>
      <c r="P682" s="365" t="s">
        <v>2813</v>
      </c>
      <c r="Q682" s="359" t="s">
        <v>3485</v>
      </c>
      <c r="R682" s="359" t="s">
        <v>3579</v>
      </c>
      <c r="S682" s="366">
        <v>8</v>
      </c>
      <c r="T682" s="382" t="s">
        <v>361</v>
      </c>
      <c r="U682" s="116">
        <v>297</v>
      </c>
      <c r="V682" s="366" t="s">
        <v>362</v>
      </c>
      <c r="W682" s="366" t="s">
        <v>488</v>
      </c>
      <c r="X682" s="366" t="s">
        <v>488</v>
      </c>
      <c r="Y682" s="42">
        <v>61</v>
      </c>
      <c r="Z682" s="359" t="s">
        <v>1675</v>
      </c>
      <c r="AA682" s="359">
        <v>130</v>
      </c>
      <c r="AB682" s="42">
        <v>38292800</v>
      </c>
      <c r="AC682" s="42">
        <v>0</v>
      </c>
      <c r="AD682" s="42">
        <v>9573200</v>
      </c>
      <c r="AE682" s="42">
        <v>28719600</v>
      </c>
      <c r="AF682" s="359" t="s">
        <v>4025</v>
      </c>
      <c r="AG682" s="359">
        <v>52010805</v>
      </c>
      <c r="AH682" s="359">
        <v>9573200</v>
      </c>
      <c r="AI682" s="359">
        <v>38292800</v>
      </c>
    </row>
    <row r="683" spans="1:35" s="368" customFormat="1" ht="45.75" customHeight="1" x14ac:dyDescent="0.25">
      <c r="A683" s="366">
        <v>545</v>
      </c>
      <c r="B683" s="360">
        <v>80111600</v>
      </c>
      <c r="C683" s="359" t="s">
        <v>3429</v>
      </c>
      <c r="D683" s="359" t="s">
        <v>3615</v>
      </c>
      <c r="E683" s="361" t="s">
        <v>3481</v>
      </c>
      <c r="F683" s="361">
        <v>2024003050102</v>
      </c>
      <c r="G683" s="362" t="s">
        <v>730</v>
      </c>
      <c r="H683" s="362" t="s">
        <v>3479</v>
      </c>
      <c r="I683" s="110">
        <v>38292800</v>
      </c>
      <c r="J683" s="363" t="s">
        <v>1074</v>
      </c>
      <c r="K683" s="359" t="s">
        <v>3581</v>
      </c>
      <c r="L683" s="366" t="s">
        <v>447</v>
      </c>
      <c r="M683" s="366" t="s">
        <v>448</v>
      </c>
      <c r="N683" s="364" t="s">
        <v>731</v>
      </c>
      <c r="O683" s="363">
        <v>56</v>
      </c>
      <c r="P683" s="365" t="s">
        <v>2683</v>
      </c>
      <c r="Q683" s="359" t="s">
        <v>3480</v>
      </c>
      <c r="R683" s="359" t="s">
        <v>3601</v>
      </c>
      <c r="S683" s="366">
        <v>8</v>
      </c>
      <c r="T683" s="382" t="s">
        <v>361</v>
      </c>
      <c r="U683" s="116">
        <v>297</v>
      </c>
      <c r="V683" s="366" t="s">
        <v>362</v>
      </c>
      <c r="W683" s="366" t="s">
        <v>488</v>
      </c>
      <c r="X683" s="366" t="s">
        <v>488</v>
      </c>
      <c r="Y683" s="42">
        <v>61</v>
      </c>
      <c r="Z683" s="359" t="s">
        <v>1675</v>
      </c>
      <c r="AA683" s="359">
        <v>130</v>
      </c>
      <c r="AB683" s="42">
        <v>38292800</v>
      </c>
      <c r="AC683" s="42">
        <v>0</v>
      </c>
      <c r="AD683" s="42">
        <v>34144413</v>
      </c>
      <c r="AE683" s="42">
        <v>4148387</v>
      </c>
      <c r="AF683" s="359" t="s">
        <v>4026</v>
      </c>
      <c r="AG683" s="359">
        <v>52010801</v>
      </c>
      <c r="AH683" s="359">
        <v>34144413</v>
      </c>
      <c r="AI683" s="359">
        <v>38292800</v>
      </c>
    </row>
    <row r="684" spans="1:35" s="368" customFormat="1" ht="45.75" customHeight="1" x14ac:dyDescent="0.25">
      <c r="A684" s="359">
        <v>546</v>
      </c>
      <c r="B684" s="360">
        <v>80111600</v>
      </c>
      <c r="C684" s="359" t="s">
        <v>1429</v>
      </c>
      <c r="D684" s="359" t="s">
        <v>3456</v>
      </c>
      <c r="E684" s="361" t="s">
        <v>3456</v>
      </c>
      <c r="F684" s="361">
        <v>999999</v>
      </c>
      <c r="G684" s="362" t="s">
        <v>357</v>
      </c>
      <c r="H684" s="362">
        <v>999999</v>
      </c>
      <c r="I684" s="110">
        <v>17095000</v>
      </c>
      <c r="J684" s="363" t="s">
        <v>1075</v>
      </c>
      <c r="K684" s="359" t="s">
        <v>3581</v>
      </c>
      <c r="L684" s="363" t="s">
        <v>447</v>
      </c>
      <c r="M684" s="373" t="s">
        <v>448</v>
      </c>
      <c r="N684" s="364" t="s">
        <v>449</v>
      </c>
      <c r="O684" s="363">
        <v>30</v>
      </c>
      <c r="P684" s="365" t="s">
        <v>2589</v>
      </c>
      <c r="Q684" s="359" t="s">
        <v>3450</v>
      </c>
      <c r="R684" s="359" t="s">
        <v>3578</v>
      </c>
      <c r="S684" s="366">
        <v>5</v>
      </c>
      <c r="T684" s="382" t="s">
        <v>361</v>
      </c>
      <c r="U684" s="116">
        <v>301</v>
      </c>
      <c r="V684" s="359" t="s">
        <v>362</v>
      </c>
      <c r="W684" s="359" t="s">
        <v>488</v>
      </c>
      <c r="X684" s="359" t="s">
        <v>488</v>
      </c>
      <c r="Y684" s="42">
        <v>233</v>
      </c>
      <c r="Z684" s="359" t="s">
        <v>1886</v>
      </c>
      <c r="AA684" s="359">
        <v>418</v>
      </c>
      <c r="AB684" s="42">
        <v>17095000</v>
      </c>
      <c r="AC684" s="42">
        <v>0</v>
      </c>
      <c r="AD684" s="42">
        <v>14359800</v>
      </c>
      <c r="AE684" s="42">
        <v>2735200</v>
      </c>
      <c r="AF684" s="359" t="s">
        <v>4027</v>
      </c>
      <c r="AG684" s="359" t="s">
        <v>14</v>
      </c>
      <c r="AH684" s="359">
        <v>14359800</v>
      </c>
      <c r="AI684" s="359">
        <v>17095000</v>
      </c>
    </row>
    <row r="685" spans="1:35" s="368" customFormat="1" ht="45.75" customHeight="1" x14ac:dyDescent="0.25">
      <c r="A685" s="359">
        <v>547</v>
      </c>
      <c r="B685" s="360">
        <v>80111600</v>
      </c>
      <c r="C685" s="359" t="s">
        <v>1429</v>
      </c>
      <c r="D685" s="359" t="s">
        <v>3456</v>
      </c>
      <c r="E685" s="361" t="s">
        <v>3456</v>
      </c>
      <c r="F685" s="361">
        <v>999999</v>
      </c>
      <c r="G685" s="362" t="s">
        <v>357</v>
      </c>
      <c r="H685" s="362">
        <v>999999</v>
      </c>
      <c r="I685" s="110">
        <v>37609000</v>
      </c>
      <c r="J685" s="363" t="s">
        <v>1076</v>
      </c>
      <c r="K685" s="359" t="s">
        <v>3581</v>
      </c>
      <c r="L685" s="363" t="s">
        <v>447</v>
      </c>
      <c r="M685" s="373" t="s">
        <v>448</v>
      </c>
      <c r="N685" s="364" t="s">
        <v>449</v>
      </c>
      <c r="O685" s="363">
        <v>30</v>
      </c>
      <c r="P685" s="365" t="s">
        <v>2589</v>
      </c>
      <c r="Q685" s="359" t="s">
        <v>3450</v>
      </c>
      <c r="R685" s="359" t="s">
        <v>3578</v>
      </c>
      <c r="S685" s="366">
        <v>5</v>
      </c>
      <c r="T685" s="382" t="s">
        <v>361</v>
      </c>
      <c r="U685" s="116">
        <v>315</v>
      </c>
      <c r="V685" s="359" t="s">
        <v>362</v>
      </c>
      <c r="W685" s="359" t="s">
        <v>488</v>
      </c>
      <c r="X685" s="359" t="s">
        <v>488</v>
      </c>
      <c r="Y685" s="42">
        <v>237</v>
      </c>
      <c r="Z685" s="359" t="s">
        <v>1896</v>
      </c>
      <c r="AA685" s="359">
        <v>433</v>
      </c>
      <c r="AB685" s="42">
        <v>37609000</v>
      </c>
      <c r="AC685" s="42">
        <v>0</v>
      </c>
      <c r="AD685" s="42">
        <v>31340833</v>
      </c>
      <c r="AE685" s="42">
        <v>6268167</v>
      </c>
      <c r="AF685" s="359" t="s">
        <v>4028</v>
      </c>
      <c r="AG685" s="359" t="s">
        <v>14</v>
      </c>
      <c r="AH685" s="359">
        <v>31340833</v>
      </c>
      <c r="AI685" s="359">
        <v>37609000</v>
      </c>
    </row>
    <row r="686" spans="1:35" s="368" customFormat="1" ht="45.75" customHeight="1" x14ac:dyDescent="0.25">
      <c r="A686" s="359">
        <v>548</v>
      </c>
      <c r="B686" s="360">
        <v>80111600</v>
      </c>
      <c r="C686" s="359" t="s">
        <v>1429</v>
      </c>
      <c r="D686" s="359" t="s">
        <v>3456</v>
      </c>
      <c r="E686" s="361" t="s">
        <v>3456</v>
      </c>
      <c r="F686" s="361">
        <v>999999</v>
      </c>
      <c r="G686" s="362" t="s">
        <v>357</v>
      </c>
      <c r="H686" s="362">
        <v>999999</v>
      </c>
      <c r="I686" s="110">
        <v>37609000</v>
      </c>
      <c r="J686" s="363" t="s">
        <v>1077</v>
      </c>
      <c r="K686" s="359" t="s">
        <v>3581</v>
      </c>
      <c r="L686" s="363" t="s">
        <v>447</v>
      </c>
      <c r="M686" s="373" t="s">
        <v>448</v>
      </c>
      <c r="N686" s="364" t="s">
        <v>449</v>
      </c>
      <c r="O686" s="363">
        <v>30</v>
      </c>
      <c r="P686" s="365" t="s">
        <v>2589</v>
      </c>
      <c r="Q686" s="359" t="s">
        <v>3450</v>
      </c>
      <c r="R686" s="359" t="s">
        <v>3578</v>
      </c>
      <c r="S686" s="366">
        <v>5</v>
      </c>
      <c r="T686" s="382" t="s">
        <v>361</v>
      </c>
      <c r="U686" s="116">
        <v>344</v>
      </c>
      <c r="V686" s="359" t="s">
        <v>362</v>
      </c>
      <c r="W686" s="359" t="s">
        <v>488</v>
      </c>
      <c r="X686" s="359" t="s">
        <v>488</v>
      </c>
      <c r="Y686" s="42">
        <v>267</v>
      </c>
      <c r="Z686" s="359" t="s">
        <v>1982</v>
      </c>
      <c r="AA686" s="359">
        <v>784</v>
      </c>
      <c r="AB686" s="42">
        <v>37609000</v>
      </c>
      <c r="AC686" s="42">
        <v>0</v>
      </c>
      <c r="AD686" s="42">
        <v>28833567</v>
      </c>
      <c r="AE686" s="42">
        <v>8775433</v>
      </c>
      <c r="AF686" s="359" t="s">
        <v>4029</v>
      </c>
      <c r="AG686" s="359" t="s">
        <v>14</v>
      </c>
      <c r="AH686" s="359">
        <v>28833567</v>
      </c>
      <c r="AI686" s="359">
        <v>37609000</v>
      </c>
    </row>
    <row r="687" spans="1:35" s="368" customFormat="1" ht="45.75" customHeight="1" x14ac:dyDescent="0.25">
      <c r="A687" s="359">
        <v>549</v>
      </c>
      <c r="B687" s="360">
        <v>80111600</v>
      </c>
      <c r="C687" s="359" t="s">
        <v>1429</v>
      </c>
      <c r="D687" s="359" t="s">
        <v>3456</v>
      </c>
      <c r="E687" s="361" t="s">
        <v>3456</v>
      </c>
      <c r="F687" s="361">
        <v>999999</v>
      </c>
      <c r="G687" s="362" t="s">
        <v>357</v>
      </c>
      <c r="H687" s="362">
        <v>999999</v>
      </c>
      <c r="I687" s="110">
        <v>17095000</v>
      </c>
      <c r="J687" s="363" t="s">
        <v>1078</v>
      </c>
      <c r="K687" s="359" t="s">
        <v>3581</v>
      </c>
      <c r="L687" s="363" t="s">
        <v>447</v>
      </c>
      <c r="M687" s="373" t="s">
        <v>448</v>
      </c>
      <c r="N687" s="364" t="s">
        <v>449</v>
      </c>
      <c r="O687" s="363">
        <v>30</v>
      </c>
      <c r="P687" s="365" t="s">
        <v>2589</v>
      </c>
      <c r="Q687" s="359" t="s">
        <v>3450</v>
      </c>
      <c r="R687" s="359" t="s">
        <v>3578</v>
      </c>
      <c r="S687" s="366">
        <v>5</v>
      </c>
      <c r="T687" s="382" t="s">
        <v>361</v>
      </c>
      <c r="U687" s="116">
        <v>343</v>
      </c>
      <c r="V687" s="359" t="s">
        <v>362</v>
      </c>
      <c r="W687" s="359" t="s">
        <v>488</v>
      </c>
      <c r="X687" s="359" t="s">
        <v>488</v>
      </c>
      <c r="Y687" s="42">
        <v>270</v>
      </c>
      <c r="Z687" s="359" t="s">
        <v>1990</v>
      </c>
      <c r="AA687" s="359">
        <v>1194</v>
      </c>
      <c r="AB687" s="42">
        <v>17095000</v>
      </c>
      <c r="AC687" s="42">
        <v>0</v>
      </c>
      <c r="AD687" s="42">
        <v>12536300</v>
      </c>
      <c r="AE687" s="42">
        <v>4558700</v>
      </c>
      <c r="AF687" s="359" t="s">
        <v>4030</v>
      </c>
      <c r="AG687" s="359" t="s">
        <v>14</v>
      </c>
      <c r="AH687" s="359">
        <v>12536300</v>
      </c>
      <c r="AI687" s="359">
        <v>17095000</v>
      </c>
    </row>
    <row r="688" spans="1:35" s="368" customFormat="1" ht="45.75" customHeight="1" x14ac:dyDescent="0.25">
      <c r="A688" s="359">
        <v>550</v>
      </c>
      <c r="B688" s="360">
        <v>80111600</v>
      </c>
      <c r="C688" s="359" t="s">
        <v>1429</v>
      </c>
      <c r="D688" s="359" t="s">
        <v>3456</v>
      </c>
      <c r="E688" s="361" t="s">
        <v>3456</v>
      </c>
      <c r="F688" s="361">
        <v>999999</v>
      </c>
      <c r="G688" s="362" t="s">
        <v>357</v>
      </c>
      <c r="H688" s="362">
        <v>999999</v>
      </c>
      <c r="I688" s="110">
        <v>34430667</v>
      </c>
      <c r="J688" s="363" t="s">
        <v>1080</v>
      </c>
      <c r="K688" s="359" t="s">
        <v>3581</v>
      </c>
      <c r="L688" s="363" t="s">
        <v>447</v>
      </c>
      <c r="M688" s="363" t="s">
        <v>574</v>
      </c>
      <c r="N688" s="364" t="s">
        <v>449</v>
      </c>
      <c r="O688" s="363">
        <v>30</v>
      </c>
      <c r="P688" s="365" t="s">
        <v>2589</v>
      </c>
      <c r="Q688" s="359" t="s">
        <v>3450</v>
      </c>
      <c r="R688" s="359" t="s">
        <v>3578</v>
      </c>
      <c r="S688" s="366">
        <v>4</v>
      </c>
      <c r="T688" s="382" t="s">
        <v>361</v>
      </c>
      <c r="U688" s="116">
        <v>340</v>
      </c>
      <c r="V688" s="359" t="s">
        <v>362</v>
      </c>
      <c r="W688" s="359" t="s">
        <v>488</v>
      </c>
      <c r="X688" s="359" t="s">
        <v>488</v>
      </c>
      <c r="Y688" s="42">
        <v>261</v>
      </c>
      <c r="Z688" s="359" t="s">
        <v>1967</v>
      </c>
      <c r="AA688" s="359">
        <v>782</v>
      </c>
      <c r="AB688" s="42">
        <v>34430667</v>
      </c>
      <c r="AC688" s="42">
        <v>0</v>
      </c>
      <c r="AD688" s="42">
        <v>34430667</v>
      </c>
      <c r="AE688" s="42">
        <v>0</v>
      </c>
      <c r="AF688" s="359" t="s">
        <v>4031</v>
      </c>
      <c r="AG688" s="359" t="s">
        <v>14</v>
      </c>
      <c r="AH688" s="359">
        <v>34430667</v>
      </c>
      <c r="AI688" s="359">
        <v>34430667</v>
      </c>
    </row>
    <row r="689" spans="1:35" s="368" customFormat="1" ht="45.75" customHeight="1" x14ac:dyDescent="0.25">
      <c r="A689" s="359">
        <v>551</v>
      </c>
      <c r="B689" s="380">
        <v>80111600</v>
      </c>
      <c r="C689" s="359" t="s">
        <v>3429</v>
      </c>
      <c r="D689" s="359" t="s">
        <v>3615</v>
      </c>
      <c r="E689" s="391" t="s">
        <v>3486</v>
      </c>
      <c r="F689" s="362">
        <v>2024003050087</v>
      </c>
      <c r="G689" s="362" t="s">
        <v>727</v>
      </c>
      <c r="H689" s="391" t="s">
        <v>3484</v>
      </c>
      <c r="I689" s="110">
        <v>34190000</v>
      </c>
      <c r="J689" s="392" t="s">
        <v>1081</v>
      </c>
      <c r="K689" s="359" t="s">
        <v>3581</v>
      </c>
      <c r="L689" s="366" t="s">
        <v>447</v>
      </c>
      <c r="M689" s="366" t="s">
        <v>448</v>
      </c>
      <c r="N689" s="359" t="s">
        <v>738</v>
      </c>
      <c r="O689" s="359">
        <v>68</v>
      </c>
      <c r="P689" s="359" t="s">
        <v>2813</v>
      </c>
      <c r="Q689" s="359" t="s">
        <v>3485</v>
      </c>
      <c r="R689" s="359" t="s">
        <v>3601</v>
      </c>
      <c r="S689" s="366">
        <v>10</v>
      </c>
      <c r="T689" s="382" t="s">
        <v>361</v>
      </c>
      <c r="U689" s="133">
        <v>325</v>
      </c>
      <c r="V689" s="366" t="s">
        <v>362</v>
      </c>
      <c r="W689" s="366" t="s">
        <v>488</v>
      </c>
      <c r="X689" s="366" t="s">
        <v>488</v>
      </c>
      <c r="Y689" s="42">
        <v>331</v>
      </c>
      <c r="Z689" s="359" t="s">
        <v>2091</v>
      </c>
      <c r="AA689" s="359">
        <v>2858</v>
      </c>
      <c r="AB689" s="42">
        <v>32366533</v>
      </c>
      <c r="AC689" s="42">
        <v>1823467</v>
      </c>
      <c r="AD689" s="42">
        <v>11852533</v>
      </c>
      <c r="AE689" s="42">
        <v>20514000</v>
      </c>
      <c r="AF689" s="359" t="s">
        <v>4032</v>
      </c>
      <c r="AG689" s="359">
        <v>52010805</v>
      </c>
      <c r="AH689" s="359">
        <v>11852533</v>
      </c>
      <c r="AI689" s="359">
        <v>32366533</v>
      </c>
    </row>
    <row r="690" spans="1:35" s="368" customFormat="1" ht="45.75" customHeight="1" x14ac:dyDescent="0.25">
      <c r="A690" s="359">
        <v>552</v>
      </c>
      <c r="B690" s="360">
        <v>86111602</v>
      </c>
      <c r="C690" s="359" t="s">
        <v>3440</v>
      </c>
      <c r="D690" s="359" t="s">
        <v>3615</v>
      </c>
      <c r="E690" s="361" t="s">
        <v>3466</v>
      </c>
      <c r="F690" s="361">
        <v>2024003050072</v>
      </c>
      <c r="G690" s="362" t="s">
        <v>658</v>
      </c>
      <c r="H690" s="362" t="s">
        <v>3464</v>
      </c>
      <c r="I690" s="110">
        <v>129600000</v>
      </c>
      <c r="J690" s="363" t="s">
        <v>1082</v>
      </c>
      <c r="K690" s="359" t="s">
        <v>3581</v>
      </c>
      <c r="L690" s="363" t="s">
        <v>447</v>
      </c>
      <c r="M690" s="363" t="s">
        <v>471</v>
      </c>
      <c r="N690" s="364" t="s">
        <v>656</v>
      </c>
      <c r="O690" s="363">
        <v>79</v>
      </c>
      <c r="P690" s="365" t="s">
        <v>2861</v>
      </c>
      <c r="Q690" s="359" t="s">
        <v>3465</v>
      </c>
      <c r="R690" s="359" t="s">
        <v>3601</v>
      </c>
      <c r="S690" s="366">
        <v>10</v>
      </c>
      <c r="T690" s="382" t="s">
        <v>361</v>
      </c>
      <c r="U690" s="116">
        <v>332</v>
      </c>
      <c r="V690" s="359" t="s">
        <v>362</v>
      </c>
      <c r="W690" s="359" t="s">
        <v>488</v>
      </c>
      <c r="X690" s="359" t="s">
        <v>488</v>
      </c>
      <c r="Y690" s="42">
        <v>249</v>
      </c>
      <c r="Z690" s="359" t="s">
        <v>1934</v>
      </c>
      <c r="AA690" s="359">
        <v>431</v>
      </c>
      <c r="AB690" s="42">
        <v>129600000</v>
      </c>
      <c r="AC690" s="42">
        <v>0</v>
      </c>
      <c r="AD690" s="42">
        <v>50400000</v>
      </c>
      <c r="AE690" s="42">
        <v>79200000</v>
      </c>
      <c r="AF690" s="359" t="s">
        <v>4033</v>
      </c>
      <c r="AG690" s="359">
        <v>52010704</v>
      </c>
      <c r="AH690" s="359">
        <v>50400000</v>
      </c>
      <c r="AI690" s="359">
        <v>129600000</v>
      </c>
    </row>
    <row r="691" spans="1:35" s="368" customFormat="1" ht="45.75" customHeight="1" x14ac:dyDescent="0.25">
      <c r="A691" s="359">
        <v>553</v>
      </c>
      <c r="B691" s="360">
        <v>86111602</v>
      </c>
      <c r="C691" s="359" t="s">
        <v>3440</v>
      </c>
      <c r="D691" s="359" t="s">
        <v>3615</v>
      </c>
      <c r="E691" s="361" t="s">
        <v>3466</v>
      </c>
      <c r="F691" s="361">
        <v>2024003050072</v>
      </c>
      <c r="G691" s="362" t="s">
        <v>658</v>
      </c>
      <c r="H691" s="362" t="s">
        <v>3464</v>
      </c>
      <c r="I691" s="110">
        <v>88935122</v>
      </c>
      <c r="J691" s="363" t="s">
        <v>1083</v>
      </c>
      <c r="K691" s="359" t="s">
        <v>3581</v>
      </c>
      <c r="L691" s="363" t="s">
        <v>447</v>
      </c>
      <c r="M691" s="363" t="s">
        <v>471</v>
      </c>
      <c r="N691" s="364" t="s">
        <v>656</v>
      </c>
      <c r="O691" s="363">
        <v>79</v>
      </c>
      <c r="P691" s="365" t="s">
        <v>2861</v>
      </c>
      <c r="Q691" s="359" t="s">
        <v>3465</v>
      </c>
      <c r="R691" s="359" t="s">
        <v>3601</v>
      </c>
      <c r="S691" s="366">
        <v>10</v>
      </c>
      <c r="T691" s="382" t="s">
        <v>361</v>
      </c>
      <c r="U691" s="116">
        <v>333</v>
      </c>
      <c r="V691" s="359" t="s">
        <v>362</v>
      </c>
      <c r="W691" s="359" t="s">
        <v>488</v>
      </c>
      <c r="X691" s="359" t="s">
        <v>488</v>
      </c>
      <c r="Y691" s="42">
        <v>259</v>
      </c>
      <c r="Z691" s="359" t="s">
        <v>1963</v>
      </c>
      <c r="AA691" s="359">
        <v>1204</v>
      </c>
      <c r="AB691" s="42">
        <v>88935122</v>
      </c>
      <c r="AC691" s="42">
        <v>0</v>
      </c>
      <c r="AD691" s="42">
        <v>0</v>
      </c>
      <c r="AE691" s="42">
        <v>88935122</v>
      </c>
      <c r="AF691" s="359" t="s">
        <v>4034</v>
      </c>
      <c r="AG691" s="359">
        <v>52010704</v>
      </c>
      <c r="AH691" s="359">
        <v>0</v>
      </c>
      <c r="AI691" s="359">
        <v>88935122</v>
      </c>
    </row>
    <row r="692" spans="1:35" s="368" customFormat="1" ht="45.75" customHeight="1" x14ac:dyDescent="0.25">
      <c r="A692" s="359">
        <v>554</v>
      </c>
      <c r="B692" s="360">
        <v>86111602</v>
      </c>
      <c r="C692" s="359" t="s">
        <v>3440</v>
      </c>
      <c r="D692" s="359" t="s">
        <v>3615</v>
      </c>
      <c r="E692" s="361" t="s">
        <v>3466</v>
      </c>
      <c r="F692" s="361">
        <v>2024003050072</v>
      </c>
      <c r="G692" s="362" t="s">
        <v>658</v>
      </c>
      <c r="H692" s="362" t="s">
        <v>3464</v>
      </c>
      <c r="I692" s="110">
        <v>222478000</v>
      </c>
      <c r="J692" s="363" t="s">
        <v>1084</v>
      </c>
      <c r="K692" s="359" t="s">
        <v>3581</v>
      </c>
      <c r="L692" s="363" t="s">
        <v>447</v>
      </c>
      <c r="M692" s="363" t="s">
        <v>471</v>
      </c>
      <c r="N692" s="364" t="s">
        <v>656</v>
      </c>
      <c r="O692" s="363">
        <v>79</v>
      </c>
      <c r="P692" s="365" t="s">
        <v>2861</v>
      </c>
      <c r="Q692" s="359" t="s">
        <v>3465</v>
      </c>
      <c r="R692" s="359" t="s">
        <v>3601</v>
      </c>
      <c r="S692" s="366">
        <v>10</v>
      </c>
      <c r="T692" s="382" t="s">
        <v>361</v>
      </c>
      <c r="U692" s="116">
        <v>330</v>
      </c>
      <c r="V692" s="359" t="s">
        <v>362</v>
      </c>
      <c r="W692" s="359" t="s">
        <v>488</v>
      </c>
      <c r="X692" s="359" t="s">
        <v>488</v>
      </c>
      <c r="Y692" s="42">
        <v>326</v>
      </c>
      <c r="Z692" s="359" t="s">
        <v>2076</v>
      </c>
      <c r="AA692" s="359">
        <v>3004</v>
      </c>
      <c r="AB692" s="42">
        <v>222478000</v>
      </c>
      <c r="AC692" s="42">
        <v>0</v>
      </c>
      <c r="AD692" s="42">
        <v>59097000</v>
      </c>
      <c r="AE692" s="42">
        <v>163381000</v>
      </c>
      <c r="AF692" s="359" t="s">
        <v>4035</v>
      </c>
      <c r="AG692" s="359">
        <v>52010704</v>
      </c>
      <c r="AH692" s="359">
        <v>59097000</v>
      </c>
      <c r="AI692" s="359">
        <v>222478000</v>
      </c>
    </row>
    <row r="693" spans="1:35" s="368" customFormat="1" ht="45.75" customHeight="1" x14ac:dyDescent="0.25">
      <c r="A693" s="359">
        <v>555</v>
      </c>
      <c r="B693" s="360">
        <v>84101600</v>
      </c>
      <c r="C693" s="359" t="s">
        <v>3440</v>
      </c>
      <c r="D693" s="359" t="s">
        <v>3615</v>
      </c>
      <c r="E693" s="361" t="s">
        <v>3498</v>
      </c>
      <c r="F693" s="361">
        <v>2024003050101</v>
      </c>
      <c r="G693" s="362" t="s">
        <v>1085</v>
      </c>
      <c r="H693" s="362" t="s">
        <v>3496</v>
      </c>
      <c r="I693" s="110">
        <v>0</v>
      </c>
      <c r="J693" s="363" t="s">
        <v>356</v>
      </c>
      <c r="K693" s="359" t="s">
        <v>3577</v>
      </c>
      <c r="L693" s="363" t="s">
        <v>356</v>
      </c>
      <c r="M693" s="363" t="s">
        <v>356</v>
      </c>
      <c r="N693" s="364" t="s">
        <v>632</v>
      </c>
      <c r="O693" s="363">
        <v>73</v>
      </c>
      <c r="P693" s="365" t="s">
        <v>2844</v>
      </c>
      <c r="Q693" s="359" t="s">
        <v>3497</v>
      </c>
      <c r="R693" s="359" t="s">
        <v>3652</v>
      </c>
      <c r="S693" s="366">
        <v>6</v>
      </c>
      <c r="T693" s="382" t="s">
        <v>361</v>
      </c>
      <c r="U693" s="116" t="s">
        <v>14</v>
      </c>
      <c r="V693" s="359" t="s">
        <v>362</v>
      </c>
      <c r="W693" s="359" t="s">
        <v>367</v>
      </c>
      <c r="X693" s="359" t="s">
        <v>367</v>
      </c>
      <c r="Y693" s="42" t="s">
        <v>14</v>
      </c>
      <c r="Z693" s="359" t="s">
        <v>14</v>
      </c>
      <c r="AA693" s="359" t="s">
        <v>14</v>
      </c>
      <c r="AB693" s="42">
        <v>0</v>
      </c>
      <c r="AC693" s="42">
        <v>0</v>
      </c>
      <c r="AD693" s="42">
        <v>0</v>
      </c>
      <c r="AE693" s="42">
        <v>0</v>
      </c>
      <c r="AF693" s="359" t="s">
        <v>632</v>
      </c>
      <c r="AG693" s="359">
        <v>52010702</v>
      </c>
      <c r="AH693" s="359" t="s">
        <v>14</v>
      </c>
      <c r="AI693" s="359" t="s">
        <v>14</v>
      </c>
    </row>
    <row r="694" spans="1:35" s="368" customFormat="1" ht="45.75" customHeight="1" x14ac:dyDescent="0.25">
      <c r="A694" s="359">
        <v>556</v>
      </c>
      <c r="B694" s="360">
        <v>80111600</v>
      </c>
      <c r="C694" s="359" t="s">
        <v>3447</v>
      </c>
      <c r="D694" s="359" t="s">
        <v>3615</v>
      </c>
      <c r="E694" s="361" t="s">
        <v>3492</v>
      </c>
      <c r="F694" s="361">
        <v>2024003050075</v>
      </c>
      <c r="G694" s="362" t="s">
        <v>591</v>
      </c>
      <c r="H694" s="362" t="s">
        <v>3490</v>
      </c>
      <c r="I694" s="110">
        <v>37609000</v>
      </c>
      <c r="J694" s="363" t="s">
        <v>1086</v>
      </c>
      <c r="K694" s="359" t="s">
        <v>3581</v>
      </c>
      <c r="L694" s="363" t="s">
        <v>447</v>
      </c>
      <c r="M694" s="373" t="s">
        <v>448</v>
      </c>
      <c r="N694" s="364" t="s">
        <v>602</v>
      </c>
      <c r="O694" s="363">
        <v>87</v>
      </c>
      <c r="P694" s="365" t="s">
        <v>2914</v>
      </c>
      <c r="Q694" s="359" t="s">
        <v>3491</v>
      </c>
      <c r="R694" s="359" t="s">
        <v>3579</v>
      </c>
      <c r="S694" s="366">
        <v>5</v>
      </c>
      <c r="T694" s="382" t="s">
        <v>361</v>
      </c>
      <c r="U694" s="116">
        <v>338</v>
      </c>
      <c r="V694" s="359" t="s">
        <v>362</v>
      </c>
      <c r="W694" s="359" t="s">
        <v>488</v>
      </c>
      <c r="X694" s="359" t="s">
        <v>488</v>
      </c>
      <c r="Y694" s="42">
        <v>254</v>
      </c>
      <c r="Z694" s="359" t="s">
        <v>1949</v>
      </c>
      <c r="AA694" s="359">
        <v>445</v>
      </c>
      <c r="AB694" s="42">
        <v>37609000</v>
      </c>
      <c r="AC694" s="42">
        <v>0</v>
      </c>
      <c r="AD694" s="42">
        <v>29084293</v>
      </c>
      <c r="AE694" s="42">
        <v>8524707</v>
      </c>
      <c r="AF694" s="359" t="s">
        <v>4036</v>
      </c>
      <c r="AG694" s="359">
        <v>52010902</v>
      </c>
      <c r="AH694" s="359">
        <v>29084293</v>
      </c>
      <c r="AI694" s="359">
        <v>37609000</v>
      </c>
    </row>
    <row r="695" spans="1:35" s="368" customFormat="1" ht="45.75" customHeight="1" x14ac:dyDescent="0.25">
      <c r="A695" s="359">
        <v>557</v>
      </c>
      <c r="B695" s="360">
        <v>72101500</v>
      </c>
      <c r="C695" s="359" t="s">
        <v>3447</v>
      </c>
      <c r="D695" s="359" t="s">
        <v>3615</v>
      </c>
      <c r="E695" s="361" t="s">
        <v>3492</v>
      </c>
      <c r="F695" s="361">
        <v>2024003050075</v>
      </c>
      <c r="G695" s="362" t="s">
        <v>578</v>
      </c>
      <c r="H695" s="362" t="s">
        <v>3490</v>
      </c>
      <c r="I695" s="110">
        <v>374209826</v>
      </c>
      <c r="J695" s="363" t="s">
        <v>1087</v>
      </c>
      <c r="K695" s="359" t="s">
        <v>3581</v>
      </c>
      <c r="L695" s="363" t="s">
        <v>475</v>
      </c>
      <c r="M695" s="363" t="s">
        <v>1088</v>
      </c>
      <c r="N695" s="364" t="s">
        <v>581</v>
      </c>
      <c r="O695" s="363">
        <v>89</v>
      </c>
      <c r="P695" s="365" t="s">
        <v>2922</v>
      </c>
      <c r="Q695" s="359" t="s">
        <v>3491</v>
      </c>
      <c r="R695" s="359" t="s">
        <v>3601</v>
      </c>
      <c r="S695" s="366">
        <v>5</v>
      </c>
      <c r="T695" s="382" t="s">
        <v>361</v>
      </c>
      <c r="U695" s="116">
        <v>342</v>
      </c>
      <c r="V695" s="359" t="s">
        <v>362</v>
      </c>
      <c r="W695" s="359" t="s">
        <v>488</v>
      </c>
      <c r="X695" s="359" t="s">
        <v>488</v>
      </c>
      <c r="Y695" s="42">
        <v>6532023</v>
      </c>
      <c r="Z695" s="359" t="s">
        <v>1454</v>
      </c>
      <c r="AA695" s="359">
        <v>6432</v>
      </c>
      <c r="AB695" s="42">
        <v>374209826</v>
      </c>
      <c r="AC695" s="42">
        <v>0</v>
      </c>
      <c r="AD695" s="42">
        <v>0</v>
      </c>
      <c r="AE695" s="42">
        <v>374209826</v>
      </c>
      <c r="AF695" s="359" t="s">
        <v>4037</v>
      </c>
      <c r="AG695" s="359">
        <v>52010902</v>
      </c>
      <c r="AH695" s="359">
        <v>0</v>
      </c>
      <c r="AI695" s="359">
        <v>374209826</v>
      </c>
    </row>
    <row r="696" spans="1:35" s="368" customFormat="1" ht="45.75" customHeight="1" x14ac:dyDescent="0.25">
      <c r="A696" s="359">
        <v>558</v>
      </c>
      <c r="B696" s="360">
        <v>80111600</v>
      </c>
      <c r="C696" s="359" t="s">
        <v>3440</v>
      </c>
      <c r="D696" s="359" t="s">
        <v>3615</v>
      </c>
      <c r="E696" s="361" t="s">
        <v>3498</v>
      </c>
      <c r="F696" s="361">
        <v>2024003050101</v>
      </c>
      <c r="G696" s="362" t="s">
        <v>645</v>
      </c>
      <c r="H696" s="362" t="s">
        <v>3496</v>
      </c>
      <c r="I696" s="110">
        <v>67112743</v>
      </c>
      <c r="J696" s="363" t="s">
        <v>1089</v>
      </c>
      <c r="K696" s="359" t="s">
        <v>3581</v>
      </c>
      <c r="L696" s="363" t="s">
        <v>447</v>
      </c>
      <c r="M696" s="373" t="s">
        <v>448</v>
      </c>
      <c r="N696" s="364" t="s">
        <v>644</v>
      </c>
      <c r="O696" s="363">
        <v>71</v>
      </c>
      <c r="P696" s="365" t="s">
        <v>2831</v>
      </c>
      <c r="Q696" s="359" t="s">
        <v>3497</v>
      </c>
      <c r="R696" s="359" t="s">
        <v>3601</v>
      </c>
      <c r="S696" s="366">
        <v>10</v>
      </c>
      <c r="T696" s="382" t="s">
        <v>361</v>
      </c>
      <c r="U696" s="116">
        <v>347</v>
      </c>
      <c r="V696" s="359" t="s">
        <v>362</v>
      </c>
      <c r="W696" s="359" t="s">
        <v>488</v>
      </c>
      <c r="X696" s="359" t="s">
        <v>488</v>
      </c>
      <c r="Y696" s="42">
        <v>265</v>
      </c>
      <c r="Z696" s="359" t="s">
        <v>1978</v>
      </c>
      <c r="AA696" s="359">
        <v>1192</v>
      </c>
      <c r="AB696" s="42">
        <v>67112743</v>
      </c>
      <c r="AC696" s="42">
        <v>0</v>
      </c>
      <c r="AD696" s="42">
        <v>15603259</v>
      </c>
      <c r="AE696" s="42">
        <v>51509484</v>
      </c>
      <c r="AF696" s="359" t="s">
        <v>4038</v>
      </c>
      <c r="AG696" s="359">
        <v>52010702</v>
      </c>
      <c r="AH696" s="359">
        <v>15603259</v>
      </c>
      <c r="AI696" s="359">
        <v>67112743</v>
      </c>
    </row>
    <row r="697" spans="1:35" s="368" customFormat="1" ht="45.75" customHeight="1" x14ac:dyDescent="0.25">
      <c r="A697" s="359">
        <v>558</v>
      </c>
      <c r="B697" s="360">
        <v>80111600</v>
      </c>
      <c r="C697" s="359" t="s">
        <v>3440</v>
      </c>
      <c r="D697" s="359" t="s">
        <v>3615</v>
      </c>
      <c r="E697" s="361" t="s">
        <v>3498</v>
      </c>
      <c r="F697" s="361">
        <v>2024003050101</v>
      </c>
      <c r="G697" s="362" t="s">
        <v>645</v>
      </c>
      <c r="H697" s="362" t="s">
        <v>3496</v>
      </c>
      <c r="I697" s="110">
        <v>16855257</v>
      </c>
      <c r="J697" s="363" t="s">
        <v>1089</v>
      </c>
      <c r="K697" s="359" t="s">
        <v>3581</v>
      </c>
      <c r="L697" s="363" t="s">
        <v>447</v>
      </c>
      <c r="M697" s="373" t="s">
        <v>448</v>
      </c>
      <c r="N697" s="364" t="s">
        <v>632</v>
      </c>
      <c r="O697" s="363">
        <v>73</v>
      </c>
      <c r="P697" s="365" t="s">
        <v>2844</v>
      </c>
      <c r="Q697" s="359" t="s">
        <v>3497</v>
      </c>
      <c r="R697" s="359" t="s">
        <v>3652</v>
      </c>
      <c r="S697" s="366">
        <v>10</v>
      </c>
      <c r="T697" s="382" t="s">
        <v>361</v>
      </c>
      <c r="U697" s="116">
        <v>347</v>
      </c>
      <c r="V697" s="359" t="s">
        <v>362</v>
      </c>
      <c r="W697" s="359" t="s">
        <v>488</v>
      </c>
      <c r="X697" s="359" t="s">
        <v>488</v>
      </c>
      <c r="Y697" s="42">
        <v>265</v>
      </c>
      <c r="Z697" s="359" t="s">
        <v>1978</v>
      </c>
      <c r="AA697" s="359">
        <v>1192</v>
      </c>
      <c r="AB697" s="42">
        <v>16855257</v>
      </c>
      <c r="AC697" s="42">
        <v>0</v>
      </c>
      <c r="AD697" s="42">
        <v>16855257</v>
      </c>
      <c r="AE697" s="42">
        <v>0</v>
      </c>
      <c r="AF697" s="359" t="s">
        <v>4039</v>
      </c>
      <c r="AG697" s="359">
        <v>52010702</v>
      </c>
      <c r="AH697" s="359">
        <v>16855257</v>
      </c>
      <c r="AI697" s="359">
        <v>16855257</v>
      </c>
    </row>
    <row r="698" spans="1:35" s="368" customFormat="1" ht="45.75" customHeight="1" x14ac:dyDescent="0.25">
      <c r="A698" s="359">
        <v>559</v>
      </c>
      <c r="B698" s="360">
        <v>80111600</v>
      </c>
      <c r="C698" s="359" t="s">
        <v>3440</v>
      </c>
      <c r="D698" s="359" t="s">
        <v>3615</v>
      </c>
      <c r="E698" s="361" t="s">
        <v>3498</v>
      </c>
      <c r="F698" s="361">
        <v>2024003050101</v>
      </c>
      <c r="G698" s="362" t="s">
        <v>647</v>
      </c>
      <c r="H698" s="362" t="s">
        <v>3496</v>
      </c>
      <c r="I698" s="110">
        <v>44190000</v>
      </c>
      <c r="J698" s="363" t="s">
        <v>1090</v>
      </c>
      <c r="K698" s="359" t="s">
        <v>3581</v>
      </c>
      <c r="L698" s="363" t="s">
        <v>447</v>
      </c>
      <c r="M698" s="373" t="s">
        <v>448</v>
      </c>
      <c r="N698" s="364" t="s">
        <v>644</v>
      </c>
      <c r="O698" s="363">
        <v>71</v>
      </c>
      <c r="P698" s="365" t="s">
        <v>2831</v>
      </c>
      <c r="Q698" s="359" t="s">
        <v>3497</v>
      </c>
      <c r="R698" s="359" t="s">
        <v>3601</v>
      </c>
      <c r="S698" s="366">
        <v>10</v>
      </c>
      <c r="T698" s="382" t="s">
        <v>361</v>
      </c>
      <c r="U698" s="116">
        <v>348</v>
      </c>
      <c r="V698" s="359" t="s">
        <v>362</v>
      </c>
      <c r="W698" s="359" t="s">
        <v>488</v>
      </c>
      <c r="X698" s="359" t="s">
        <v>488</v>
      </c>
      <c r="Y698" s="42">
        <v>266</v>
      </c>
      <c r="Z698" s="359" t="s">
        <v>1980</v>
      </c>
      <c r="AA698" s="359">
        <v>781</v>
      </c>
      <c r="AB698" s="42">
        <v>44190000</v>
      </c>
      <c r="AC698" s="42">
        <v>0</v>
      </c>
      <c r="AD698" s="42">
        <v>12415329</v>
      </c>
      <c r="AE698" s="42">
        <v>31774671</v>
      </c>
      <c r="AF698" s="359" t="s">
        <v>4040</v>
      </c>
      <c r="AG698" s="359">
        <v>52010702</v>
      </c>
      <c r="AH698" s="359">
        <v>12415329</v>
      </c>
      <c r="AI698" s="359">
        <v>44190000</v>
      </c>
    </row>
    <row r="699" spans="1:35" s="368" customFormat="1" ht="45.75" customHeight="1" x14ac:dyDescent="0.25">
      <c r="A699" s="359">
        <v>560</v>
      </c>
      <c r="B699" s="360">
        <v>8011600</v>
      </c>
      <c r="C699" s="359" t="s">
        <v>1429</v>
      </c>
      <c r="D699" s="359" t="s">
        <v>3456</v>
      </c>
      <c r="E699" s="361" t="s">
        <v>3469</v>
      </c>
      <c r="F699" s="361">
        <v>2024003050077</v>
      </c>
      <c r="G699" s="362" t="s">
        <v>504</v>
      </c>
      <c r="H699" s="362" t="s">
        <v>3467</v>
      </c>
      <c r="I699" s="110">
        <v>75218000</v>
      </c>
      <c r="J699" s="363" t="s">
        <v>1091</v>
      </c>
      <c r="K699" s="359" t="s">
        <v>3581</v>
      </c>
      <c r="L699" s="363" t="s">
        <v>447</v>
      </c>
      <c r="M699" s="373" t="s">
        <v>448</v>
      </c>
      <c r="N699" s="364" t="s">
        <v>544</v>
      </c>
      <c r="O699" s="363">
        <v>54</v>
      </c>
      <c r="P699" s="365" t="s">
        <v>2673</v>
      </c>
      <c r="Q699" s="359" t="s">
        <v>3468</v>
      </c>
      <c r="R699" s="359" t="s">
        <v>3598</v>
      </c>
      <c r="S699" s="366">
        <v>10</v>
      </c>
      <c r="T699" s="382" t="s">
        <v>361</v>
      </c>
      <c r="U699" s="116">
        <v>349</v>
      </c>
      <c r="V699" s="359" t="s">
        <v>362</v>
      </c>
      <c r="W699" s="359" t="s">
        <v>488</v>
      </c>
      <c r="X699" s="359" t="s">
        <v>488</v>
      </c>
      <c r="Y699" s="42">
        <v>272</v>
      </c>
      <c r="Z699" s="359" t="s">
        <v>1998</v>
      </c>
      <c r="AA699" s="359">
        <v>1205</v>
      </c>
      <c r="AB699" s="42">
        <v>75218000</v>
      </c>
      <c r="AC699" s="42">
        <v>0</v>
      </c>
      <c r="AD699" s="42">
        <v>27078480</v>
      </c>
      <c r="AE699" s="42">
        <v>48139520</v>
      </c>
      <c r="AF699" s="359" t="s">
        <v>4041</v>
      </c>
      <c r="AG699" s="359">
        <v>52011001</v>
      </c>
      <c r="AH699" s="359">
        <v>27078480</v>
      </c>
      <c r="AI699" s="359">
        <v>75218000</v>
      </c>
    </row>
    <row r="700" spans="1:35" s="368" customFormat="1" ht="45.75" customHeight="1" x14ac:dyDescent="0.25">
      <c r="A700" s="359">
        <v>561</v>
      </c>
      <c r="B700" s="360">
        <v>78111800</v>
      </c>
      <c r="C700" s="359" t="s">
        <v>3447</v>
      </c>
      <c r="D700" s="359" t="s">
        <v>3615</v>
      </c>
      <c r="E700" s="361" t="s">
        <v>3492</v>
      </c>
      <c r="F700" s="361">
        <v>2024003050075</v>
      </c>
      <c r="G700" s="362" t="s">
        <v>591</v>
      </c>
      <c r="H700" s="362" t="s">
        <v>3490</v>
      </c>
      <c r="I700" s="110">
        <v>302240700</v>
      </c>
      <c r="J700" s="363" t="s">
        <v>1092</v>
      </c>
      <c r="K700" s="359" t="s">
        <v>3581</v>
      </c>
      <c r="L700" s="363" t="s">
        <v>447</v>
      </c>
      <c r="M700" s="363" t="s">
        <v>580</v>
      </c>
      <c r="N700" s="364" t="s">
        <v>1093</v>
      </c>
      <c r="O700" s="363">
        <v>94</v>
      </c>
      <c r="P700" s="365" t="s">
        <v>3392</v>
      </c>
      <c r="Q700" s="359" t="s">
        <v>3491</v>
      </c>
      <c r="R700" s="359" t="s">
        <v>3601</v>
      </c>
      <c r="S700" s="366">
        <v>10</v>
      </c>
      <c r="T700" s="382" t="s">
        <v>361</v>
      </c>
      <c r="U700" s="116">
        <v>382</v>
      </c>
      <c r="V700" s="359" t="s">
        <v>362</v>
      </c>
      <c r="W700" s="359" t="s">
        <v>488</v>
      </c>
      <c r="X700" s="359" t="s">
        <v>488</v>
      </c>
      <c r="Y700" s="42">
        <v>329</v>
      </c>
      <c r="Z700" s="359" t="s">
        <v>2084</v>
      </c>
      <c r="AA700" s="359">
        <v>2849</v>
      </c>
      <c r="AB700" s="42">
        <v>302240700</v>
      </c>
      <c r="AC700" s="42">
        <v>0</v>
      </c>
      <c r="AD700" s="42">
        <v>302240700</v>
      </c>
      <c r="AE700" s="42">
        <v>0</v>
      </c>
      <c r="AF700" s="359" t="s">
        <v>4042</v>
      </c>
      <c r="AG700" s="359">
        <v>52010902</v>
      </c>
      <c r="AH700" s="359">
        <v>302240700</v>
      </c>
      <c r="AI700" s="359">
        <v>302240700</v>
      </c>
    </row>
    <row r="701" spans="1:35" s="368" customFormat="1" ht="45.75" customHeight="1" x14ac:dyDescent="0.25">
      <c r="A701" s="359">
        <v>561</v>
      </c>
      <c r="B701" s="360">
        <v>78111800</v>
      </c>
      <c r="C701" s="359" t="s">
        <v>1429</v>
      </c>
      <c r="D701" s="359" t="s">
        <v>3456</v>
      </c>
      <c r="E701" s="361" t="s">
        <v>3456</v>
      </c>
      <c r="F701" s="361">
        <v>999999</v>
      </c>
      <c r="G701" s="362" t="s">
        <v>357</v>
      </c>
      <c r="H701" s="362">
        <v>999999</v>
      </c>
      <c r="I701" s="110">
        <v>130213545</v>
      </c>
      <c r="J701" s="363" t="s">
        <v>1094</v>
      </c>
      <c r="K701" s="359" t="s">
        <v>3581</v>
      </c>
      <c r="L701" s="363" t="s">
        <v>447</v>
      </c>
      <c r="M701" s="363" t="s">
        <v>481</v>
      </c>
      <c r="N701" s="364" t="s">
        <v>469</v>
      </c>
      <c r="O701" s="363">
        <v>27</v>
      </c>
      <c r="P701" s="365" t="s">
        <v>2583</v>
      </c>
      <c r="Q701" s="359" t="s">
        <v>3450</v>
      </c>
      <c r="R701" s="359" t="s">
        <v>3578</v>
      </c>
      <c r="S701" s="366">
        <v>10</v>
      </c>
      <c r="T701" s="382" t="s">
        <v>361</v>
      </c>
      <c r="U701" s="116">
        <v>382</v>
      </c>
      <c r="V701" s="359" t="s">
        <v>362</v>
      </c>
      <c r="W701" s="359" t="s">
        <v>488</v>
      </c>
      <c r="X701" s="359" t="s">
        <v>488</v>
      </c>
      <c r="Y701" s="42">
        <v>329</v>
      </c>
      <c r="Z701" s="359" t="s">
        <v>2084</v>
      </c>
      <c r="AA701" s="359">
        <v>2849</v>
      </c>
      <c r="AB701" s="42">
        <v>130213545</v>
      </c>
      <c r="AC701" s="42">
        <v>0</v>
      </c>
      <c r="AD701" s="42">
        <v>130213545</v>
      </c>
      <c r="AE701" s="42">
        <v>0</v>
      </c>
      <c r="AF701" s="359" t="s">
        <v>4043</v>
      </c>
      <c r="AG701" s="359" t="s">
        <v>14</v>
      </c>
      <c r="AH701" s="359">
        <v>130213545</v>
      </c>
      <c r="AI701" s="359">
        <v>130213545</v>
      </c>
    </row>
    <row r="702" spans="1:35" s="368" customFormat="1" ht="45.75" customHeight="1" x14ac:dyDescent="0.25">
      <c r="A702" s="359">
        <v>561</v>
      </c>
      <c r="B702" s="360">
        <v>78111800</v>
      </c>
      <c r="C702" s="359" t="s">
        <v>3440</v>
      </c>
      <c r="D702" s="359" t="s">
        <v>3615</v>
      </c>
      <c r="E702" s="361" t="s">
        <v>3498</v>
      </c>
      <c r="F702" s="361">
        <v>2024003050101</v>
      </c>
      <c r="G702" s="362" t="s">
        <v>1095</v>
      </c>
      <c r="H702" s="362" t="s">
        <v>3496</v>
      </c>
      <c r="I702" s="110">
        <v>132000000</v>
      </c>
      <c r="J702" s="363" t="s">
        <v>1094</v>
      </c>
      <c r="K702" s="359" t="s">
        <v>3581</v>
      </c>
      <c r="L702" s="363" t="s">
        <v>447</v>
      </c>
      <c r="M702" s="363" t="s">
        <v>481</v>
      </c>
      <c r="N702" s="364" t="s">
        <v>1096</v>
      </c>
      <c r="O702" s="363">
        <v>72</v>
      </c>
      <c r="P702" s="365" t="s">
        <v>3387</v>
      </c>
      <c r="Q702" s="359" t="s">
        <v>3497</v>
      </c>
      <c r="R702" s="359" t="s">
        <v>3652</v>
      </c>
      <c r="S702" s="366">
        <v>10</v>
      </c>
      <c r="T702" s="382" t="s">
        <v>361</v>
      </c>
      <c r="U702" s="116">
        <v>382</v>
      </c>
      <c r="V702" s="359" t="s">
        <v>362</v>
      </c>
      <c r="W702" s="359" t="s">
        <v>488</v>
      </c>
      <c r="X702" s="359" t="s">
        <v>488</v>
      </c>
      <c r="Y702" s="42">
        <v>329</v>
      </c>
      <c r="Z702" s="359" t="s">
        <v>2084</v>
      </c>
      <c r="AA702" s="359">
        <v>2849</v>
      </c>
      <c r="AB702" s="42">
        <v>132000000</v>
      </c>
      <c r="AC702" s="42">
        <v>0</v>
      </c>
      <c r="AD702" s="42">
        <v>132000000</v>
      </c>
      <c r="AE702" s="42">
        <v>0</v>
      </c>
      <c r="AF702" s="359" t="s">
        <v>4044</v>
      </c>
      <c r="AG702" s="359">
        <v>52010702</v>
      </c>
      <c r="AH702" s="359">
        <v>132000000</v>
      </c>
      <c r="AI702" s="359">
        <v>132000000</v>
      </c>
    </row>
    <row r="703" spans="1:35" s="368" customFormat="1" ht="45.75" customHeight="1" x14ac:dyDescent="0.25">
      <c r="A703" s="359">
        <v>561</v>
      </c>
      <c r="B703" s="360">
        <v>78111800</v>
      </c>
      <c r="C703" s="359" t="s">
        <v>3440</v>
      </c>
      <c r="D703" s="359" t="s">
        <v>3615</v>
      </c>
      <c r="E703" s="361" t="s">
        <v>3466</v>
      </c>
      <c r="F703" s="361">
        <v>2024003050072</v>
      </c>
      <c r="G703" s="362" t="s">
        <v>1097</v>
      </c>
      <c r="H703" s="362" t="s">
        <v>3464</v>
      </c>
      <c r="I703" s="110">
        <v>16217719</v>
      </c>
      <c r="J703" s="363" t="s">
        <v>1094</v>
      </c>
      <c r="K703" s="359" t="s">
        <v>3581</v>
      </c>
      <c r="L703" s="363" t="s">
        <v>447</v>
      </c>
      <c r="M703" s="363" t="s">
        <v>481</v>
      </c>
      <c r="N703" s="364" t="s">
        <v>1098</v>
      </c>
      <c r="O703" s="363">
        <v>77</v>
      </c>
      <c r="P703" s="365" t="s">
        <v>3388</v>
      </c>
      <c r="Q703" s="359" t="s">
        <v>3465</v>
      </c>
      <c r="R703" s="359" t="s">
        <v>3601</v>
      </c>
      <c r="S703" s="366">
        <v>10</v>
      </c>
      <c r="T703" s="382" t="s">
        <v>361</v>
      </c>
      <c r="U703" s="116">
        <v>382</v>
      </c>
      <c r="V703" s="359" t="s">
        <v>362</v>
      </c>
      <c r="W703" s="359" t="s">
        <v>488</v>
      </c>
      <c r="X703" s="359" t="s">
        <v>488</v>
      </c>
      <c r="Y703" s="42">
        <v>329</v>
      </c>
      <c r="Z703" s="359" t="s">
        <v>2084</v>
      </c>
      <c r="AA703" s="359">
        <v>2849</v>
      </c>
      <c r="AB703" s="42">
        <v>16217719</v>
      </c>
      <c r="AC703" s="42">
        <v>0</v>
      </c>
      <c r="AD703" s="42">
        <v>16217719</v>
      </c>
      <c r="AE703" s="42">
        <v>0</v>
      </c>
      <c r="AF703" s="359" t="s">
        <v>4045</v>
      </c>
      <c r="AG703" s="359">
        <v>52010704</v>
      </c>
      <c r="AH703" s="359">
        <v>16217719</v>
      </c>
      <c r="AI703" s="359">
        <v>16217719</v>
      </c>
    </row>
    <row r="704" spans="1:35" s="368" customFormat="1" ht="45.75" customHeight="1" x14ac:dyDescent="0.25">
      <c r="A704" s="359">
        <v>561</v>
      </c>
      <c r="B704" s="360">
        <v>78111800</v>
      </c>
      <c r="C704" s="359" t="s">
        <v>3440</v>
      </c>
      <c r="D704" s="359" t="s">
        <v>3615</v>
      </c>
      <c r="E704" s="361" t="s">
        <v>3463</v>
      </c>
      <c r="F704" s="361">
        <v>2024003050073</v>
      </c>
      <c r="G704" s="362" t="s">
        <v>1099</v>
      </c>
      <c r="H704" s="362" t="s">
        <v>3461</v>
      </c>
      <c r="I704" s="110">
        <v>306983638</v>
      </c>
      <c r="J704" s="363" t="s">
        <v>1094</v>
      </c>
      <c r="K704" s="359" t="s">
        <v>3581</v>
      </c>
      <c r="L704" s="363" t="s">
        <v>447</v>
      </c>
      <c r="M704" s="363" t="s">
        <v>481</v>
      </c>
      <c r="N704" s="364" t="s">
        <v>1100</v>
      </c>
      <c r="O704" s="363">
        <v>80</v>
      </c>
      <c r="P704" s="365" t="s">
        <v>3389</v>
      </c>
      <c r="Q704" s="359" t="s">
        <v>3462</v>
      </c>
      <c r="R704" s="359" t="s">
        <v>3601</v>
      </c>
      <c r="S704" s="366">
        <v>10</v>
      </c>
      <c r="T704" s="382" t="s">
        <v>361</v>
      </c>
      <c r="U704" s="116">
        <v>382</v>
      </c>
      <c r="V704" s="359" t="s">
        <v>362</v>
      </c>
      <c r="W704" s="359" t="s">
        <v>488</v>
      </c>
      <c r="X704" s="359" t="s">
        <v>488</v>
      </c>
      <c r="Y704" s="42">
        <v>329</v>
      </c>
      <c r="Z704" s="359" t="s">
        <v>2084</v>
      </c>
      <c r="AA704" s="359">
        <v>2849</v>
      </c>
      <c r="AB704" s="42">
        <v>306983638</v>
      </c>
      <c r="AC704" s="42">
        <v>0</v>
      </c>
      <c r="AD704" s="42">
        <v>306983638</v>
      </c>
      <c r="AE704" s="42">
        <v>0</v>
      </c>
      <c r="AF704" s="359" t="s">
        <v>4046</v>
      </c>
      <c r="AG704" s="359">
        <v>52010703</v>
      </c>
      <c r="AH704" s="359">
        <v>306983638</v>
      </c>
      <c r="AI704" s="359">
        <v>306983638</v>
      </c>
    </row>
    <row r="705" spans="1:35" s="368" customFormat="1" ht="45.75" customHeight="1" x14ac:dyDescent="0.25">
      <c r="A705" s="359">
        <v>562</v>
      </c>
      <c r="B705" s="360">
        <v>84101600</v>
      </c>
      <c r="C705" s="359" t="s">
        <v>3440</v>
      </c>
      <c r="D705" s="359" t="s">
        <v>3615</v>
      </c>
      <c r="E705" s="361" t="s">
        <v>3498</v>
      </c>
      <c r="F705" s="361">
        <v>2024003050101</v>
      </c>
      <c r="G705" s="362" t="s">
        <v>1101</v>
      </c>
      <c r="H705" s="362" t="s">
        <v>3496</v>
      </c>
      <c r="I705" s="110">
        <v>47520000</v>
      </c>
      <c r="J705" s="363" t="s">
        <v>1102</v>
      </c>
      <c r="K705" s="359" t="s">
        <v>3581</v>
      </c>
      <c r="L705" s="363" t="s">
        <v>447</v>
      </c>
      <c r="M705" s="363" t="s">
        <v>580</v>
      </c>
      <c r="N705" s="364" t="s">
        <v>632</v>
      </c>
      <c r="O705" s="363">
        <v>73</v>
      </c>
      <c r="P705" s="365" t="s">
        <v>2844</v>
      </c>
      <c r="Q705" s="359" t="s">
        <v>3497</v>
      </c>
      <c r="R705" s="359" t="s">
        <v>3652</v>
      </c>
      <c r="S705" s="366">
        <v>10</v>
      </c>
      <c r="T705" s="382" t="s">
        <v>361</v>
      </c>
      <c r="U705" s="116">
        <v>353</v>
      </c>
      <c r="V705" s="359" t="s">
        <v>362</v>
      </c>
      <c r="W705" s="359" t="s">
        <v>488</v>
      </c>
      <c r="X705" s="359" t="s">
        <v>488</v>
      </c>
      <c r="Y705" s="42">
        <v>357</v>
      </c>
      <c r="Z705" s="359" t="s">
        <v>2155</v>
      </c>
      <c r="AA705" s="359">
        <v>3379</v>
      </c>
      <c r="AB705" s="42">
        <v>47520000</v>
      </c>
      <c r="AC705" s="42">
        <v>0</v>
      </c>
      <c r="AD705" s="42">
        <v>23760000</v>
      </c>
      <c r="AE705" s="42">
        <v>23760000</v>
      </c>
      <c r="AF705" s="359" t="s">
        <v>4047</v>
      </c>
      <c r="AG705" s="359">
        <v>52010702</v>
      </c>
      <c r="AH705" s="359">
        <v>23760000</v>
      </c>
      <c r="AI705" s="359">
        <v>47520000</v>
      </c>
    </row>
    <row r="706" spans="1:35" s="368" customFormat="1" ht="45.75" customHeight="1" x14ac:dyDescent="0.25">
      <c r="A706" s="359">
        <v>563</v>
      </c>
      <c r="B706" s="360">
        <v>80111600</v>
      </c>
      <c r="C706" s="359" t="s">
        <v>3429</v>
      </c>
      <c r="D706" s="359" t="s">
        <v>3615</v>
      </c>
      <c r="E706" s="361" t="s">
        <v>3475</v>
      </c>
      <c r="F706" s="361">
        <v>2024003050084</v>
      </c>
      <c r="G706" s="362" t="s">
        <v>782</v>
      </c>
      <c r="H706" s="362" t="s">
        <v>3473</v>
      </c>
      <c r="I706" s="110">
        <v>38529929</v>
      </c>
      <c r="J706" s="363" t="s">
        <v>1103</v>
      </c>
      <c r="K706" s="359" t="s">
        <v>3577</v>
      </c>
      <c r="L706" s="359" t="s">
        <v>447</v>
      </c>
      <c r="M706" s="366" t="s">
        <v>448</v>
      </c>
      <c r="N706" s="364" t="s">
        <v>953</v>
      </c>
      <c r="O706" s="363">
        <v>61</v>
      </c>
      <c r="P706" s="365" t="s">
        <v>2763</v>
      </c>
      <c r="Q706" s="359" t="s">
        <v>3474</v>
      </c>
      <c r="R706" s="359" t="s">
        <v>3601</v>
      </c>
      <c r="S706" s="366">
        <v>278</v>
      </c>
      <c r="T706" s="382" t="s">
        <v>561</v>
      </c>
      <c r="U706" s="116" t="s">
        <v>14</v>
      </c>
      <c r="V706" s="359" t="s">
        <v>362</v>
      </c>
      <c r="W706" s="359" t="s">
        <v>488</v>
      </c>
      <c r="X706" s="359" t="s">
        <v>483</v>
      </c>
      <c r="Y706" s="42" t="s">
        <v>14</v>
      </c>
      <c r="Z706" s="359" t="s">
        <v>14</v>
      </c>
      <c r="AA706" s="359" t="s">
        <v>14</v>
      </c>
      <c r="AB706" s="42">
        <v>0</v>
      </c>
      <c r="AC706" s="42">
        <v>38529929</v>
      </c>
      <c r="AD706" s="42">
        <v>0</v>
      </c>
      <c r="AE706" s="42">
        <v>0</v>
      </c>
      <c r="AF706" s="359" t="s">
        <v>953</v>
      </c>
      <c r="AG706" s="359">
        <v>52010802</v>
      </c>
      <c r="AH706" s="359" t="s">
        <v>14</v>
      </c>
      <c r="AI706" s="359" t="s">
        <v>14</v>
      </c>
    </row>
    <row r="707" spans="1:35" s="368" customFormat="1" ht="45.75" customHeight="1" x14ac:dyDescent="0.25">
      <c r="A707" s="359">
        <v>564</v>
      </c>
      <c r="B707" s="360">
        <v>80111600</v>
      </c>
      <c r="C707" s="359" t="s">
        <v>3429</v>
      </c>
      <c r="D707" s="359" t="s">
        <v>3615</v>
      </c>
      <c r="E707" s="361" t="s">
        <v>3475</v>
      </c>
      <c r="F707" s="361">
        <v>2024003050084</v>
      </c>
      <c r="G707" s="362" t="s">
        <v>782</v>
      </c>
      <c r="H707" s="362" t="s">
        <v>3473</v>
      </c>
      <c r="I707" s="110">
        <v>47854929</v>
      </c>
      <c r="J707" s="363" t="s">
        <v>1104</v>
      </c>
      <c r="K707" s="359" t="s">
        <v>3581</v>
      </c>
      <c r="L707" s="359" t="s">
        <v>447</v>
      </c>
      <c r="M707" s="366" t="s">
        <v>448</v>
      </c>
      <c r="N707" s="364" t="s">
        <v>953</v>
      </c>
      <c r="O707" s="363">
        <v>61</v>
      </c>
      <c r="P707" s="365" t="s">
        <v>2763</v>
      </c>
      <c r="Q707" s="359" t="s">
        <v>3474</v>
      </c>
      <c r="R707" s="359" t="s">
        <v>3601</v>
      </c>
      <c r="S707" s="366">
        <v>278</v>
      </c>
      <c r="T707" s="382" t="s">
        <v>561</v>
      </c>
      <c r="U707" s="116">
        <v>370</v>
      </c>
      <c r="V707" s="359" t="s">
        <v>362</v>
      </c>
      <c r="W707" s="359" t="s">
        <v>488</v>
      </c>
      <c r="X707" s="359" t="s">
        <v>483</v>
      </c>
      <c r="Y707" s="42">
        <v>317</v>
      </c>
      <c r="Z707" s="359" t="s">
        <v>2063</v>
      </c>
      <c r="AA707" s="359">
        <v>829</v>
      </c>
      <c r="AB707" s="42">
        <v>47854929</v>
      </c>
      <c r="AC707" s="42">
        <v>0</v>
      </c>
      <c r="AD707" s="42">
        <v>19107543</v>
      </c>
      <c r="AE707" s="42">
        <v>28747386</v>
      </c>
      <c r="AF707" s="359" t="s">
        <v>4048</v>
      </c>
      <c r="AG707" s="359">
        <v>52010802</v>
      </c>
      <c r="AH707" s="359">
        <v>19107543</v>
      </c>
      <c r="AI707" s="359">
        <v>47854929</v>
      </c>
    </row>
    <row r="708" spans="1:35" s="368" customFormat="1" ht="45.75" customHeight="1" x14ac:dyDescent="0.25">
      <c r="A708" s="359">
        <v>565</v>
      </c>
      <c r="B708" s="360">
        <v>80111600</v>
      </c>
      <c r="C708" s="359" t="s">
        <v>3429</v>
      </c>
      <c r="D708" s="359" t="s">
        <v>3615</v>
      </c>
      <c r="E708" s="361" t="s">
        <v>3475</v>
      </c>
      <c r="F708" s="361">
        <v>2024003050084</v>
      </c>
      <c r="G708" s="362" t="s">
        <v>782</v>
      </c>
      <c r="H708" s="362" t="s">
        <v>3473</v>
      </c>
      <c r="I708" s="110">
        <v>15182952</v>
      </c>
      <c r="J708" s="363" t="s">
        <v>1105</v>
      </c>
      <c r="K708" s="359" t="s">
        <v>3581</v>
      </c>
      <c r="L708" s="359" t="s">
        <v>447</v>
      </c>
      <c r="M708" s="366" t="s">
        <v>448</v>
      </c>
      <c r="N708" s="364" t="s">
        <v>953</v>
      </c>
      <c r="O708" s="363">
        <v>61</v>
      </c>
      <c r="P708" s="365" t="s">
        <v>2763</v>
      </c>
      <c r="Q708" s="359" t="s">
        <v>3474</v>
      </c>
      <c r="R708" s="359" t="s">
        <v>3601</v>
      </c>
      <c r="S708" s="366">
        <v>278</v>
      </c>
      <c r="T708" s="382" t="s">
        <v>561</v>
      </c>
      <c r="U708" s="116">
        <v>372</v>
      </c>
      <c r="V708" s="359" t="s">
        <v>362</v>
      </c>
      <c r="W708" s="359" t="s">
        <v>488</v>
      </c>
      <c r="X708" s="359" t="s">
        <v>483</v>
      </c>
      <c r="Y708" s="42">
        <v>319</v>
      </c>
      <c r="Z708" s="359" t="s">
        <v>2065</v>
      </c>
      <c r="AA708" s="359">
        <v>1197</v>
      </c>
      <c r="AB708" s="42">
        <v>57820006</v>
      </c>
      <c r="AC708" s="42">
        <v>-42637054</v>
      </c>
      <c r="AD708" s="42">
        <v>15182952</v>
      </c>
      <c r="AE708" s="42">
        <v>42637054</v>
      </c>
      <c r="AF708" s="359" t="s">
        <v>4049</v>
      </c>
      <c r="AG708" s="359">
        <v>52010802</v>
      </c>
      <c r="AH708" s="359">
        <v>15182952</v>
      </c>
      <c r="AI708" s="359">
        <v>57820006</v>
      </c>
    </row>
    <row r="709" spans="1:35" s="368" customFormat="1" ht="45.75" customHeight="1" x14ac:dyDescent="0.25">
      <c r="A709" s="359">
        <v>566</v>
      </c>
      <c r="B709" s="360">
        <v>80111600</v>
      </c>
      <c r="C709" s="359" t="s">
        <v>3440</v>
      </c>
      <c r="D709" s="359" t="s">
        <v>3615</v>
      </c>
      <c r="E709" s="361" t="s">
        <v>3498</v>
      </c>
      <c r="F709" s="361">
        <v>2024003050101</v>
      </c>
      <c r="G709" s="362" t="s">
        <v>643</v>
      </c>
      <c r="H709" s="362" t="s">
        <v>3496</v>
      </c>
      <c r="I709" s="110">
        <v>3259447</v>
      </c>
      <c r="J709" s="363" t="s">
        <v>1057</v>
      </c>
      <c r="K709" s="359" t="s">
        <v>3581</v>
      </c>
      <c r="L709" s="363" t="s">
        <v>447</v>
      </c>
      <c r="M709" s="373" t="s">
        <v>448</v>
      </c>
      <c r="N709" s="364" t="s">
        <v>632</v>
      </c>
      <c r="O709" s="363">
        <v>73</v>
      </c>
      <c r="P709" s="365" t="s">
        <v>2844</v>
      </c>
      <c r="Q709" s="359" t="s">
        <v>3497</v>
      </c>
      <c r="R709" s="359" t="s">
        <v>3652</v>
      </c>
      <c r="S709" s="366">
        <v>9.5</v>
      </c>
      <c r="T709" s="382" t="s">
        <v>361</v>
      </c>
      <c r="U709" s="116">
        <v>380</v>
      </c>
      <c r="V709" s="359" t="s">
        <v>362</v>
      </c>
      <c r="W709" s="359" t="s">
        <v>488</v>
      </c>
      <c r="X709" s="359" t="s">
        <v>488</v>
      </c>
      <c r="Y709" s="42">
        <v>327</v>
      </c>
      <c r="Z709" s="359" t="s">
        <v>2078</v>
      </c>
      <c r="AA709" s="359">
        <v>2860</v>
      </c>
      <c r="AB709" s="42">
        <v>80457100</v>
      </c>
      <c r="AC709" s="42">
        <v>-77197653</v>
      </c>
      <c r="AD709" s="42">
        <v>3259447</v>
      </c>
      <c r="AE709" s="42">
        <v>77197653</v>
      </c>
      <c r="AF709" s="359" t="s">
        <v>4050</v>
      </c>
      <c r="AG709" s="359">
        <v>52010702</v>
      </c>
      <c r="AH709" s="359">
        <v>3259447</v>
      </c>
      <c r="AI709" s="359">
        <v>80457100</v>
      </c>
    </row>
    <row r="710" spans="1:35" s="368" customFormat="1" ht="45.75" customHeight="1" x14ac:dyDescent="0.25">
      <c r="A710" s="359">
        <v>567</v>
      </c>
      <c r="B710" s="360">
        <v>80111600</v>
      </c>
      <c r="C710" s="359" t="s">
        <v>1429</v>
      </c>
      <c r="D710" s="359" t="s">
        <v>3456</v>
      </c>
      <c r="E710" s="361" t="s">
        <v>3456</v>
      </c>
      <c r="F710" s="361">
        <v>999999</v>
      </c>
      <c r="G710" s="362" t="s">
        <v>357</v>
      </c>
      <c r="H710" s="362">
        <v>999999</v>
      </c>
      <c r="I710" s="110">
        <v>17095000</v>
      </c>
      <c r="J710" s="363" t="s">
        <v>1107</v>
      </c>
      <c r="K710" s="359" t="s">
        <v>3581</v>
      </c>
      <c r="L710" s="363" t="s">
        <v>447</v>
      </c>
      <c r="M710" s="373" t="s">
        <v>448</v>
      </c>
      <c r="N710" s="363" t="s">
        <v>449</v>
      </c>
      <c r="O710" s="363">
        <v>30</v>
      </c>
      <c r="P710" s="365" t="s">
        <v>2589</v>
      </c>
      <c r="Q710" s="359" t="s">
        <v>3450</v>
      </c>
      <c r="R710" s="359" t="s">
        <v>3578</v>
      </c>
      <c r="S710" s="373">
        <v>5</v>
      </c>
      <c r="T710" s="382" t="s">
        <v>361</v>
      </c>
      <c r="U710" s="116">
        <v>388</v>
      </c>
      <c r="V710" s="359" t="s">
        <v>362</v>
      </c>
      <c r="W710" s="359" t="s">
        <v>488</v>
      </c>
      <c r="X710" s="359" t="s">
        <v>488</v>
      </c>
      <c r="Y710" s="42">
        <v>347</v>
      </c>
      <c r="Z710" s="359" t="s">
        <v>2133</v>
      </c>
      <c r="AA710" s="359">
        <v>3059</v>
      </c>
      <c r="AB710" s="42">
        <v>17095000</v>
      </c>
      <c r="AC710" s="42">
        <v>0</v>
      </c>
      <c r="AD710" s="42">
        <v>9573200</v>
      </c>
      <c r="AE710" s="42">
        <v>7521800</v>
      </c>
      <c r="AF710" s="359" t="s">
        <v>4051</v>
      </c>
      <c r="AG710" s="359" t="s">
        <v>14</v>
      </c>
      <c r="AH710" s="359">
        <v>9573200</v>
      </c>
      <c r="AI710" s="359">
        <v>17095000</v>
      </c>
    </row>
    <row r="711" spans="1:35" s="368" customFormat="1" ht="45.75" customHeight="1" x14ac:dyDescent="0.25">
      <c r="A711" s="366">
        <v>568</v>
      </c>
      <c r="B711" s="360">
        <v>80111600</v>
      </c>
      <c r="C711" s="359" t="s">
        <v>3429</v>
      </c>
      <c r="D711" s="359" t="s">
        <v>3615</v>
      </c>
      <c r="E711" s="361" t="s">
        <v>3481</v>
      </c>
      <c r="F711" s="361">
        <v>2024003050102</v>
      </c>
      <c r="G711" s="362" t="s">
        <v>730</v>
      </c>
      <c r="H711" s="362" t="s">
        <v>3479</v>
      </c>
      <c r="I711" s="110">
        <v>9000000</v>
      </c>
      <c r="J711" s="363" t="s">
        <v>1108</v>
      </c>
      <c r="K711" s="359" t="s">
        <v>3581</v>
      </c>
      <c r="L711" s="359" t="s">
        <v>475</v>
      </c>
      <c r="M711" s="373" t="s">
        <v>448</v>
      </c>
      <c r="N711" s="364" t="s">
        <v>731</v>
      </c>
      <c r="O711" s="363">
        <v>56</v>
      </c>
      <c r="P711" s="365" t="s">
        <v>2683</v>
      </c>
      <c r="Q711" s="359" t="s">
        <v>3480</v>
      </c>
      <c r="R711" s="359" t="s">
        <v>3601</v>
      </c>
      <c r="S711" s="366">
        <v>7</v>
      </c>
      <c r="T711" s="382" t="s">
        <v>361</v>
      </c>
      <c r="U711" s="116">
        <v>397</v>
      </c>
      <c r="V711" s="366" t="s">
        <v>362</v>
      </c>
      <c r="W711" s="366" t="s">
        <v>483</v>
      </c>
      <c r="X711" s="366" t="s">
        <v>483</v>
      </c>
      <c r="Y711" s="42">
        <v>61</v>
      </c>
      <c r="Z711" s="359" t="s">
        <v>1675</v>
      </c>
      <c r="AA711" s="359">
        <v>1619</v>
      </c>
      <c r="AB711" s="42">
        <v>9000000</v>
      </c>
      <c r="AC711" s="42">
        <v>0</v>
      </c>
      <c r="AD711" s="42">
        <v>3471707</v>
      </c>
      <c r="AE711" s="42">
        <v>5528293</v>
      </c>
      <c r="AF711" s="359" t="s">
        <v>4052</v>
      </c>
      <c r="AG711" s="359">
        <v>52010801</v>
      </c>
      <c r="AH711" s="359">
        <v>3471707</v>
      </c>
      <c r="AI711" s="359">
        <v>9000000</v>
      </c>
    </row>
    <row r="712" spans="1:35" s="368" customFormat="1" ht="45.75" customHeight="1" x14ac:dyDescent="0.25">
      <c r="A712" s="366">
        <v>568</v>
      </c>
      <c r="B712" s="360">
        <v>80111600</v>
      </c>
      <c r="C712" s="359" t="s">
        <v>3429</v>
      </c>
      <c r="D712" s="359" t="s">
        <v>3615</v>
      </c>
      <c r="E712" s="361" t="s">
        <v>3486</v>
      </c>
      <c r="F712" s="361">
        <v>2024003050087</v>
      </c>
      <c r="G712" s="362" t="s">
        <v>727</v>
      </c>
      <c r="H712" s="362" t="s">
        <v>3484</v>
      </c>
      <c r="I712" s="110">
        <v>9000000</v>
      </c>
      <c r="J712" s="363" t="s">
        <v>1108</v>
      </c>
      <c r="K712" s="359" t="s">
        <v>3581</v>
      </c>
      <c r="L712" s="359" t="s">
        <v>475</v>
      </c>
      <c r="M712" s="373" t="s">
        <v>448</v>
      </c>
      <c r="N712" s="364" t="s">
        <v>729</v>
      </c>
      <c r="O712" s="363">
        <v>66</v>
      </c>
      <c r="P712" s="365" t="s">
        <v>2813</v>
      </c>
      <c r="Q712" s="359" t="s">
        <v>3485</v>
      </c>
      <c r="R712" s="359" t="s">
        <v>3579</v>
      </c>
      <c r="S712" s="366">
        <v>7</v>
      </c>
      <c r="T712" s="382" t="s">
        <v>361</v>
      </c>
      <c r="U712" s="116">
        <v>397</v>
      </c>
      <c r="V712" s="366" t="s">
        <v>362</v>
      </c>
      <c r="W712" s="366" t="s">
        <v>483</v>
      </c>
      <c r="X712" s="366" t="s">
        <v>483</v>
      </c>
      <c r="Y712" s="42">
        <v>61</v>
      </c>
      <c r="Z712" s="359" t="s">
        <v>1675</v>
      </c>
      <c r="AA712" s="359">
        <v>1619</v>
      </c>
      <c r="AB712" s="42">
        <v>9000000</v>
      </c>
      <c r="AC712" s="42">
        <v>0</v>
      </c>
      <c r="AD712" s="42">
        <v>0</v>
      </c>
      <c r="AE712" s="42">
        <v>9000000</v>
      </c>
      <c r="AF712" s="359" t="s">
        <v>4053</v>
      </c>
      <c r="AG712" s="359">
        <v>52010805</v>
      </c>
      <c r="AH712" s="359">
        <v>0</v>
      </c>
      <c r="AI712" s="359">
        <v>9000000</v>
      </c>
    </row>
    <row r="713" spans="1:35" s="368" customFormat="1" ht="45.75" customHeight="1" x14ac:dyDescent="0.25">
      <c r="A713" s="359">
        <v>569</v>
      </c>
      <c r="B713" s="360">
        <v>80111600</v>
      </c>
      <c r="C713" s="359" t="s">
        <v>3440</v>
      </c>
      <c r="D713" s="359" t="s">
        <v>3615</v>
      </c>
      <c r="E713" s="361" t="s">
        <v>3498</v>
      </c>
      <c r="F713" s="361">
        <v>2024003050101</v>
      </c>
      <c r="G713" s="362" t="s">
        <v>641</v>
      </c>
      <c r="H713" s="362" t="s">
        <v>3496</v>
      </c>
      <c r="I713" s="110">
        <v>38646000</v>
      </c>
      <c r="J713" s="363" t="s">
        <v>1058</v>
      </c>
      <c r="K713" s="359" t="s">
        <v>3581</v>
      </c>
      <c r="L713" s="363" t="s">
        <v>447</v>
      </c>
      <c r="M713" s="373" t="s">
        <v>448</v>
      </c>
      <c r="N713" s="364" t="s">
        <v>632</v>
      </c>
      <c r="O713" s="363">
        <v>73</v>
      </c>
      <c r="P713" s="365" t="s">
        <v>2844</v>
      </c>
      <c r="Q713" s="359" t="s">
        <v>3497</v>
      </c>
      <c r="R713" s="359" t="s">
        <v>3652</v>
      </c>
      <c r="S713" s="366">
        <v>9.5</v>
      </c>
      <c r="T713" s="382" t="s">
        <v>361</v>
      </c>
      <c r="U713" s="116">
        <v>390</v>
      </c>
      <c r="V713" s="359" t="s">
        <v>362</v>
      </c>
      <c r="W713" s="359" t="s">
        <v>483</v>
      </c>
      <c r="X713" s="359" t="s">
        <v>483</v>
      </c>
      <c r="Y713" s="42">
        <v>342</v>
      </c>
      <c r="Z713" s="359" t="s">
        <v>2119</v>
      </c>
      <c r="AA713" s="359">
        <v>2872</v>
      </c>
      <c r="AB713" s="42">
        <v>38646000</v>
      </c>
      <c r="AC713" s="42">
        <v>0</v>
      </c>
      <c r="AD713" s="42">
        <v>13775809</v>
      </c>
      <c r="AE713" s="42">
        <v>24870191</v>
      </c>
      <c r="AF713" s="359" t="s">
        <v>4054</v>
      </c>
      <c r="AG713" s="359">
        <v>52010702</v>
      </c>
      <c r="AH713" s="359">
        <v>13775809</v>
      </c>
      <c r="AI713" s="359">
        <v>38646000</v>
      </c>
    </row>
    <row r="714" spans="1:35" s="368" customFormat="1" ht="45.75" customHeight="1" x14ac:dyDescent="0.25">
      <c r="A714" s="359">
        <v>570</v>
      </c>
      <c r="B714" s="360">
        <v>80141607</v>
      </c>
      <c r="C714" s="359" t="s">
        <v>3440</v>
      </c>
      <c r="D714" s="359" t="s">
        <v>3615</v>
      </c>
      <c r="E714" s="361" t="s">
        <v>3463</v>
      </c>
      <c r="F714" s="361">
        <v>2024003050073</v>
      </c>
      <c r="G714" s="362" t="s">
        <v>1109</v>
      </c>
      <c r="H714" s="362" t="s">
        <v>3461</v>
      </c>
      <c r="I714" s="110">
        <v>500000000</v>
      </c>
      <c r="J714" s="363" t="s">
        <v>1110</v>
      </c>
      <c r="K714" s="359" t="s">
        <v>3581</v>
      </c>
      <c r="L714" s="363" t="s">
        <v>475</v>
      </c>
      <c r="M714" s="363" t="s">
        <v>481</v>
      </c>
      <c r="N714" s="364" t="s">
        <v>664</v>
      </c>
      <c r="O714" s="363">
        <v>82</v>
      </c>
      <c r="P714" s="365" t="s">
        <v>2870</v>
      </c>
      <c r="Q714" s="359" t="s">
        <v>3462</v>
      </c>
      <c r="R714" s="359" t="s">
        <v>3601</v>
      </c>
      <c r="S714" s="366">
        <v>4</v>
      </c>
      <c r="T714" s="382" t="s">
        <v>361</v>
      </c>
      <c r="U714" s="116">
        <v>391</v>
      </c>
      <c r="V714" s="359" t="s">
        <v>362</v>
      </c>
      <c r="W714" s="359" t="s">
        <v>483</v>
      </c>
      <c r="X714" s="359" t="s">
        <v>483</v>
      </c>
      <c r="Y714" s="42">
        <v>332</v>
      </c>
      <c r="Z714" s="359" t="s">
        <v>2093</v>
      </c>
      <c r="AA714" s="359">
        <v>2859</v>
      </c>
      <c r="AB714" s="42">
        <v>500000000</v>
      </c>
      <c r="AC714" s="42">
        <v>0</v>
      </c>
      <c r="AD714" s="42">
        <v>500000000</v>
      </c>
      <c r="AE714" s="42">
        <v>0</v>
      </c>
      <c r="AF714" s="359" t="s">
        <v>4055</v>
      </c>
      <c r="AG714" s="359">
        <v>52010703</v>
      </c>
      <c r="AH714" s="359">
        <v>500000000</v>
      </c>
      <c r="AI714" s="359">
        <v>500000000</v>
      </c>
    </row>
    <row r="715" spans="1:35" s="368" customFormat="1" ht="45.75" customHeight="1" x14ac:dyDescent="0.25">
      <c r="A715" s="359">
        <v>571</v>
      </c>
      <c r="B715" s="360">
        <v>80111600</v>
      </c>
      <c r="C715" s="359" t="s">
        <v>1429</v>
      </c>
      <c r="D715" s="359" t="s">
        <v>3456</v>
      </c>
      <c r="E715" s="361" t="s">
        <v>3456</v>
      </c>
      <c r="F715" s="361">
        <v>999999</v>
      </c>
      <c r="G715" s="362" t="s">
        <v>357</v>
      </c>
      <c r="H715" s="362">
        <v>999999</v>
      </c>
      <c r="I715" s="110">
        <v>17095000</v>
      </c>
      <c r="J715" s="363" t="s">
        <v>1111</v>
      </c>
      <c r="K715" s="359" t="s">
        <v>3581</v>
      </c>
      <c r="L715" s="363" t="s">
        <v>447</v>
      </c>
      <c r="M715" s="373" t="s">
        <v>448</v>
      </c>
      <c r="N715" s="364" t="s">
        <v>449</v>
      </c>
      <c r="O715" s="363">
        <v>30</v>
      </c>
      <c r="P715" s="365" t="s">
        <v>2589</v>
      </c>
      <c r="Q715" s="359" t="s">
        <v>3450</v>
      </c>
      <c r="R715" s="359" t="s">
        <v>3578</v>
      </c>
      <c r="S715" s="366">
        <v>5</v>
      </c>
      <c r="T715" s="382" t="s">
        <v>361</v>
      </c>
      <c r="U715" s="116">
        <v>400</v>
      </c>
      <c r="V715" s="359" t="s">
        <v>362</v>
      </c>
      <c r="W715" s="359" t="s">
        <v>483</v>
      </c>
      <c r="X715" s="359" t="s">
        <v>483</v>
      </c>
      <c r="Y715" s="42">
        <v>336</v>
      </c>
      <c r="Z715" s="359" t="s">
        <v>2104</v>
      </c>
      <c r="AA715" s="359">
        <v>2990</v>
      </c>
      <c r="AB715" s="42">
        <v>17095000</v>
      </c>
      <c r="AC715" s="42">
        <v>0</v>
      </c>
      <c r="AD715" s="42">
        <v>10826833</v>
      </c>
      <c r="AE715" s="42">
        <v>6268167</v>
      </c>
      <c r="AF715" s="359" t="s">
        <v>4056</v>
      </c>
      <c r="AG715" s="359" t="s">
        <v>14</v>
      </c>
      <c r="AH715" s="359">
        <v>10826833</v>
      </c>
      <c r="AI715" s="359">
        <v>17095000</v>
      </c>
    </row>
    <row r="716" spans="1:35" s="368" customFormat="1" ht="45.75" customHeight="1" x14ac:dyDescent="0.25">
      <c r="A716" s="359">
        <v>572</v>
      </c>
      <c r="B716" s="360">
        <v>80111600</v>
      </c>
      <c r="C716" s="359" t="s">
        <v>1429</v>
      </c>
      <c r="D716" s="359" t="s">
        <v>3456</v>
      </c>
      <c r="E716" s="361" t="s">
        <v>3456</v>
      </c>
      <c r="F716" s="361">
        <v>999999</v>
      </c>
      <c r="G716" s="362" t="s">
        <v>357</v>
      </c>
      <c r="H716" s="362">
        <v>999999</v>
      </c>
      <c r="I716" s="110">
        <v>37609000</v>
      </c>
      <c r="J716" s="363" t="s">
        <v>1112</v>
      </c>
      <c r="K716" s="359" t="s">
        <v>3581</v>
      </c>
      <c r="L716" s="363" t="s">
        <v>447</v>
      </c>
      <c r="M716" s="373" t="s">
        <v>448</v>
      </c>
      <c r="N716" s="364" t="s">
        <v>449</v>
      </c>
      <c r="O716" s="363">
        <v>30</v>
      </c>
      <c r="P716" s="365" t="s">
        <v>2589</v>
      </c>
      <c r="Q716" s="359" t="s">
        <v>3450</v>
      </c>
      <c r="R716" s="359" t="s">
        <v>3578</v>
      </c>
      <c r="S716" s="366">
        <v>5</v>
      </c>
      <c r="T716" s="382" t="s">
        <v>361</v>
      </c>
      <c r="U716" s="116">
        <v>408</v>
      </c>
      <c r="V716" s="359" t="s">
        <v>362</v>
      </c>
      <c r="W716" s="359" t="s">
        <v>483</v>
      </c>
      <c r="X716" s="359" t="s">
        <v>483</v>
      </c>
      <c r="Y716" s="42">
        <v>340</v>
      </c>
      <c r="Z716" s="359" t="s">
        <v>2114</v>
      </c>
      <c r="AA716" s="359">
        <v>2862</v>
      </c>
      <c r="AB716" s="42">
        <v>37609000</v>
      </c>
      <c r="AC716" s="42">
        <v>0</v>
      </c>
      <c r="AD716" s="42">
        <v>25574120</v>
      </c>
      <c r="AE716" s="42">
        <v>12034880</v>
      </c>
      <c r="AF716" s="359" t="s">
        <v>4057</v>
      </c>
      <c r="AG716" s="359" t="s">
        <v>14</v>
      </c>
      <c r="AH716" s="359">
        <v>25574120</v>
      </c>
      <c r="AI716" s="359">
        <v>37609000</v>
      </c>
    </row>
    <row r="717" spans="1:35" s="368" customFormat="1" ht="45.75" customHeight="1" x14ac:dyDescent="0.25">
      <c r="A717" s="359">
        <v>573</v>
      </c>
      <c r="B717" s="360" t="s">
        <v>356</v>
      </c>
      <c r="C717" s="359" t="s">
        <v>3429</v>
      </c>
      <c r="D717" s="359" t="s">
        <v>3615</v>
      </c>
      <c r="E717" s="361" t="s">
        <v>3427</v>
      </c>
      <c r="F717" s="361">
        <v>2024003050085</v>
      </c>
      <c r="G717" s="362" t="s">
        <v>1113</v>
      </c>
      <c r="H717" s="362" t="s">
        <v>3482</v>
      </c>
      <c r="I717" s="110">
        <v>600000000</v>
      </c>
      <c r="J717" s="363" t="s">
        <v>1114</v>
      </c>
      <c r="K717" s="359" t="s">
        <v>3577</v>
      </c>
      <c r="L717" s="359" t="s">
        <v>979</v>
      </c>
      <c r="M717" s="363" t="s">
        <v>979</v>
      </c>
      <c r="N717" s="364" t="s">
        <v>1115</v>
      </c>
      <c r="O717" s="363">
        <v>148</v>
      </c>
      <c r="P717" s="365" t="s">
        <v>2811</v>
      </c>
      <c r="Q717" s="359" t="s">
        <v>3483</v>
      </c>
      <c r="R717" s="359" t="s">
        <v>3606</v>
      </c>
      <c r="S717" s="366" t="s">
        <v>356</v>
      </c>
      <c r="T717" s="382" t="s">
        <v>356</v>
      </c>
      <c r="U717" s="116" t="s">
        <v>14</v>
      </c>
      <c r="V717" s="359" t="s">
        <v>362</v>
      </c>
      <c r="W717" s="370" t="s">
        <v>356</v>
      </c>
      <c r="X717" s="370" t="s">
        <v>356</v>
      </c>
      <c r="Y717" s="42" t="s">
        <v>14</v>
      </c>
      <c r="Z717" s="359" t="s">
        <v>14</v>
      </c>
      <c r="AA717" s="359" t="s">
        <v>14</v>
      </c>
      <c r="AB717" s="42">
        <v>0</v>
      </c>
      <c r="AC717" s="42">
        <v>600000000</v>
      </c>
      <c r="AD717" s="42">
        <v>0</v>
      </c>
      <c r="AE717" s="42">
        <v>0</v>
      </c>
      <c r="AF717" s="359" t="s">
        <v>1115</v>
      </c>
      <c r="AG717" s="359">
        <v>52010803</v>
      </c>
      <c r="AH717" s="359" t="s">
        <v>14</v>
      </c>
      <c r="AI717" s="359" t="s">
        <v>14</v>
      </c>
    </row>
    <row r="718" spans="1:35" s="368" customFormat="1" ht="45.75" customHeight="1" x14ac:dyDescent="0.25">
      <c r="A718" s="359">
        <v>573</v>
      </c>
      <c r="B718" s="360" t="s">
        <v>356</v>
      </c>
      <c r="C718" s="359" t="s">
        <v>3429</v>
      </c>
      <c r="D718" s="359" t="s">
        <v>3615</v>
      </c>
      <c r="E718" s="361" t="s">
        <v>3427</v>
      </c>
      <c r="F718" s="361">
        <v>2024003050085</v>
      </c>
      <c r="G718" s="362" t="s">
        <v>1121</v>
      </c>
      <c r="H718" s="362" t="s">
        <v>3482</v>
      </c>
      <c r="I718" s="110">
        <v>4131422704</v>
      </c>
      <c r="J718" s="363" t="s">
        <v>1114</v>
      </c>
      <c r="K718" s="359" t="s">
        <v>3577</v>
      </c>
      <c r="L718" s="359" t="s">
        <v>979</v>
      </c>
      <c r="M718" s="363" t="s">
        <v>979</v>
      </c>
      <c r="N718" s="364" t="s">
        <v>1115</v>
      </c>
      <c r="O718" s="363">
        <v>148</v>
      </c>
      <c r="P718" s="365" t="s">
        <v>2811</v>
      </c>
      <c r="Q718" s="359" t="s">
        <v>3483</v>
      </c>
      <c r="R718" s="359" t="s">
        <v>3606</v>
      </c>
      <c r="S718" s="366" t="s">
        <v>356</v>
      </c>
      <c r="T718" s="382" t="s">
        <v>356</v>
      </c>
      <c r="U718" s="116" t="s">
        <v>14</v>
      </c>
      <c r="V718" s="359" t="s">
        <v>362</v>
      </c>
      <c r="W718" s="370" t="s">
        <v>356</v>
      </c>
      <c r="X718" s="370" t="s">
        <v>356</v>
      </c>
      <c r="Y718" s="42" t="s">
        <v>14</v>
      </c>
      <c r="Z718" s="359" t="s">
        <v>14</v>
      </c>
      <c r="AA718" s="359" t="s">
        <v>14</v>
      </c>
      <c r="AB718" s="42">
        <v>0</v>
      </c>
      <c r="AC718" s="42">
        <v>4131422704</v>
      </c>
      <c r="AD718" s="42">
        <v>0</v>
      </c>
      <c r="AE718" s="42">
        <v>0</v>
      </c>
      <c r="AF718" s="359" t="s">
        <v>1115</v>
      </c>
      <c r="AG718" s="359">
        <v>52010803</v>
      </c>
      <c r="AH718" s="359" t="s">
        <v>14</v>
      </c>
      <c r="AI718" s="359" t="s">
        <v>14</v>
      </c>
    </row>
    <row r="719" spans="1:35" s="368" customFormat="1" ht="45.75" customHeight="1" x14ac:dyDescent="0.25">
      <c r="A719" s="359">
        <v>573</v>
      </c>
      <c r="B719" s="360" t="s">
        <v>356</v>
      </c>
      <c r="C719" s="359" t="s">
        <v>3429</v>
      </c>
      <c r="D719" s="359" t="s">
        <v>3615</v>
      </c>
      <c r="E719" s="361" t="s">
        <v>3427</v>
      </c>
      <c r="F719" s="361">
        <v>2024003050085</v>
      </c>
      <c r="G719" s="362" t="s">
        <v>1121</v>
      </c>
      <c r="H719" s="362" t="s">
        <v>3482</v>
      </c>
      <c r="I719" s="110">
        <v>640272322</v>
      </c>
      <c r="J719" s="363" t="s">
        <v>1114</v>
      </c>
      <c r="K719" s="359" t="s">
        <v>3577</v>
      </c>
      <c r="L719" s="359" t="s">
        <v>979</v>
      </c>
      <c r="M719" s="363" t="s">
        <v>979</v>
      </c>
      <c r="N719" s="364" t="s">
        <v>1122</v>
      </c>
      <c r="O719" s="363">
        <v>150</v>
      </c>
      <c r="P719" s="365" t="s">
        <v>2812</v>
      </c>
      <c r="Q719" s="359" t="s">
        <v>3483</v>
      </c>
      <c r="R719" s="359" t="s">
        <v>4058</v>
      </c>
      <c r="S719" s="366" t="s">
        <v>356</v>
      </c>
      <c r="T719" s="382" t="s">
        <v>356</v>
      </c>
      <c r="U719" s="116" t="s">
        <v>14</v>
      </c>
      <c r="V719" s="359" t="s">
        <v>362</v>
      </c>
      <c r="W719" s="370" t="s">
        <v>356</v>
      </c>
      <c r="X719" s="370" t="s">
        <v>356</v>
      </c>
      <c r="Y719" s="42" t="s">
        <v>14</v>
      </c>
      <c r="Z719" s="359" t="s">
        <v>14</v>
      </c>
      <c r="AA719" s="359" t="s">
        <v>14</v>
      </c>
      <c r="AB719" s="42">
        <v>0</v>
      </c>
      <c r="AC719" s="42">
        <v>640272322</v>
      </c>
      <c r="AD719" s="42">
        <v>0</v>
      </c>
      <c r="AE719" s="42">
        <v>0</v>
      </c>
      <c r="AF719" s="359" t="s">
        <v>1122</v>
      </c>
      <c r="AG719" s="359">
        <v>52010803</v>
      </c>
      <c r="AH719" s="359" t="s">
        <v>14</v>
      </c>
      <c r="AI719" s="359" t="s">
        <v>14</v>
      </c>
    </row>
    <row r="720" spans="1:35" s="368" customFormat="1" ht="45.75" customHeight="1" x14ac:dyDescent="0.25">
      <c r="A720" s="359">
        <v>573</v>
      </c>
      <c r="B720" s="360" t="s">
        <v>356</v>
      </c>
      <c r="C720" s="359" t="s">
        <v>3429</v>
      </c>
      <c r="D720" s="359" t="s">
        <v>3615</v>
      </c>
      <c r="E720" s="361" t="s">
        <v>3427</v>
      </c>
      <c r="F720" s="361">
        <v>2024003050085</v>
      </c>
      <c r="G720" s="362" t="s">
        <v>1121</v>
      </c>
      <c r="H720" s="362" t="s">
        <v>3482</v>
      </c>
      <c r="I720" s="110">
        <v>8711</v>
      </c>
      <c r="J720" s="363" t="s">
        <v>1114</v>
      </c>
      <c r="K720" s="359" t="s">
        <v>3577</v>
      </c>
      <c r="L720" s="359" t="s">
        <v>979</v>
      </c>
      <c r="M720" s="363" t="s">
        <v>979</v>
      </c>
      <c r="N720" s="364" t="s">
        <v>1123</v>
      </c>
      <c r="O720" s="363">
        <v>151</v>
      </c>
      <c r="P720" s="365" t="s">
        <v>3409</v>
      </c>
      <c r="Q720" s="359" t="s">
        <v>3483</v>
      </c>
      <c r="R720" s="359" t="s">
        <v>4059</v>
      </c>
      <c r="S720" s="366" t="s">
        <v>356</v>
      </c>
      <c r="T720" s="382" t="s">
        <v>356</v>
      </c>
      <c r="U720" s="116" t="s">
        <v>14</v>
      </c>
      <c r="V720" s="359" t="s">
        <v>362</v>
      </c>
      <c r="W720" s="370" t="s">
        <v>356</v>
      </c>
      <c r="X720" s="370" t="s">
        <v>356</v>
      </c>
      <c r="Y720" s="42" t="s">
        <v>14</v>
      </c>
      <c r="Z720" s="359" t="s">
        <v>14</v>
      </c>
      <c r="AA720" s="359" t="s">
        <v>14</v>
      </c>
      <c r="AB720" s="42">
        <v>0</v>
      </c>
      <c r="AC720" s="42">
        <v>8711</v>
      </c>
      <c r="AD720" s="42">
        <v>0</v>
      </c>
      <c r="AE720" s="42">
        <v>0</v>
      </c>
      <c r="AF720" s="359" t="s">
        <v>1123</v>
      </c>
      <c r="AG720" s="359">
        <v>52010803</v>
      </c>
      <c r="AH720" s="359" t="s">
        <v>14</v>
      </c>
      <c r="AI720" s="359" t="s">
        <v>14</v>
      </c>
    </row>
    <row r="721" spans="1:35" s="368" customFormat="1" ht="45.75" customHeight="1" x14ac:dyDescent="0.25">
      <c r="A721" s="359">
        <v>573</v>
      </c>
      <c r="B721" s="360" t="s">
        <v>356</v>
      </c>
      <c r="C721" s="359" t="s">
        <v>3429</v>
      </c>
      <c r="D721" s="359" t="s">
        <v>3615</v>
      </c>
      <c r="E721" s="361" t="s">
        <v>3427</v>
      </c>
      <c r="F721" s="361">
        <v>2024003050085</v>
      </c>
      <c r="G721" s="362" t="s">
        <v>1121</v>
      </c>
      <c r="H721" s="362" t="s">
        <v>3482</v>
      </c>
      <c r="I721" s="110">
        <v>122853</v>
      </c>
      <c r="J721" s="363" t="s">
        <v>1114</v>
      </c>
      <c r="K721" s="359" t="s">
        <v>3577</v>
      </c>
      <c r="L721" s="359" t="s">
        <v>979</v>
      </c>
      <c r="M721" s="363" t="s">
        <v>979</v>
      </c>
      <c r="N721" s="364" t="s">
        <v>1124</v>
      </c>
      <c r="O721" s="363">
        <v>152</v>
      </c>
      <c r="P721" s="365" t="s">
        <v>3409</v>
      </c>
      <c r="Q721" s="359" t="s">
        <v>3483</v>
      </c>
      <c r="R721" s="359" t="s">
        <v>4060</v>
      </c>
      <c r="S721" s="366" t="s">
        <v>356</v>
      </c>
      <c r="T721" s="382" t="s">
        <v>356</v>
      </c>
      <c r="U721" s="116" t="s">
        <v>14</v>
      </c>
      <c r="V721" s="359" t="s">
        <v>362</v>
      </c>
      <c r="W721" s="370" t="s">
        <v>356</v>
      </c>
      <c r="X721" s="370" t="s">
        <v>356</v>
      </c>
      <c r="Y721" s="42" t="s">
        <v>14</v>
      </c>
      <c r="Z721" s="359" t="s">
        <v>14</v>
      </c>
      <c r="AA721" s="359" t="s">
        <v>14</v>
      </c>
      <c r="AB721" s="42">
        <v>0</v>
      </c>
      <c r="AC721" s="42">
        <v>122853</v>
      </c>
      <c r="AD721" s="42">
        <v>0</v>
      </c>
      <c r="AE721" s="42">
        <v>0</v>
      </c>
      <c r="AF721" s="359" t="s">
        <v>1124</v>
      </c>
      <c r="AG721" s="359">
        <v>52010803</v>
      </c>
      <c r="AH721" s="359" t="s">
        <v>14</v>
      </c>
      <c r="AI721" s="359" t="s">
        <v>14</v>
      </c>
    </row>
    <row r="722" spans="1:35" s="368" customFormat="1" ht="45.75" customHeight="1" x14ac:dyDescent="0.25">
      <c r="A722" s="359">
        <v>573</v>
      </c>
      <c r="B722" s="360" t="s">
        <v>356</v>
      </c>
      <c r="C722" s="359" t="s">
        <v>3429</v>
      </c>
      <c r="D722" s="359" t="s">
        <v>3615</v>
      </c>
      <c r="E722" s="361" t="s">
        <v>3427</v>
      </c>
      <c r="F722" s="361">
        <v>2024003050085</v>
      </c>
      <c r="G722" s="362" t="s">
        <v>1121</v>
      </c>
      <c r="H722" s="362" t="s">
        <v>3482</v>
      </c>
      <c r="I722" s="110">
        <v>122852</v>
      </c>
      <c r="J722" s="363" t="s">
        <v>1114</v>
      </c>
      <c r="K722" s="359" t="s">
        <v>3577</v>
      </c>
      <c r="L722" s="359" t="s">
        <v>979</v>
      </c>
      <c r="M722" s="363" t="s">
        <v>979</v>
      </c>
      <c r="N722" s="364" t="s">
        <v>1125</v>
      </c>
      <c r="O722" s="363">
        <v>153</v>
      </c>
      <c r="P722" s="365" t="s">
        <v>3409</v>
      </c>
      <c r="Q722" s="359" t="s">
        <v>3483</v>
      </c>
      <c r="R722" s="359" t="s">
        <v>4061</v>
      </c>
      <c r="S722" s="366" t="s">
        <v>356</v>
      </c>
      <c r="T722" s="382" t="s">
        <v>356</v>
      </c>
      <c r="U722" s="116" t="s">
        <v>14</v>
      </c>
      <c r="V722" s="359" t="s">
        <v>362</v>
      </c>
      <c r="W722" s="370" t="s">
        <v>356</v>
      </c>
      <c r="X722" s="370" t="s">
        <v>356</v>
      </c>
      <c r="Y722" s="42" t="s">
        <v>14</v>
      </c>
      <c r="Z722" s="359" t="s">
        <v>14</v>
      </c>
      <c r="AA722" s="359" t="s">
        <v>14</v>
      </c>
      <c r="AB722" s="42">
        <v>0</v>
      </c>
      <c r="AC722" s="42">
        <v>122852</v>
      </c>
      <c r="AD722" s="42">
        <v>0</v>
      </c>
      <c r="AE722" s="42">
        <v>0</v>
      </c>
      <c r="AF722" s="359" t="s">
        <v>1125</v>
      </c>
      <c r="AG722" s="359">
        <v>52010803</v>
      </c>
      <c r="AH722" s="359" t="s">
        <v>14</v>
      </c>
      <c r="AI722" s="359" t="s">
        <v>14</v>
      </c>
    </row>
    <row r="723" spans="1:35" s="368" customFormat="1" ht="45.75" customHeight="1" x14ac:dyDescent="0.25">
      <c r="A723" s="359">
        <v>573</v>
      </c>
      <c r="B723" s="380" t="s">
        <v>356</v>
      </c>
      <c r="C723" s="359" t="s">
        <v>3429</v>
      </c>
      <c r="D723" s="359" t="s">
        <v>3615</v>
      </c>
      <c r="E723" s="361" t="s">
        <v>3427</v>
      </c>
      <c r="F723" s="361">
        <v>2024003050085</v>
      </c>
      <c r="G723" s="362" t="s">
        <v>1121</v>
      </c>
      <c r="H723" s="362" t="s">
        <v>3482</v>
      </c>
      <c r="I723" s="110">
        <v>1075166465</v>
      </c>
      <c r="J723" s="363" t="s">
        <v>1114</v>
      </c>
      <c r="K723" s="359" t="s">
        <v>3577</v>
      </c>
      <c r="L723" s="359" t="s">
        <v>359</v>
      </c>
      <c r="M723" s="359" t="s">
        <v>359</v>
      </c>
      <c r="N723" s="364" t="s">
        <v>1126</v>
      </c>
      <c r="O723" s="363">
        <v>147</v>
      </c>
      <c r="P723" s="365" t="s">
        <v>3408</v>
      </c>
      <c r="Q723" s="359" t="s">
        <v>3483</v>
      </c>
      <c r="R723" s="359" t="s">
        <v>3605</v>
      </c>
      <c r="S723" s="366" t="s">
        <v>356</v>
      </c>
      <c r="T723" s="382" t="s">
        <v>356</v>
      </c>
      <c r="U723" s="116" t="s">
        <v>14</v>
      </c>
      <c r="V723" s="359" t="s">
        <v>362</v>
      </c>
      <c r="W723" s="359" t="s">
        <v>649</v>
      </c>
      <c r="X723" s="359" t="s">
        <v>649</v>
      </c>
      <c r="Y723" s="42" t="s">
        <v>14</v>
      </c>
      <c r="Z723" s="359" t="s">
        <v>14</v>
      </c>
      <c r="AA723" s="359" t="s">
        <v>14</v>
      </c>
      <c r="AB723" s="42">
        <v>0</v>
      </c>
      <c r="AC723" s="42">
        <v>1075166465</v>
      </c>
      <c r="AD723" s="42">
        <v>0</v>
      </c>
      <c r="AE723" s="42">
        <v>0</v>
      </c>
      <c r="AF723" s="359" t="s">
        <v>1126</v>
      </c>
      <c r="AG723" s="359">
        <v>52010803</v>
      </c>
      <c r="AH723" s="359" t="s">
        <v>14</v>
      </c>
      <c r="AI723" s="359" t="s">
        <v>14</v>
      </c>
    </row>
    <row r="724" spans="1:35" s="368" customFormat="1" ht="45.75" customHeight="1" x14ac:dyDescent="0.25">
      <c r="A724" s="359">
        <v>573</v>
      </c>
      <c r="B724" s="380" t="s">
        <v>356</v>
      </c>
      <c r="C724" s="359" t="s">
        <v>3429</v>
      </c>
      <c r="D724" s="359" t="s">
        <v>3615</v>
      </c>
      <c r="E724" s="362" t="s">
        <v>3427</v>
      </c>
      <c r="F724" s="362">
        <v>2024003050085</v>
      </c>
      <c r="G724" s="362" t="s">
        <v>1121</v>
      </c>
      <c r="H724" s="391" t="s">
        <v>3482</v>
      </c>
      <c r="I724" s="110">
        <v>2056386278</v>
      </c>
      <c r="J724" s="392" t="s">
        <v>1114</v>
      </c>
      <c r="K724" s="359" t="s">
        <v>3577</v>
      </c>
      <c r="L724" s="359" t="s">
        <v>359</v>
      </c>
      <c r="M724" s="359" t="s">
        <v>359</v>
      </c>
      <c r="N724" s="359" t="s">
        <v>981</v>
      </c>
      <c r="O724" s="359">
        <v>65</v>
      </c>
      <c r="P724" s="359" t="s">
        <v>2808</v>
      </c>
      <c r="Q724" s="359" t="s">
        <v>3483</v>
      </c>
      <c r="R724" s="359" t="s">
        <v>3601</v>
      </c>
      <c r="S724" s="366" t="s">
        <v>356</v>
      </c>
      <c r="T724" s="382" t="s">
        <v>356</v>
      </c>
      <c r="U724" s="116" t="s">
        <v>14</v>
      </c>
      <c r="V724" s="359" t="s">
        <v>362</v>
      </c>
      <c r="W724" s="359" t="s">
        <v>483</v>
      </c>
      <c r="X724" s="359" t="s">
        <v>483</v>
      </c>
      <c r="Y724" s="42" t="s">
        <v>14</v>
      </c>
      <c r="Z724" s="359" t="s">
        <v>14</v>
      </c>
      <c r="AA724" s="359" t="s">
        <v>14</v>
      </c>
      <c r="AB724" s="42">
        <v>0</v>
      </c>
      <c r="AC724" s="42">
        <v>2056386278</v>
      </c>
      <c r="AD724" s="42">
        <v>0</v>
      </c>
      <c r="AE724" s="42">
        <v>0</v>
      </c>
      <c r="AF724" s="359" t="s">
        <v>981</v>
      </c>
      <c r="AG724" s="359">
        <v>52010803</v>
      </c>
      <c r="AH724" s="359" t="s">
        <v>14</v>
      </c>
      <c r="AI724" s="359" t="s">
        <v>14</v>
      </c>
    </row>
    <row r="725" spans="1:35" s="368" customFormat="1" ht="45.75" customHeight="1" x14ac:dyDescent="0.25">
      <c r="A725" s="366">
        <v>573</v>
      </c>
      <c r="B725" s="360" t="s">
        <v>356</v>
      </c>
      <c r="C725" s="366" t="s">
        <v>3429</v>
      </c>
      <c r="D725" s="366" t="s">
        <v>3615</v>
      </c>
      <c r="E725" s="372" t="s">
        <v>3427</v>
      </c>
      <c r="F725" s="372">
        <v>2024003050085</v>
      </c>
      <c r="G725" s="372" t="s">
        <v>1113</v>
      </c>
      <c r="H725" s="389" t="s">
        <v>3482</v>
      </c>
      <c r="I725" s="132">
        <v>443613722</v>
      </c>
      <c r="J725" s="390" t="s">
        <v>1114</v>
      </c>
      <c r="K725" s="366" t="s">
        <v>3577</v>
      </c>
      <c r="L725" s="366" t="s">
        <v>359</v>
      </c>
      <c r="M725" s="366" t="s">
        <v>359</v>
      </c>
      <c r="N725" s="366" t="s">
        <v>1127</v>
      </c>
      <c r="O725" s="366">
        <v>96</v>
      </c>
      <c r="P725" s="366" t="s">
        <v>2801</v>
      </c>
      <c r="Q725" s="366" t="s">
        <v>3483</v>
      </c>
      <c r="R725" s="366" t="s">
        <v>3579</v>
      </c>
      <c r="S725" s="366" t="s">
        <v>356</v>
      </c>
      <c r="T725" s="382" t="s">
        <v>356</v>
      </c>
      <c r="U725" s="133" t="s">
        <v>14</v>
      </c>
      <c r="V725" s="366" t="s">
        <v>362</v>
      </c>
      <c r="W725" s="366" t="s">
        <v>483</v>
      </c>
      <c r="X725" s="366" t="s">
        <v>483</v>
      </c>
      <c r="Y725" s="134" t="s">
        <v>14</v>
      </c>
      <c r="Z725" s="366" t="s">
        <v>14</v>
      </c>
      <c r="AA725" s="366" t="s">
        <v>14</v>
      </c>
      <c r="AB725" s="134">
        <v>0</v>
      </c>
      <c r="AC725" s="134">
        <v>443613722</v>
      </c>
      <c r="AD725" s="134">
        <v>0</v>
      </c>
      <c r="AE725" s="134">
        <v>0</v>
      </c>
      <c r="AF725" s="366" t="s">
        <v>1127</v>
      </c>
      <c r="AG725" s="366">
        <v>52010803</v>
      </c>
      <c r="AH725" s="366" t="s">
        <v>14</v>
      </c>
      <c r="AI725" s="366" t="s">
        <v>14</v>
      </c>
    </row>
    <row r="726" spans="1:35" s="368" customFormat="1" ht="45.75" customHeight="1" x14ac:dyDescent="0.25">
      <c r="A726" s="359">
        <v>573</v>
      </c>
      <c r="B726" s="380" t="s">
        <v>356</v>
      </c>
      <c r="C726" s="359" t="s">
        <v>3429</v>
      </c>
      <c r="D726" s="359" t="s">
        <v>3615</v>
      </c>
      <c r="E726" s="362" t="s">
        <v>3427</v>
      </c>
      <c r="F726" s="362">
        <v>2024003050085</v>
      </c>
      <c r="G726" s="362" t="s">
        <v>1121</v>
      </c>
      <c r="H726" s="391" t="s">
        <v>3482</v>
      </c>
      <c r="I726" s="110">
        <v>2192935217</v>
      </c>
      <c r="J726" s="392" t="s">
        <v>1114</v>
      </c>
      <c r="K726" s="359" t="s">
        <v>3577</v>
      </c>
      <c r="L726" s="359" t="s">
        <v>359</v>
      </c>
      <c r="M726" s="359" t="s">
        <v>359</v>
      </c>
      <c r="N726" s="359" t="s">
        <v>982</v>
      </c>
      <c r="O726" s="359">
        <v>103</v>
      </c>
      <c r="P726" s="359" t="s">
        <v>2810</v>
      </c>
      <c r="Q726" s="359" t="s">
        <v>3483</v>
      </c>
      <c r="R726" s="359" t="s">
        <v>3652</v>
      </c>
      <c r="S726" s="366" t="s">
        <v>356</v>
      </c>
      <c r="T726" s="382" t="s">
        <v>356</v>
      </c>
      <c r="U726" s="116" t="s">
        <v>14</v>
      </c>
      <c r="V726" s="359" t="s">
        <v>362</v>
      </c>
      <c r="W726" s="359" t="s">
        <v>356</v>
      </c>
      <c r="X726" s="359" t="s">
        <v>356</v>
      </c>
      <c r="Y726" s="42" t="s">
        <v>14</v>
      </c>
      <c r="Z726" s="359" t="s">
        <v>14</v>
      </c>
      <c r="AA726" s="359" t="s">
        <v>14</v>
      </c>
      <c r="AB726" s="42">
        <v>0</v>
      </c>
      <c r="AC726" s="42">
        <v>2192935217</v>
      </c>
      <c r="AD726" s="42">
        <v>0</v>
      </c>
      <c r="AE726" s="42">
        <v>0</v>
      </c>
      <c r="AF726" s="359" t="s">
        <v>982</v>
      </c>
      <c r="AG726" s="359">
        <v>52010803</v>
      </c>
      <c r="AH726" s="359" t="s">
        <v>14</v>
      </c>
      <c r="AI726" s="359" t="s">
        <v>14</v>
      </c>
    </row>
    <row r="727" spans="1:35" s="368" customFormat="1" ht="45.75" customHeight="1" x14ac:dyDescent="0.25">
      <c r="A727" s="359">
        <v>573</v>
      </c>
      <c r="B727" s="380" t="s">
        <v>356</v>
      </c>
      <c r="C727" s="359" t="s">
        <v>3429</v>
      </c>
      <c r="D727" s="359" t="s">
        <v>3615</v>
      </c>
      <c r="E727" s="362" t="s">
        <v>3427</v>
      </c>
      <c r="F727" s="362">
        <v>2024003050085</v>
      </c>
      <c r="G727" s="362" t="s">
        <v>1113</v>
      </c>
      <c r="H727" s="391" t="s">
        <v>3482</v>
      </c>
      <c r="I727" s="110">
        <v>406000000</v>
      </c>
      <c r="J727" s="392" t="s">
        <v>1114</v>
      </c>
      <c r="K727" s="359" t="s">
        <v>3577</v>
      </c>
      <c r="L727" s="359" t="s">
        <v>359</v>
      </c>
      <c r="M727" s="359" t="s">
        <v>359</v>
      </c>
      <c r="N727" s="359" t="s">
        <v>982</v>
      </c>
      <c r="O727" s="359">
        <v>103</v>
      </c>
      <c r="P727" s="359" t="s">
        <v>2810</v>
      </c>
      <c r="Q727" s="359" t="s">
        <v>3483</v>
      </c>
      <c r="R727" s="359" t="s">
        <v>3652</v>
      </c>
      <c r="S727" s="366" t="s">
        <v>356</v>
      </c>
      <c r="T727" s="382" t="s">
        <v>356</v>
      </c>
      <c r="U727" s="116" t="s">
        <v>14</v>
      </c>
      <c r="V727" s="359" t="s">
        <v>362</v>
      </c>
      <c r="W727" s="359" t="s">
        <v>356</v>
      </c>
      <c r="X727" s="359" t="s">
        <v>356</v>
      </c>
      <c r="Y727" s="42" t="s">
        <v>14</v>
      </c>
      <c r="Z727" s="359" t="s">
        <v>14</v>
      </c>
      <c r="AA727" s="359" t="s">
        <v>14</v>
      </c>
      <c r="AB727" s="42">
        <v>0</v>
      </c>
      <c r="AC727" s="42">
        <v>406000000</v>
      </c>
      <c r="AD727" s="42">
        <v>0</v>
      </c>
      <c r="AE727" s="42">
        <v>0</v>
      </c>
      <c r="AF727" s="359" t="s">
        <v>982</v>
      </c>
      <c r="AG727" s="359">
        <v>52010803</v>
      </c>
      <c r="AH727" s="359" t="s">
        <v>14</v>
      </c>
      <c r="AI727" s="359" t="s">
        <v>14</v>
      </c>
    </row>
    <row r="728" spans="1:35" s="368" customFormat="1" ht="45.75" customHeight="1" x14ac:dyDescent="0.25">
      <c r="A728" s="359">
        <v>574</v>
      </c>
      <c r="B728" s="360" t="s">
        <v>1128</v>
      </c>
      <c r="C728" s="359" t="s">
        <v>1429</v>
      </c>
      <c r="D728" s="359" t="s">
        <v>3456</v>
      </c>
      <c r="E728" s="361" t="s">
        <v>3456</v>
      </c>
      <c r="F728" s="361">
        <v>999999</v>
      </c>
      <c r="G728" s="362" t="s">
        <v>357</v>
      </c>
      <c r="H728" s="362">
        <v>999999</v>
      </c>
      <c r="I728" s="110">
        <v>15000000</v>
      </c>
      <c r="J728" s="363" t="s">
        <v>1129</v>
      </c>
      <c r="K728" s="359" t="s">
        <v>3581</v>
      </c>
      <c r="L728" s="363" t="s">
        <v>487</v>
      </c>
      <c r="M728" s="363" t="s">
        <v>471</v>
      </c>
      <c r="N728" s="364" t="s">
        <v>1130</v>
      </c>
      <c r="O728" s="363">
        <v>97</v>
      </c>
      <c r="P728" s="365" t="s">
        <v>3393</v>
      </c>
      <c r="Q728" s="359" t="s">
        <v>3450</v>
      </c>
      <c r="R728" s="359" t="s">
        <v>3578</v>
      </c>
      <c r="S728" s="366">
        <v>1</v>
      </c>
      <c r="T728" s="382" t="s">
        <v>1119</v>
      </c>
      <c r="U728" s="116">
        <v>482</v>
      </c>
      <c r="V728" s="359" t="s">
        <v>362</v>
      </c>
      <c r="W728" s="359" t="s">
        <v>483</v>
      </c>
      <c r="X728" s="359" t="s">
        <v>483</v>
      </c>
      <c r="Y728" s="42">
        <v>410</v>
      </c>
      <c r="Z728" s="359" t="s">
        <v>2313</v>
      </c>
      <c r="AA728" s="359">
        <v>6047</v>
      </c>
      <c r="AB728" s="42">
        <v>13584000</v>
      </c>
      <c r="AC728" s="42">
        <v>1416000</v>
      </c>
      <c r="AD728" s="42">
        <v>0</v>
      </c>
      <c r="AE728" s="42">
        <v>13584000</v>
      </c>
      <c r="AF728" s="359" t="s">
        <v>4062</v>
      </c>
      <c r="AG728" s="359" t="s">
        <v>14</v>
      </c>
      <c r="AH728" s="359">
        <v>0</v>
      </c>
      <c r="AI728" s="359">
        <v>13584000</v>
      </c>
    </row>
    <row r="729" spans="1:35" s="368" customFormat="1" ht="45.75" customHeight="1" x14ac:dyDescent="0.25">
      <c r="A729" s="359">
        <v>575</v>
      </c>
      <c r="B729" s="360">
        <v>81112501</v>
      </c>
      <c r="C729" s="359" t="s">
        <v>3447</v>
      </c>
      <c r="D729" s="359" t="s">
        <v>3615</v>
      </c>
      <c r="E729" s="361" t="s">
        <v>3492</v>
      </c>
      <c r="F729" s="361">
        <v>2024003050075</v>
      </c>
      <c r="G729" s="362" t="s">
        <v>591</v>
      </c>
      <c r="H729" s="362" t="s">
        <v>3490</v>
      </c>
      <c r="I729" s="110">
        <v>4043676</v>
      </c>
      <c r="J729" s="363" t="s">
        <v>1131</v>
      </c>
      <c r="K729" s="359" t="s">
        <v>3581</v>
      </c>
      <c r="L729" s="363" t="s">
        <v>466</v>
      </c>
      <c r="M729" s="363" t="s">
        <v>461</v>
      </c>
      <c r="N729" s="364" t="s">
        <v>593</v>
      </c>
      <c r="O729" s="363">
        <v>90</v>
      </c>
      <c r="P729" s="365" t="s">
        <v>2914</v>
      </c>
      <c r="Q729" s="359" t="s">
        <v>3491</v>
      </c>
      <c r="R729" s="359" t="s">
        <v>3601</v>
      </c>
      <c r="S729" s="366">
        <v>10</v>
      </c>
      <c r="T729" s="382" t="s">
        <v>361</v>
      </c>
      <c r="U729" s="116">
        <v>410</v>
      </c>
      <c r="V729" s="359" t="s">
        <v>362</v>
      </c>
      <c r="W729" s="359" t="s">
        <v>483</v>
      </c>
      <c r="X729" s="359" t="s">
        <v>483</v>
      </c>
      <c r="Y729" s="42">
        <v>351</v>
      </c>
      <c r="Z729" s="359" t="s">
        <v>2143</v>
      </c>
      <c r="AA729" s="359">
        <v>5049</v>
      </c>
      <c r="AB729" s="42">
        <v>4043676</v>
      </c>
      <c r="AC729" s="42">
        <v>0</v>
      </c>
      <c r="AD729" s="42">
        <v>0</v>
      </c>
      <c r="AE729" s="42">
        <v>4043676</v>
      </c>
      <c r="AF729" s="359" t="s">
        <v>4063</v>
      </c>
      <c r="AG729" s="359">
        <v>52010902</v>
      </c>
      <c r="AH729" s="359">
        <v>0</v>
      </c>
      <c r="AI729" s="359">
        <v>4043676</v>
      </c>
    </row>
    <row r="730" spans="1:35" s="368" customFormat="1" ht="45.75" customHeight="1" x14ac:dyDescent="0.25">
      <c r="A730" s="359">
        <v>576</v>
      </c>
      <c r="B730" s="360">
        <v>80141607</v>
      </c>
      <c r="C730" s="359" t="s">
        <v>3440</v>
      </c>
      <c r="D730" s="359" t="s">
        <v>3615</v>
      </c>
      <c r="E730" s="361" t="s">
        <v>3498</v>
      </c>
      <c r="F730" s="361">
        <v>2024003050101</v>
      </c>
      <c r="G730" s="362" t="s">
        <v>631</v>
      </c>
      <c r="H730" s="362" t="s">
        <v>3496</v>
      </c>
      <c r="I730" s="110">
        <v>90040000</v>
      </c>
      <c r="J730" s="363" t="s">
        <v>1132</v>
      </c>
      <c r="K730" s="359" t="s">
        <v>3581</v>
      </c>
      <c r="L730" s="363" t="s">
        <v>447</v>
      </c>
      <c r="M730" s="363" t="s">
        <v>481</v>
      </c>
      <c r="N730" s="364" t="s">
        <v>632</v>
      </c>
      <c r="O730" s="363">
        <v>73</v>
      </c>
      <c r="P730" s="365" t="s">
        <v>2844</v>
      </c>
      <c r="Q730" s="359" t="s">
        <v>3497</v>
      </c>
      <c r="R730" s="359" t="s">
        <v>3652</v>
      </c>
      <c r="S730" s="366">
        <v>9</v>
      </c>
      <c r="T730" s="382" t="s">
        <v>361</v>
      </c>
      <c r="U730" s="116">
        <v>411</v>
      </c>
      <c r="V730" s="359" t="s">
        <v>362</v>
      </c>
      <c r="W730" s="359" t="s">
        <v>483</v>
      </c>
      <c r="X730" s="359" t="s">
        <v>483</v>
      </c>
      <c r="Y730" s="42">
        <v>345</v>
      </c>
      <c r="Z730" s="359" t="s">
        <v>2129</v>
      </c>
      <c r="AA730" s="359">
        <v>2995</v>
      </c>
      <c r="AB730" s="42">
        <v>90040000</v>
      </c>
      <c r="AC730" s="42">
        <v>0</v>
      </c>
      <c r="AD730" s="42">
        <v>90040000</v>
      </c>
      <c r="AE730" s="42">
        <v>0</v>
      </c>
      <c r="AF730" s="359" t="s">
        <v>4064</v>
      </c>
      <c r="AG730" s="359">
        <v>52010702</v>
      </c>
      <c r="AH730" s="359">
        <v>90040000</v>
      </c>
      <c r="AI730" s="359">
        <v>90040000</v>
      </c>
    </row>
    <row r="731" spans="1:35" s="368" customFormat="1" ht="45.75" customHeight="1" x14ac:dyDescent="0.25">
      <c r="A731" s="359">
        <v>577</v>
      </c>
      <c r="B731" s="360">
        <v>80131500</v>
      </c>
      <c r="C731" s="359" t="s">
        <v>1429</v>
      </c>
      <c r="D731" s="359" t="s">
        <v>3456</v>
      </c>
      <c r="E731" s="361" t="s">
        <v>3456</v>
      </c>
      <c r="F731" s="361">
        <v>999999</v>
      </c>
      <c r="G731" s="362" t="s">
        <v>357</v>
      </c>
      <c r="H731" s="362">
        <v>999999</v>
      </c>
      <c r="I731" s="110">
        <v>0</v>
      </c>
      <c r="J731" s="363" t="s">
        <v>1133</v>
      </c>
      <c r="K731" s="359" t="s">
        <v>3581</v>
      </c>
      <c r="L731" s="363" t="s">
        <v>447</v>
      </c>
      <c r="M731" s="363" t="s">
        <v>1134</v>
      </c>
      <c r="N731" s="364" t="s">
        <v>449</v>
      </c>
      <c r="O731" s="363">
        <v>30</v>
      </c>
      <c r="P731" s="365" t="s">
        <v>2589</v>
      </c>
      <c r="Q731" s="359" t="s">
        <v>3450</v>
      </c>
      <c r="R731" s="359" t="s">
        <v>3578</v>
      </c>
      <c r="S731" s="366">
        <v>60</v>
      </c>
      <c r="T731" s="382" t="s">
        <v>361</v>
      </c>
      <c r="U731" s="116">
        <v>0</v>
      </c>
      <c r="V731" s="359" t="s">
        <v>362</v>
      </c>
      <c r="W731" s="359" t="s">
        <v>649</v>
      </c>
      <c r="X731" s="359" t="s">
        <v>649</v>
      </c>
      <c r="Y731" s="42">
        <v>441</v>
      </c>
      <c r="Z731" s="359" t="s">
        <v>2384</v>
      </c>
      <c r="AA731" s="359" t="s">
        <v>14</v>
      </c>
      <c r="AB731" s="42">
        <v>0</v>
      </c>
      <c r="AC731" s="42">
        <v>0</v>
      </c>
      <c r="AD731" s="42">
        <v>0</v>
      </c>
      <c r="AE731" s="42">
        <v>0</v>
      </c>
      <c r="AF731" s="359" t="s">
        <v>449</v>
      </c>
      <c r="AG731" s="359" t="s">
        <v>14</v>
      </c>
      <c r="AH731" s="359" t="s">
        <v>14</v>
      </c>
      <c r="AI731" s="359" t="s">
        <v>14</v>
      </c>
    </row>
    <row r="732" spans="1:35" s="368" customFormat="1" ht="45.75" customHeight="1" x14ac:dyDescent="0.25">
      <c r="A732" s="359">
        <v>578</v>
      </c>
      <c r="B732" s="360">
        <v>80111600</v>
      </c>
      <c r="C732" s="359" t="s">
        <v>3429</v>
      </c>
      <c r="D732" s="359" t="s">
        <v>3615</v>
      </c>
      <c r="E732" s="361" t="s">
        <v>3427</v>
      </c>
      <c r="F732" s="361">
        <v>2024003050085</v>
      </c>
      <c r="G732" s="362" t="s">
        <v>986</v>
      </c>
      <c r="H732" s="362" t="s">
        <v>3482</v>
      </c>
      <c r="I732" s="110">
        <v>14245834</v>
      </c>
      <c r="J732" s="363" t="s">
        <v>1135</v>
      </c>
      <c r="K732" s="359" t="s">
        <v>3581</v>
      </c>
      <c r="L732" s="363" t="s">
        <v>447</v>
      </c>
      <c r="M732" s="373" t="s">
        <v>448</v>
      </c>
      <c r="N732" s="364" t="s">
        <v>988</v>
      </c>
      <c r="O732" s="363">
        <v>63</v>
      </c>
      <c r="P732" s="365" t="s">
        <v>2803</v>
      </c>
      <c r="Q732" s="359" t="s">
        <v>3483</v>
      </c>
      <c r="R732" s="359" t="s">
        <v>3601</v>
      </c>
      <c r="S732" s="366">
        <v>280</v>
      </c>
      <c r="T732" s="382" t="s">
        <v>561</v>
      </c>
      <c r="U732" s="116">
        <v>417</v>
      </c>
      <c r="V732" s="359" t="s">
        <v>362</v>
      </c>
      <c r="W732" s="359" t="s">
        <v>483</v>
      </c>
      <c r="X732" s="359" t="s">
        <v>483</v>
      </c>
      <c r="Y732" s="42">
        <v>350</v>
      </c>
      <c r="Z732" s="359" t="s">
        <v>2140</v>
      </c>
      <c r="AA732" s="359">
        <v>2988</v>
      </c>
      <c r="AB732" s="42">
        <v>14245834</v>
      </c>
      <c r="AC732" s="42">
        <v>0</v>
      </c>
      <c r="AD732" s="42">
        <v>0</v>
      </c>
      <c r="AE732" s="42">
        <v>14245834</v>
      </c>
      <c r="AF732" s="359" t="s">
        <v>4065</v>
      </c>
      <c r="AG732" s="359">
        <v>52010803</v>
      </c>
      <c r="AH732" s="359">
        <v>0</v>
      </c>
      <c r="AI732" s="359">
        <v>14245834</v>
      </c>
    </row>
    <row r="733" spans="1:35" s="368" customFormat="1" ht="45.75" customHeight="1" x14ac:dyDescent="0.25">
      <c r="A733" s="359">
        <v>578</v>
      </c>
      <c r="B733" s="360">
        <v>80111600</v>
      </c>
      <c r="C733" s="359" t="s">
        <v>3429</v>
      </c>
      <c r="D733" s="359" t="s">
        <v>3615</v>
      </c>
      <c r="E733" s="361" t="s">
        <v>3486</v>
      </c>
      <c r="F733" s="361">
        <v>2024003050087</v>
      </c>
      <c r="G733" s="362" t="s">
        <v>727</v>
      </c>
      <c r="H733" s="362" t="s">
        <v>3484</v>
      </c>
      <c r="I733" s="110">
        <v>14245833</v>
      </c>
      <c r="J733" s="363" t="s">
        <v>1135</v>
      </c>
      <c r="K733" s="359" t="s">
        <v>3581</v>
      </c>
      <c r="L733" s="363" t="s">
        <v>447</v>
      </c>
      <c r="M733" s="373" t="s">
        <v>448</v>
      </c>
      <c r="N733" s="364" t="s">
        <v>729</v>
      </c>
      <c r="O733" s="363">
        <v>66</v>
      </c>
      <c r="P733" s="365" t="s">
        <v>2813</v>
      </c>
      <c r="Q733" s="359" t="s">
        <v>3485</v>
      </c>
      <c r="R733" s="359" t="s">
        <v>3579</v>
      </c>
      <c r="S733" s="366">
        <v>280</v>
      </c>
      <c r="T733" s="382" t="s">
        <v>561</v>
      </c>
      <c r="U733" s="116">
        <v>417</v>
      </c>
      <c r="V733" s="359" t="s">
        <v>362</v>
      </c>
      <c r="W733" s="359" t="s">
        <v>483</v>
      </c>
      <c r="X733" s="359" t="s">
        <v>483</v>
      </c>
      <c r="Y733" s="42">
        <v>350</v>
      </c>
      <c r="Z733" s="359" t="s">
        <v>2140</v>
      </c>
      <c r="AA733" s="359">
        <v>2988</v>
      </c>
      <c r="AB733" s="42">
        <v>14245833</v>
      </c>
      <c r="AC733" s="42">
        <v>0</v>
      </c>
      <c r="AD733" s="42">
        <v>10712866</v>
      </c>
      <c r="AE733" s="42">
        <v>3532967</v>
      </c>
      <c r="AF733" s="359" t="s">
        <v>4066</v>
      </c>
      <c r="AG733" s="359">
        <v>52010805</v>
      </c>
      <c r="AH733" s="359">
        <v>10712866</v>
      </c>
      <c r="AI733" s="359">
        <v>14245833</v>
      </c>
    </row>
    <row r="734" spans="1:35" s="368" customFormat="1" ht="45.75" customHeight="1" x14ac:dyDescent="0.25">
      <c r="A734" s="366">
        <v>579</v>
      </c>
      <c r="B734" s="360">
        <v>80111600</v>
      </c>
      <c r="C734" s="366" t="s">
        <v>3429</v>
      </c>
      <c r="D734" s="366" t="s">
        <v>3615</v>
      </c>
      <c r="E734" s="372" t="s">
        <v>3475</v>
      </c>
      <c r="F734" s="372">
        <v>2024003050084</v>
      </c>
      <c r="G734" s="372" t="s">
        <v>782</v>
      </c>
      <c r="H734" s="389" t="s">
        <v>3473</v>
      </c>
      <c r="I734" s="132">
        <v>11618077</v>
      </c>
      <c r="J734" s="390" t="s">
        <v>1136</v>
      </c>
      <c r="K734" s="366" t="s">
        <v>3581</v>
      </c>
      <c r="L734" s="359" t="s">
        <v>475</v>
      </c>
      <c r="M734" s="373" t="s">
        <v>448</v>
      </c>
      <c r="N734" s="366" t="s">
        <v>953</v>
      </c>
      <c r="O734" s="366">
        <v>61</v>
      </c>
      <c r="P734" s="366" t="s">
        <v>2763</v>
      </c>
      <c r="Q734" s="366" t="s">
        <v>3474</v>
      </c>
      <c r="R734" s="366" t="s">
        <v>3601</v>
      </c>
      <c r="S734" s="366">
        <v>9</v>
      </c>
      <c r="T734" s="382" t="s">
        <v>361</v>
      </c>
      <c r="U734" s="133">
        <v>424</v>
      </c>
      <c r="V734" s="366" t="s">
        <v>362</v>
      </c>
      <c r="W734" s="366" t="s">
        <v>483</v>
      </c>
      <c r="X734" s="366" t="s">
        <v>483</v>
      </c>
      <c r="Y734" s="134">
        <v>210</v>
      </c>
      <c r="Z734" s="366" t="s">
        <v>1850</v>
      </c>
      <c r="AA734" s="366">
        <v>3003</v>
      </c>
      <c r="AB734" s="134">
        <v>11618077</v>
      </c>
      <c r="AC734" s="134">
        <v>0</v>
      </c>
      <c r="AD734" s="134">
        <v>0</v>
      </c>
      <c r="AE734" s="134">
        <v>11618077</v>
      </c>
      <c r="AF734" s="366" t="s">
        <v>4067</v>
      </c>
      <c r="AG734" s="366">
        <v>52010802</v>
      </c>
      <c r="AH734" s="366">
        <v>0</v>
      </c>
      <c r="AI734" s="366">
        <v>11618077</v>
      </c>
    </row>
    <row r="735" spans="1:35" s="368" customFormat="1" ht="45.75" customHeight="1" x14ac:dyDescent="0.25">
      <c r="A735" s="359">
        <v>580</v>
      </c>
      <c r="B735" s="360">
        <v>80111600</v>
      </c>
      <c r="C735" s="359" t="s">
        <v>3440</v>
      </c>
      <c r="D735" s="359" t="s">
        <v>3615</v>
      </c>
      <c r="E735" s="361" t="s">
        <v>3463</v>
      </c>
      <c r="F735" s="361">
        <v>2024003050073</v>
      </c>
      <c r="G735" s="362" t="s">
        <v>666</v>
      </c>
      <c r="H735" s="362" t="s">
        <v>3461</v>
      </c>
      <c r="I735" s="110">
        <v>39771000</v>
      </c>
      <c r="J735" s="363" t="s">
        <v>1063</v>
      </c>
      <c r="K735" s="359" t="s">
        <v>3581</v>
      </c>
      <c r="L735" s="363" t="s">
        <v>447</v>
      </c>
      <c r="M735" s="373" t="s">
        <v>448</v>
      </c>
      <c r="N735" s="364" t="s">
        <v>664</v>
      </c>
      <c r="O735" s="363">
        <v>82</v>
      </c>
      <c r="P735" s="365" t="s">
        <v>2870</v>
      </c>
      <c r="Q735" s="359" t="s">
        <v>3462</v>
      </c>
      <c r="R735" s="359" t="s">
        <v>3601</v>
      </c>
      <c r="S735" s="366">
        <v>9</v>
      </c>
      <c r="T735" s="382" t="s">
        <v>361</v>
      </c>
      <c r="U735" s="116">
        <v>429</v>
      </c>
      <c r="V735" s="359" t="s">
        <v>362</v>
      </c>
      <c r="W735" s="359" t="s">
        <v>483</v>
      </c>
      <c r="X735" s="359" t="s">
        <v>483</v>
      </c>
      <c r="Y735" s="42">
        <v>384</v>
      </c>
      <c r="Z735" s="359" t="s">
        <v>2239</v>
      </c>
      <c r="AA735" s="359">
        <v>4646</v>
      </c>
      <c r="AB735" s="42">
        <v>39771000</v>
      </c>
      <c r="AC735" s="42">
        <v>0</v>
      </c>
      <c r="AD735" s="42">
        <v>7937323</v>
      </c>
      <c r="AE735" s="42">
        <v>31833677</v>
      </c>
      <c r="AF735" s="359" t="s">
        <v>4068</v>
      </c>
      <c r="AG735" s="359">
        <v>52010703</v>
      </c>
      <c r="AH735" s="359">
        <v>7937323</v>
      </c>
      <c r="AI735" s="359">
        <v>39771000</v>
      </c>
    </row>
    <row r="736" spans="1:35" s="368" customFormat="1" ht="45.75" customHeight="1" x14ac:dyDescent="0.25">
      <c r="A736" s="359">
        <v>581</v>
      </c>
      <c r="B736" s="360">
        <v>80111600</v>
      </c>
      <c r="C736" s="359" t="s">
        <v>3440</v>
      </c>
      <c r="D736" s="359" t="s">
        <v>3615</v>
      </c>
      <c r="E736" s="361" t="s">
        <v>3463</v>
      </c>
      <c r="F736" s="361">
        <v>2024003050073</v>
      </c>
      <c r="G736" s="362" t="s">
        <v>666</v>
      </c>
      <c r="H736" s="362" t="s">
        <v>3461</v>
      </c>
      <c r="I736" s="110">
        <v>36352000</v>
      </c>
      <c r="J736" s="363" t="s">
        <v>1065</v>
      </c>
      <c r="K736" s="359" t="s">
        <v>3581</v>
      </c>
      <c r="L736" s="363" t="s">
        <v>447</v>
      </c>
      <c r="M736" s="373" t="s">
        <v>448</v>
      </c>
      <c r="N736" s="364" t="s">
        <v>664</v>
      </c>
      <c r="O736" s="363">
        <v>82</v>
      </c>
      <c r="P736" s="365" t="s">
        <v>2870</v>
      </c>
      <c r="Q736" s="359" t="s">
        <v>3462</v>
      </c>
      <c r="R736" s="359" t="s">
        <v>3601</v>
      </c>
      <c r="S736" s="366">
        <v>9</v>
      </c>
      <c r="T736" s="382" t="s">
        <v>361</v>
      </c>
      <c r="U736" s="116">
        <v>430</v>
      </c>
      <c r="V736" s="359" t="s">
        <v>362</v>
      </c>
      <c r="W736" s="359" t="s">
        <v>483</v>
      </c>
      <c r="X736" s="359" t="s">
        <v>483</v>
      </c>
      <c r="Y736" s="42">
        <v>383</v>
      </c>
      <c r="Z736" s="359" t="s">
        <v>2237</v>
      </c>
      <c r="AA736" s="359">
        <v>4645</v>
      </c>
      <c r="AB736" s="42">
        <v>36352000</v>
      </c>
      <c r="AC736" s="42">
        <v>0</v>
      </c>
      <c r="AD736" s="42">
        <v>9226253</v>
      </c>
      <c r="AE736" s="42">
        <v>27125747</v>
      </c>
      <c r="AF736" s="359" t="s">
        <v>4069</v>
      </c>
      <c r="AG736" s="359">
        <v>52010703</v>
      </c>
      <c r="AH736" s="359">
        <v>9226253</v>
      </c>
      <c r="AI736" s="359">
        <v>36352000</v>
      </c>
    </row>
    <row r="737" spans="1:35" s="368" customFormat="1" ht="45.75" customHeight="1" x14ac:dyDescent="0.25">
      <c r="A737" s="359">
        <v>582</v>
      </c>
      <c r="B737" s="360">
        <v>80111600</v>
      </c>
      <c r="C737" s="359" t="s">
        <v>3440</v>
      </c>
      <c r="D737" s="359" t="s">
        <v>3615</v>
      </c>
      <c r="E737" s="361" t="s">
        <v>3498</v>
      </c>
      <c r="F737" s="361">
        <v>2024003050101</v>
      </c>
      <c r="G737" s="362" t="s">
        <v>641</v>
      </c>
      <c r="H737" s="362" t="s">
        <v>3496</v>
      </c>
      <c r="I737" s="110">
        <v>38646000</v>
      </c>
      <c r="J737" s="363" t="s">
        <v>1137</v>
      </c>
      <c r="K737" s="359" t="s">
        <v>3581</v>
      </c>
      <c r="L737" s="363" t="s">
        <v>447</v>
      </c>
      <c r="M737" s="373" t="s">
        <v>448</v>
      </c>
      <c r="N737" s="364" t="s">
        <v>632</v>
      </c>
      <c r="O737" s="363">
        <v>73</v>
      </c>
      <c r="P737" s="365" t="s">
        <v>2844</v>
      </c>
      <c r="Q737" s="359" t="s">
        <v>3497</v>
      </c>
      <c r="R737" s="359" t="s">
        <v>3652</v>
      </c>
      <c r="S737" s="366">
        <v>9</v>
      </c>
      <c r="T737" s="382" t="s">
        <v>361</v>
      </c>
      <c r="U737" s="116">
        <v>431</v>
      </c>
      <c r="V737" s="359" t="s">
        <v>362</v>
      </c>
      <c r="W737" s="359" t="s">
        <v>483</v>
      </c>
      <c r="X737" s="359" t="s">
        <v>483</v>
      </c>
      <c r="Y737" s="42">
        <v>361</v>
      </c>
      <c r="Z737" s="359" t="s">
        <v>2166</v>
      </c>
      <c r="AA737" s="359">
        <v>4188</v>
      </c>
      <c r="AB737" s="42">
        <v>38646000</v>
      </c>
      <c r="AC737" s="42">
        <v>0</v>
      </c>
      <c r="AD737" s="42">
        <v>10161860</v>
      </c>
      <c r="AE737" s="42">
        <v>28484140</v>
      </c>
      <c r="AF737" s="359" t="s">
        <v>4070</v>
      </c>
      <c r="AG737" s="359">
        <v>52010702</v>
      </c>
      <c r="AH737" s="359">
        <v>10161860</v>
      </c>
      <c r="AI737" s="359">
        <v>38646000</v>
      </c>
    </row>
    <row r="738" spans="1:35" s="368" customFormat="1" ht="45.75" customHeight="1" x14ac:dyDescent="0.25">
      <c r="A738" s="359">
        <v>583</v>
      </c>
      <c r="B738" s="380">
        <v>90141502</v>
      </c>
      <c r="C738" s="359" t="s">
        <v>3429</v>
      </c>
      <c r="D738" s="359" t="s">
        <v>3615</v>
      </c>
      <c r="E738" s="362" t="s">
        <v>3481</v>
      </c>
      <c r="F738" s="362">
        <v>2024003050102</v>
      </c>
      <c r="G738" s="362" t="s">
        <v>688</v>
      </c>
      <c r="H738" s="391" t="s">
        <v>3479</v>
      </c>
      <c r="I738" s="110">
        <v>370000000</v>
      </c>
      <c r="J738" s="392" t="s">
        <v>1138</v>
      </c>
      <c r="K738" s="359" t="s">
        <v>3581</v>
      </c>
      <c r="L738" s="359" t="s">
        <v>447</v>
      </c>
      <c r="M738" s="359" t="s">
        <v>690</v>
      </c>
      <c r="N738" s="359" t="s">
        <v>691</v>
      </c>
      <c r="O738" s="359">
        <v>100</v>
      </c>
      <c r="P738" s="359" t="s">
        <v>2725</v>
      </c>
      <c r="Q738" s="359" t="s">
        <v>3480</v>
      </c>
      <c r="R738" s="359" t="s">
        <v>3652</v>
      </c>
      <c r="S738" s="366">
        <v>9</v>
      </c>
      <c r="T738" s="382" t="s">
        <v>361</v>
      </c>
      <c r="U738" s="116">
        <v>617</v>
      </c>
      <c r="V738" s="359" t="s">
        <v>362</v>
      </c>
      <c r="W738" s="359" t="s">
        <v>483</v>
      </c>
      <c r="X738" s="359" t="s">
        <v>1139</v>
      </c>
      <c r="Y738" s="42">
        <v>490</v>
      </c>
      <c r="Z738" s="359" t="s">
        <v>2491</v>
      </c>
      <c r="AA738" s="359" t="s">
        <v>14</v>
      </c>
      <c r="AB738" s="42">
        <v>0</v>
      </c>
      <c r="AC738" s="42">
        <v>370000000</v>
      </c>
      <c r="AD738" s="42">
        <v>0</v>
      </c>
      <c r="AE738" s="42">
        <v>0</v>
      </c>
      <c r="AF738" s="359" t="s">
        <v>691</v>
      </c>
      <c r="AG738" s="359">
        <v>52010801</v>
      </c>
      <c r="AH738" s="359" t="s">
        <v>14</v>
      </c>
      <c r="AI738" s="359" t="s">
        <v>14</v>
      </c>
    </row>
    <row r="739" spans="1:35" s="368" customFormat="1" ht="45.75" customHeight="1" x14ac:dyDescent="0.25">
      <c r="A739" s="359">
        <v>584</v>
      </c>
      <c r="B739" s="380">
        <v>90141502</v>
      </c>
      <c r="C739" s="359" t="s">
        <v>3429</v>
      </c>
      <c r="D739" s="359" t="s">
        <v>3615</v>
      </c>
      <c r="E739" s="362" t="s">
        <v>3481</v>
      </c>
      <c r="F739" s="362">
        <v>2024003050102</v>
      </c>
      <c r="G739" s="362" t="s">
        <v>688</v>
      </c>
      <c r="H739" s="391" t="s">
        <v>3479</v>
      </c>
      <c r="I739" s="110">
        <v>170000000</v>
      </c>
      <c r="J739" s="392" t="s">
        <v>1140</v>
      </c>
      <c r="K739" s="359" t="s">
        <v>3581</v>
      </c>
      <c r="L739" s="359" t="s">
        <v>447</v>
      </c>
      <c r="M739" s="359" t="s">
        <v>690</v>
      </c>
      <c r="N739" s="359" t="s">
        <v>691</v>
      </c>
      <c r="O739" s="359">
        <v>100</v>
      </c>
      <c r="P739" s="359" t="s">
        <v>2725</v>
      </c>
      <c r="Q739" s="359" t="s">
        <v>3480</v>
      </c>
      <c r="R739" s="359" t="s">
        <v>3652</v>
      </c>
      <c r="S739" s="366">
        <v>9</v>
      </c>
      <c r="T739" s="382" t="s">
        <v>361</v>
      </c>
      <c r="U739" s="116">
        <v>441</v>
      </c>
      <c r="V739" s="359" t="s">
        <v>362</v>
      </c>
      <c r="W739" s="359" t="s">
        <v>483</v>
      </c>
      <c r="X739" s="359" t="s">
        <v>1139</v>
      </c>
      <c r="Y739" s="42">
        <v>374</v>
      </c>
      <c r="Z739" s="359" t="s">
        <v>2204</v>
      </c>
      <c r="AA739" s="359">
        <v>4503</v>
      </c>
      <c r="AB739" s="42">
        <v>170000000</v>
      </c>
      <c r="AC739" s="42">
        <v>0</v>
      </c>
      <c r="AD739" s="42">
        <v>68000000</v>
      </c>
      <c r="AE739" s="42">
        <v>102000000</v>
      </c>
      <c r="AF739" s="359" t="s">
        <v>4071</v>
      </c>
      <c r="AG739" s="359">
        <v>52010801</v>
      </c>
      <c r="AH739" s="359">
        <v>68000000</v>
      </c>
      <c r="AI739" s="359">
        <v>170000000</v>
      </c>
    </row>
    <row r="740" spans="1:35" s="368" customFormat="1" ht="45.75" customHeight="1" x14ac:dyDescent="0.25">
      <c r="A740" s="359">
        <v>585</v>
      </c>
      <c r="B740" s="380">
        <v>90141502</v>
      </c>
      <c r="C740" s="359" t="s">
        <v>3429</v>
      </c>
      <c r="D740" s="359" t="s">
        <v>3615</v>
      </c>
      <c r="E740" s="362" t="s">
        <v>3481</v>
      </c>
      <c r="F740" s="362">
        <v>2024003050102</v>
      </c>
      <c r="G740" s="362" t="s">
        <v>688</v>
      </c>
      <c r="H740" s="391" t="s">
        <v>3479</v>
      </c>
      <c r="I740" s="110">
        <v>210000000</v>
      </c>
      <c r="J740" s="392" t="s">
        <v>1141</v>
      </c>
      <c r="K740" s="359" t="s">
        <v>3581</v>
      </c>
      <c r="L740" s="359" t="s">
        <v>447</v>
      </c>
      <c r="M740" s="359" t="s">
        <v>690</v>
      </c>
      <c r="N740" s="359" t="s">
        <v>691</v>
      </c>
      <c r="O740" s="359">
        <v>100</v>
      </c>
      <c r="P740" s="359" t="s">
        <v>2725</v>
      </c>
      <c r="Q740" s="359" t="s">
        <v>3480</v>
      </c>
      <c r="R740" s="359" t="s">
        <v>3652</v>
      </c>
      <c r="S740" s="366">
        <v>9</v>
      </c>
      <c r="T740" s="382" t="s">
        <v>361</v>
      </c>
      <c r="U740" s="116">
        <v>440</v>
      </c>
      <c r="V740" s="359" t="s">
        <v>362</v>
      </c>
      <c r="W740" s="359" t="s">
        <v>483</v>
      </c>
      <c r="X740" s="359" t="s">
        <v>1139</v>
      </c>
      <c r="Y740" s="42">
        <v>386</v>
      </c>
      <c r="Z740" s="359" t="s">
        <v>2245</v>
      </c>
      <c r="AA740" s="359">
        <v>5048</v>
      </c>
      <c r="AB740" s="42">
        <v>210000000</v>
      </c>
      <c r="AC740" s="42">
        <v>0</v>
      </c>
      <c r="AD740" s="42">
        <v>73470000</v>
      </c>
      <c r="AE740" s="42">
        <v>136530000</v>
      </c>
      <c r="AF740" s="359" t="s">
        <v>4072</v>
      </c>
      <c r="AG740" s="359">
        <v>52010801</v>
      </c>
      <c r="AH740" s="359">
        <v>73470000</v>
      </c>
      <c r="AI740" s="359">
        <v>210000000</v>
      </c>
    </row>
    <row r="741" spans="1:35" s="368" customFormat="1" ht="45.75" customHeight="1" x14ac:dyDescent="0.25">
      <c r="A741" s="359">
        <v>586</v>
      </c>
      <c r="B741" s="380">
        <v>90141502</v>
      </c>
      <c r="C741" s="359" t="s">
        <v>3429</v>
      </c>
      <c r="D741" s="359" t="s">
        <v>3615</v>
      </c>
      <c r="E741" s="362" t="s">
        <v>3481</v>
      </c>
      <c r="F741" s="362">
        <v>2024003050102</v>
      </c>
      <c r="G741" s="362" t="s">
        <v>688</v>
      </c>
      <c r="H741" s="391" t="s">
        <v>3479</v>
      </c>
      <c r="I741" s="110">
        <v>100000000</v>
      </c>
      <c r="J741" s="392" t="s">
        <v>1142</v>
      </c>
      <c r="K741" s="359" t="s">
        <v>3581</v>
      </c>
      <c r="L741" s="359" t="s">
        <v>447</v>
      </c>
      <c r="M741" s="359" t="s">
        <v>690</v>
      </c>
      <c r="N741" s="359" t="s">
        <v>692</v>
      </c>
      <c r="O741" s="359">
        <v>57</v>
      </c>
      <c r="P741" s="359" t="s">
        <v>2700</v>
      </c>
      <c r="Q741" s="359" t="s">
        <v>3480</v>
      </c>
      <c r="R741" s="359" t="s">
        <v>3601</v>
      </c>
      <c r="S741" s="366">
        <v>220</v>
      </c>
      <c r="T741" s="382" t="s">
        <v>561</v>
      </c>
      <c r="U741" s="116">
        <v>491</v>
      </c>
      <c r="V741" s="359" t="s">
        <v>362</v>
      </c>
      <c r="W741" s="359" t="s">
        <v>463</v>
      </c>
      <c r="X741" s="359" t="s">
        <v>365</v>
      </c>
      <c r="Y741" s="42">
        <v>394</v>
      </c>
      <c r="Z741" s="359" t="s">
        <v>2273</v>
      </c>
      <c r="AA741" s="359">
        <v>5475</v>
      </c>
      <c r="AB741" s="42">
        <v>100000000</v>
      </c>
      <c r="AC741" s="42">
        <v>0</v>
      </c>
      <c r="AD741" s="42">
        <v>69554300</v>
      </c>
      <c r="AE741" s="42">
        <v>30445700</v>
      </c>
      <c r="AF741" s="359" t="s">
        <v>4073</v>
      </c>
      <c r="AG741" s="359">
        <v>52010801</v>
      </c>
      <c r="AH741" s="359">
        <v>69554300</v>
      </c>
      <c r="AI741" s="359">
        <v>100000000</v>
      </c>
    </row>
    <row r="742" spans="1:35" s="368" customFormat="1" ht="45.75" customHeight="1" x14ac:dyDescent="0.25">
      <c r="A742" s="359">
        <v>586</v>
      </c>
      <c r="B742" s="380">
        <v>90141502</v>
      </c>
      <c r="C742" s="359" t="s">
        <v>3429</v>
      </c>
      <c r="D742" s="359" t="s">
        <v>3615</v>
      </c>
      <c r="E742" s="362" t="s">
        <v>3481</v>
      </c>
      <c r="F742" s="362">
        <v>2024003050102</v>
      </c>
      <c r="G742" s="362" t="s">
        <v>688</v>
      </c>
      <c r="H742" s="391" t="s">
        <v>3479</v>
      </c>
      <c r="I742" s="110">
        <v>100000000</v>
      </c>
      <c r="J742" s="392" t="s">
        <v>1142</v>
      </c>
      <c r="K742" s="359" t="s">
        <v>3581</v>
      </c>
      <c r="L742" s="359" t="s">
        <v>447</v>
      </c>
      <c r="M742" s="359" t="s">
        <v>690</v>
      </c>
      <c r="N742" s="359" t="s">
        <v>691</v>
      </c>
      <c r="O742" s="359">
        <v>100</v>
      </c>
      <c r="P742" s="359" t="s">
        <v>2725</v>
      </c>
      <c r="Q742" s="359" t="s">
        <v>3480</v>
      </c>
      <c r="R742" s="359" t="s">
        <v>3652</v>
      </c>
      <c r="S742" s="366">
        <v>9</v>
      </c>
      <c r="T742" s="382" t="s">
        <v>361</v>
      </c>
      <c r="U742" s="116">
        <v>491</v>
      </c>
      <c r="V742" s="359" t="s">
        <v>362</v>
      </c>
      <c r="W742" s="359" t="s">
        <v>483</v>
      </c>
      <c r="X742" s="359" t="s">
        <v>1139</v>
      </c>
      <c r="Y742" s="42">
        <v>394</v>
      </c>
      <c r="Z742" s="359" t="s">
        <v>2273</v>
      </c>
      <c r="AA742" s="359">
        <v>5475</v>
      </c>
      <c r="AB742" s="42">
        <v>100000000</v>
      </c>
      <c r="AC742" s="42">
        <v>0</v>
      </c>
      <c r="AD742" s="42">
        <v>47976100</v>
      </c>
      <c r="AE742" s="42">
        <v>52023900</v>
      </c>
      <c r="AF742" s="359" t="s">
        <v>4074</v>
      </c>
      <c r="AG742" s="359">
        <v>52010801</v>
      </c>
      <c r="AH742" s="359">
        <v>47976100</v>
      </c>
      <c r="AI742" s="359">
        <v>100000000</v>
      </c>
    </row>
    <row r="743" spans="1:35" s="368" customFormat="1" ht="45.75" customHeight="1" x14ac:dyDescent="0.25">
      <c r="A743" s="359">
        <v>588</v>
      </c>
      <c r="B743" s="360" t="s">
        <v>356</v>
      </c>
      <c r="C743" s="359" t="s">
        <v>3429</v>
      </c>
      <c r="D743" s="359" t="s">
        <v>3615</v>
      </c>
      <c r="E743" s="361" t="s">
        <v>3427</v>
      </c>
      <c r="F743" s="361">
        <v>2024003050085</v>
      </c>
      <c r="G743" s="362" t="s">
        <v>1143</v>
      </c>
      <c r="H743" s="362" t="s">
        <v>3482</v>
      </c>
      <c r="I743" s="110">
        <v>600000000</v>
      </c>
      <c r="J743" s="363" t="s">
        <v>1144</v>
      </c>
      <c r="K743" s="359" t="s">
        <v>3577</v>
      </c>
      <c r="L743" s="359" t="s">
        <v>979</v>
      </c>
      <c r="M743" s="363" t="s">
        <v>979</v>
      </c>
      <c r="N743" s="364" t="s">
        <v>1122</v>
      </c>
      <c r="O743" s="363">
        <v>150</v>
      </c>
      <c r="P743" s="365" t="s">
        <v>2812</v>
      </c>
      <c r="Q743" s="359" t="s">
        <v>3483</v>
      </c>
      <c r="R743" s="359" t="s">
        <v>4058</v>
      </c>
      <c r="S743" s="366" t="s">
        <v>356</v>
      </c>
      <c r="T743" s="382" t="s">
        <v>356</v>
      </c>
      <c r="U743" s="116" t="s">
        <v>14</v>
      </c>
      <c r="V743" s="359" t="s">
        <v>362</v>
      </c>
      <c r="W743" s="370" t="s">
        <v>356</v>
      </c>
      <c r="X743" s="370" t="s">
        <v>356</v>
      </c>
      <c r="Y743" s="42" t="s">
        <v>14</v>
      </c>
      <c r="Z743" s="359" t="s">
        <v>14</v>
      </c>
      <c r="AA743" s="359" t="s">
        <v>14</v>
      </c>
      <c r="AB743" s="42">
        <v>0</v>
      </c>
      <c r="AC743" s="42">
        <v>600000000</v>
      </c>
      <c r="AD743" s="42">
        <v>0</v>
      </c>
      <c r="AE743" s="42">
        <v>0</v>
      </c>
      <c r="AF743" s="359" t="s">
        <v>1122</v>
      </c>
      <c r="AG743" s="359">
        <v>52010803</v>
      </c>
      <c r="AH743" s="359" t="s">
        <v>14</v>
      </c>
      <c r="AI743" s="359" t="s">
        <v>14</v>
      </c>
    </row>
    <row r="744" spans="1:35" s="368" customFormat="1" ht="45.75" customHeight="1" x14ac:dyDescent="0.25">
      <c r="A744" s="359">
        <v>588</v>
      </c>
      <c r="B744" s="380" t="s">
        <v>356</v>
      </c>
      <c r="C744" s="359" t="s">
        <v>3429</v>
      </c>
      <c r="D744" s="359" t="s">
        <v>3615</v>
      </c>
      <c r="E744" s="362" t="s">
        <v>3427</v>
      </c>
      <c r="F744" s="362">
        <v>2024003050085</v>
      </c>
      <c r="G744" s="362" t="s">
        <v>1143</v>
      </c>
      <c r="H744" s="391" t="s">
        <v>3482</v>
      </c>
      <c r="I744" s="110">
        <v>800000000</v>
      </c>
      <c r="J744" s="392" t="s">
        <v>1144</v>
      </c>
      <c r="K744" s="359" t="s">
        <v>3577</v>
      </c>
      <c r="L744" s="359" t="s">
        <v>359</v>
      </c>
      <c r="M744" s="359" t="s">
        <v>359</v>
      </c>
      <c r="N744" s="359" t="s">
        <v>982</v>
      </c>
      <c r="O744" s="359">
        <v>103</v>
      </c>
      <c r="P744" s="359" t="s">
        <v>2810</v>
      </c>
      <c r="Q744" s="359" t="s">
        <v>3483</v>
      </c>
      <c r="R744" s="359" t="s">
        <v>3652</v>
      </c>
      <c r="S744" s="366" t="s">
        <v>356</v>
      </c>
      <c r="T744" s="382" t="s">
        <v>356</v>
      </c>
      <c r="U744" s="116" t="s">
        <v>14</v>
      </c>
      <c r="V744" s="359" t="s">
        <v>362</v>
      </c>
      <c r="W744" s="359" t="s">
        <v>356</v>
      </c>
      <c r="X744" s="359" t="s">
        <v>356</v>
      </c>
      <c r="Y744" s="42" t="s">
        <v>14</v>
      </c>
      <c r="Z744" s="359" t="s">
        <v>14</v>
      </c>
      <c r="AA744" s="359" t="s">
        <v>14</v>
      </c>
      <c r="AB744" s="42">
        <v>0</v>
      </c>
      <c r="AC744" s="42">
        <v>800000000</v>
      </c>
      <c r="AD744" s="42">
        <v>0</v>
      </c>
      <c r="AE744" s="42">
        <v>0</v>
      </c>
      <c r="AF744" s="359" t="s">
        <v>982</v>
      </c>
      <c r="AG744" s="359">
        <v>52010803</v>
      </c>
      <c r="AH744" s="359" t="s">
        <v>14</v>
      </c>
      <c r="AI744" s="359" t="s">
        <v>14</v>
      </c>
    </row>
    <row r="745" spans="1:35" s="368" customFormat="1" ht="45.75" customHeight="1" x14ac:dyDescent="0.25">
      <c r="A745" s="359">
        <v>601</v>
      </c>
      <c r="B745" s="380">
        <v>90141502</v>
      </c>
      <c r="C745" s="359" t="s">
        <v>3429</v>
      </c>
      <c r="D745" s="359" t="s">
        <v>3615</v>
      </c>
      <c r="E745" s="362" t="s">
        <v>3486</v>
      </c>
      <c r="F745" s="362">
        <v>2024003050087</v>
      </c>
      <c r="G745" s="362" t="s">
        <v>993</v>
      </c>
      <c r="H745" s="391" t="s">
        <v>3484</v>
      </c>
      <c r="I745" s="110">
        <v>450000000</v>
      </c>
      <c r="J745" s="392" t="s">
        <v>1145</v>
      </c>
      <c r="K745" s="359" t="s">
        <v>3581</v>
      </c>
      <c r="L745" s="359" t="s">
        <v>447</v>
      </c>
      <c r="M745" s="359" t="s">
        <v>690</v>
      </c>
      <c r="N745" s="359" t="s">
        <v>1146</v>
      </c>
      <c r="O745" s="359">
        <v>104</v>
      </c>
      <c r="P745" s="359" t="s">
        <v>2818</v>
      </c>
      <c r="Q745" s="359" t="s">
        <v>3485</v>
      </c>
      <c r="R745" s="359" t="s">
        <v>3652</v>
      </c>
      <c r="S745" s="359">
        <v>220</v>
      </c>
      <c r="T745" s="382" t="s">
        <v>561</v>
      </c>
      <c r="U745" s="116">
        <v>509</v>
      </c>
      <c r="V745" s="359" t="s">
        <v>362</v>
      </c>
      <c r="W745" s="359" t="s">
        <v>365</v>
      </c>
      <c r="X745" s="359" t="s">
        <v>365</v>
      </c>
      <c r="Y745" s="42">
        <v>395</v>
      </c>
      <c r="Z745" s="359" t="s">
        <v>2276</v>
      </c>
      <c r="AA745" s="359">
        <v>5852</v>
      </c>
      <c r="AB745" s="42">
        <v>450000000</v>
      </c>
      <c r="AC745" s="42">
        <v>0</v>
      </c>
      <c r="AD745" s="42">
        <v>180000000</v>
      </c>
      <c r="AE745" s="42">
        <v>270000000</v>
      </c>
      <c r="AF745" s="359" t="s">
        <v>4075</v>
      </c>
      <c r="AG745" s="359">
        <v>52010805</v>
      </c>
      <c r="AH745" s="359">
        <v>180000000</v>
      </c>
      <c r="AI745" s="359">
        <v>450000000</v>
      </c>
    </row>
    <row r="746" spans="1:35" s="368" customFormat="1" ht="45.75" customHeight="1" x14ac:dyDescent="0.25">
      <c r="A746" s="359">
        <v>602</v>
      </c>
      <c r="B746" s="380">
        <v>90141502</v>
      </c>
      <c r="C746" s="359" t="s">
        <v>3429</v>
      </c>
      <c r="D746" s="359" t="s">
        <v>3615</v>
      </c>
      <c r="E746" s="362" t="s">
        <v>3486</v>
      </c>
      <c r="F746" s="362">
        <v>2024003050087</v>
      </c>
      <c r="G746" s="362" t="s">
        <v>993</v>
      </c>
      <c r="H746" s="391" t="s">
        <v>3484</v>
      </c>
      <c r="I746" s="110">
        <v>450000000</v>
      </c>
      <c r="J746" s="392" t="s">
        <v>1147</v>
      </c>
      <c r="K746" s="359" t="s">
        <v>3577</v>
      </c>
      <c r="L746" s="359" t="s">
        <v>447</v>
      </c>
      <c r="M746" s="359" t="s">
        <v>690</v>
      </c>
      <c r="N746" s="359" t="s">
        <v>1146</v>
      </c>
      <c r="O746" s="359">
        <v>104</v>
      </c>
      <c r="P746" s="359" t="s">
        <v>2818</v>
      </c>
      <c r="Q746" s="359" t="s">
        <v>3485</v>
      </c>
      <c r="R746" s="359" t="s">
        <v>3652</v>
      </c>
      <c r="S746" s="359">
        <v>220</v>
      </c>
      <c r="T746" s="382" t="s">
        <v>561</v>
      </c>
      <c r="U746" s="116" t="s">
        <v>14</v>
      </c>
      <c r="V746" s="359" t="s">
        <v>362</v>
      </c>
      <c r="W746" s="359" t="s">
        <v>365</v>
      </c>
      <c r="X746" s="359" t="s">
        <v>365</v>
      </c>
      <c r="Y746" s="42" t="s">
        <v>14</v>
      </c>
      <c r="Z746" s="359" t="s">
        <v>14</v>
      </c>
      <c r="AA746" s="359" t="s">
        <v>14</v>
      </c>
      <c r="AB746" s="42">
        <v>0</v>
      </c>
      <c r="AC746" s="42">
        <v>450000000</v>
      </c>
      <c r="AD746" s="42">
        <v>0</v>
      </c>
      <c r="AE746" s="42">
        <v>0</v>
      </c>
      <c r="AF746" s="359" t="s">
        <v>1146</v>
      </c>
      <c r="AG746" s="359">
        <v>52010805</v>
      </c>
      <c r="AH746" s="359" t="s">
        <v>14</v>
      </c>
      <c r="AI746" s="359" t="s">
        <v>14</v>
      </c>
    </row>
    <row r="747" spans="1:35" s="368" customFormat="1" ht="45.75" customHeight="1" x14ac:dyDescent="0.25">
      <c r="A747" s="359">
        <v>604</v>
      </c>
      <c r="B747" s="380">
        <v>80111600</v>
      </c>
      <c r="C747" s="359" t="s">
        <v>3429</v>
      </c>
      <c r="D747" s="359" t="s">
        <v>3615</v>
      </c>
      <c r="E747" s="362" t="s">
        <v>3475</v>
      </c>
      <c r="F747" s="362">
        <v>2024003050084</v>
      </c>
      <c r="G747" s="362" t="s">
        <v>782</v>
      </c>
      <c r="H747" s="391" t="s">
        <v>3473</v>
      </c>
      <c r="I747" s="110">
        <v>22572783</v>
      </c>
      <c r="J747" s="392" t="s">
        <v>1148</v>
      </c>
      <c r="K747" s="359" t="s">
        <v>3581</v>
      </c>
      <c r="L747" s="359" t="s">
        <v>447</v>
      </c>
      <c r="M747" s="366" t="s">
        <v>448</v>
      </c>
      <c r="N747" s="359" t="s">
        <v>784</v>
      </c>
      <c r="O747" s="359">
        <v>62</v>
      </c>
      <c r="P747" s="359" t="s">
        <v>2763</v>
      </c>
      <c r="Q747" s="359" t="s">
        <v>3474</v>
      </c>
      <c r="R747" s="359" t="s">
        <v>3652</v>
      </c>
      <c r="S747" s="366">
        <v>250</v>
      </c>
      <c r="T747" s="382" t="s">
        <v>561</v>
      </c>
      <c r="U747" s="116">
        <v>449</v>
      </c>
      <c r="V747" s="359" t="s">
        <v>362</v>
      </c>
      <c r="W747" s="359" t="s">
        <v>483</v>
      </c>
      <c r="X747" s="359" t="s">
        <v>1149</v>
      </c>
      <c r="Y747" s="42">
        <v>366</v>
      </c>
      <c r="Z747" s="359" t="s">
        <v>2182</v>
      </c>
      <c r="AA747" s="359">
        <v>4200</v>
      </c>
      <c r="AB747" s="42">
        <v>21308707</v>
      </c>
      <c r="AC747" s="42">
        <v>1264076</v>
      </c>
      <c r="AD747" s="42">
        <v>6049506</v>
      </c>
      <c r="AE747" s="42">
        <v>15259201</v>
      </c>
      <c r="AF747" s="359" t="s">
        <v>4076</v>
      </c>
      <c r="AG747" s="359">
        <v>52010802</v>
      </c>
      <c r="AH747" s="359">
        <v>6049506</v>
      </c>
      <c r="AI747" s="359">
        <v>21308707</v>
      </c>
    </row>
    <row r="748" spans="1:35" s="368" customFormat="1" ht="45.75" customHeight="1" x14ac:dyDescent="0.25">
      <c r="A748" s="359">
        <v>605</v>
      </c>
      <c r="B748" s="380">
        <v>80111600</v>
      </c>
      <c r="C748" s="359" t="s">
        <v>3429</v>
      </c>
      <c r="D748" s="359" t="s">
        <v>3615</v>
      </c>
      <c r="E748" s="362" t="s">
        <v>3475</v>
      </c>
      <c r="F748" s="362">
        <v>2024003050084</v>
      </c>
      <c r="G748" s="362" t="s">
        <v>782</v>
      </c>
      <c r="H748" s="391" t="s">
        <v>3473</v>
      </c>
      <c r="I748" s="110">
        <v>34649217</v>
      </c>
      <c r="J748" s="392" t="s">
        <v>1150</v>
      </c>
      <c r="K748" s="359" t="s">
        <v>3581</v>
      </c>
      <c r="L748" s="359" t="s">
        <v>447</v>
      </c>
      <c r="M748" s="366" t="s">
        <v>448</v>
      </c>
      <c r="N748" s="359" t="s">
        <v>784</v>
      </c>
      <c r="O748" s="359">
        <v>62</v>
      </c>
      <c r="P748" s="359" t="s">
        <v>2763</v>
      </c>
      <c r="Q748" s="359" t="s">
        <v>3474</v>
      </c>
      <c r="R748" s="359" t="s">
        <v>3652</v>
      </c>
      <c r="S748" s="366">
        <v>250</v>
      </c>
      <c r="T748" s="382" t="s">
        <v>561</v>
      </c>
      <c r="U748" s="116">
        <v>447</v>
      </c>
      <c r="V748" s="359" t="s">
        <v>362</v>
      </c>
      <c r="W748" s="359" t="s">
        <v>483</v>
      </c>
      <c r="X748" s="359" t="s">
        <v>1149</v>
      </c>
      <c r="Y748" s="42">
        <v>368</v>
      </c>
      <c r="Z748" s="359" t="s">
        <v>2187</v>
      </c>
      <c r="AA748" s="359">
        <v>4192</v>
      </c>
      <c r="AB748" s="42">
        <v>32708861</v>
      </c>
      <c r="AC748" s="42">
        <v>1940356</v>
      </c>
      <c r="AD748" s="42">
        <v>9424587</v>
      </c>
      <c r="AE748" s="42">
        <v>23284274</v>
      </c>
      <c r="AF748" s="359" t="s">
        <v>4077</v>
      </c>
      <c r="AG748" s="359">
        <v>52010802</v>
      </c>
      <c r="AH748" s="359">
        <v>9424587</v>
      </c>
      <c r="AI748" s="359">
        <v>32708861</v>
      </c>
    </row>
    <row r="749" spans="1:35" s="368" customFormat="1" ht="45.75" customHeight="1" x14ac:dyDescent="0.25">
      <c r="A749" s="359">
        <v>606</v>
      </c>
      <c r="B749" s="360">
        <v>80111600</v>
      </c>
      <c r="C749" s="359" t="s">
        <v>3447</v>
      </c>
      <c r="D749" s="359" t="s">
        <v>3615</v>
      </c>
      <c r="E749" s="361" t="s">
        <v>3492</v>
      </c>
      <c r="F749" s="361">
        <v>2024003050075</v>
      </c>
      <c r="G749" s="362" t="s">
        <v>591</v>
      </c>
      <c r="H749" s="362" t="s">
        <v>3490</v>
      </c>
      <c r="I749" s="110">
        <v>67696200</v>
      </c>
      <c r="J749" s="363" t="s">
        <v>1151</v>
      </c>
      <c r="K749" s="359" t="s">
        <v>3581</v>
      </c>
      <c r="L749" s="363" t="s">
        <v>447</v>
      </c>
      <c r="M749" s="373" t="s">
        <v>448</v>
      </c>
      <c r="N749" s="364" t="s">
        <v>602</v>
      </c>
      <c r="O749" s="363">
        <v>87</v>
      </c>
      <c r="P749" s="365" t="s">
        <v>2914</v>
      </c>
      <c r="Q749" s="359" t="s">
        <v>3491</v>
      </c>
      <c r="R749" s="359" t="s">
        <v>3579</v>
      </c>
      <c r="S749" s="366">
        <v>9</v>
      </c>
      <c r="T749" s="382" t="s">
        <v>361</v>
      </c>
      <c r="U749" s="116">
        <v>452</v>
      </c>
      <c r="V749" s="359" t="s">
        <v>362</v>
      </c>
      <c r="W749" s="359" t="s">
        <v>483</v>
      </c>
      <c r="X749" s="359" t="s">
        <v>483</v>
      </c>
      <c r="Y749" s="42">
        <v>359</v>
      </c>
      <c r="Z749" s="359" t="s">
        <v>2162</v>
      </c>
      <c r="AA749" s="359">
        <v>3380</v>
      </c>
      <c r="AB749" s="42">
        <v>67696200</v>
      </c>
      <c r="AC749" s="42">
        <v>0</v>
      </c>
      <c r="AD749" s="42">
        <v>20810313</v>
      </c>
      <c r="AE749" s="42">
        <v>46885887</v>
      </c>
      <c r="AF749" s="359" t="s">
        <v>4078</v>
      </c>
      <c r="AG749" s="359">
        <v>52010902</v>
      </c>
      <c r="AH749" s="359">
        <v>20810313</v>
      </c>
      <c r="AI749" s="359">
        <v>67696200</v>
      </c>
    </row>
    <row r="750" spans="1:35" s="368" customFormat="1" ht="45.75" customHeight="1" x14ac:dyDescent="0.25">
      <c r="A750" s="359">
        <v>607</v>
      </c>
      <c r="B750" s="360">
        <v>80111600</v>
      </c>
      <c r="C750" s="359" t="s">
        <v>3429</v>
      </c>
      <c r="D750" s="359" t="s">
        <v>3615</v>
      </c>
      <c r="E750" s="361" t="s">
        <v>3478</v>
      </c>
      <c r="F750" s="361">
        <v>2024003050103</v>
      </c>
      <c r="G750" s="362" t="s">
        <v>762</v>
      </c>
      <c r="H750" s="362" t="s">
        <v>3476</v>
      </c>
      <c r="I750" s="110">
        <v>71191840</v>
      </c>
      <c r="J750" s="363" t="s">
        <v>1152</v>
      </c>
      <c r="K750" s="359" t="s">
        <v>3581</v>
      </c>
      <c r="L750" s="359" t="s">
        <v>447</v>
      </c>
      <c r="M750" s="366" t="s">
        <v>448</v>
      </c>
      <c r="N750" s="364" t="s">
        <v>765</v>
      </c>
      <c r="O750" s="363">
        <v>60</v>
      </c>
      <c r="P750" s="365" t="s">
        <v>2734</v>
      </c>
      <c r="Q750" s="359" t="s">
        <v>3477</v>
      </c>
      <c r="R750" s="359" t="s">
        <v>3601</v>
      </c>
      <c r="S750" s="366">
        <v>284</v>
      </c>
      <c r="T750" s="382" t="s">
        <v>561</v>
      </c>
      <c r="U750" s="116">
        <v>456</v>
      </c>
      <c r="V750" s="359" t="s">
        <v>362</v>
      </c>
      <c r="W750" s="359" t="s">
        <v>463</v>
      </c>
      <c r="X750" s="359" t="s">
        <v>463</v>
      </c>
      <c r="Y750" s="42">
        <v>371</v>
      </c>
      <c r="Z750" s="359" t="s">
        <v>2193</v>
      </c>
      <c r="AA750" s="359">
        <v>4194</v>
      </c>
      <c r="AB750" s="42">
        <v>71191840</v>
      </c>
      <c r="AC750" s="42">
        <v>0</v>
      </c>
      <c r="AD750" s="42">
        <v>19717486</v>
      </c>
      <c r="AE750" s="42">
        <v>51474354</v>
      </c>
      <c r="AF750" s="359" t="s">
        <v>4079</v>
      </c>
      <c r="AG750" s="359">
        <v>52010804</v>
      </c>
      <c r="AH750" s="359">
        <v>19717486</v>
      </c>
      <c r="AI750" s="359">
        <v>71191840</v>
      </c>
    </row>
    <row r="751" spans="1:35" s="368" customFormat="1" ht="45.75" customHeight="1" x14ac:dyDescent="0.25">
      <c r="A751" s="359">
        <v>608</v>
      </c>
      <c r="B751" s="360" t="s">
        <v>633</v>
      </c>
      <c r="C751" s="359" t="s">
        <v>3440</v>
      </c>
      <c r="D751" s="359" t="s">
        <v>3615</v>
      </c>
      <c r="E751" s="361" t="s">
        <v>3463</v>
      </c>
      <c r="F751" s="361">
        <v>2024003050073</v>
      </c>
      <c r="G751" s="362" t="s">
        <v>665</v>
      </c>
      <c r="H751" s="362" t="s">
        <v>3461</v>
      </c>
      <c r="I751" s="110">
        <v>338929383</v>
      </c>
      <c r="J751" s="363" t="s">
        <v>1153</v>
      </c>
      <c r="K751" s="359" t="s">
        <v>3581</v>
      </c>
      <c r="L751" s="363" t="s">
        <v>447</v>
      </c>
      <c r="M751" s="363" t="s">
        <v>580</v>
      </c>
      <c r="N751" s="364" t="s">
        <v>664</v>
      </c>
      <c r="O751" s="363">
        <v>82</v>
      </c>
      <c r="P751" s="365" t="s">
        <v>2870</v>
      </c>
      <c r="Q751" s="359" t="s">
        <v>3462</v>
      </c>
      <c r="R751" s="359" t="s">
        <v>3601</v>
      </c>
      <c r="S751" s="366">
        <v>4</v>
      </c>
      <c r="T751" s="382" t="s">
        <v>361</v>
      </c>
      <c r="U751" s="116">
        <v>460</v>
      </c>
      <c r="V751" s="359" t="s">
        <v>362</v>
      </c>
      <c r="W751" s="359" t="s">
        <v>463</v>
      </c>
      <c r="X751" s="359" t="s">
        <v>463</v>
      </c>
      <c r="Y751" s="42">
        <v>364</v>
      </c>
      <c r="Z751" s="359" t="s">
        <v>2174</v>
      </c>
      <c r="AA751" s="359">
        <v>4186</v>
      </c>
      <c r="AB751" s="42">
        <v>338929383</v>
      </c>
      <c r="AC751" s="42">
        <v>0</v>
      </c>
      <c r="AD751" s="42">
        <v>338929383</v>
      </c>
      <c r="AE751" s="42">
        <v>0</v>
      </c>
      <c r="AF751" s="359" t="s">
        <v>4080</v>
      </c>
      <c r="AG751" s="359">
        <v>52010703</v>
      </c>
      <c r="AH751" s="359">
        <v>338929383</v>
      </c>
      <c r="AI751" s="359">
        <v>338929383</v>
      </c>
    </row>
    <row r="752" spans="1:35" s="368" customFormat="1" ht="45.75" customHeight="1" x14ac:dyDescent="0.25">
      <c r="A752" s="359">
        <v>608</v>
      </c>
      <c r="B752" s="360" t="s">
        <v>633</v>
      </c>
      <c r="C752" s="359" t="s">
        <v>3440</v>
      </c>
      <c r="D752" s="359" t="s">
        <v>3615</v>
      </c>
      <c r="E752" s="361" t="s">
        <v>3463</v>
      </c>
      <c r="F752" s="361">
        <v>2024003050073</v>
      </c>
      <c r="G752" s="362" t="s">
        <v>665</v>
      </c>
      <c r="H752" s="362" t="s">
        <v>3461</v>
      </c>
      <c r="I752" s="110">
        <v>445277800</v>
      </c>
      <c r="J752" s="363" t="s">
        <v>1154</v>
      </c>
      <c r="K752" s="359" t="s">
        <v>3581</v>
      </c>
      <c r="L752" s="363" t="s">
        <v>447</v>
      </c>
      <c r="M752" s="363" t="s">
        <v>580</v>
      </c>
      <c r="N752" s="364" t="s">
        <v>675</v>
      </c>
      <c r="O752" s="363">
        <v>83</v>
      </c>
      <c r="P752" s="365" t="s">
        <v>2870</v>
      </c>
      <c r="Q752" s="359" t="s">
        <v>3462</v>
      </c>
      <c r="R752" s="359" t="s">
        <v>3652</v>
      </c>
      <c r="S752" s="366">
        <v>4</v>
      </c>
      <c r="T752" s="382" t="s">
        <v>361</v>
      </c>
      <c r="U752" s="116">
        <v>460</v>
      </c>
      <c r="V752" s="359" t="s">
        <v>362</v>
      </c>
      <c r="W752" s="359" t="s">
        <v>463</v>
      </c>
      <c r="X752" s="359" t="s">
        <v>463</v>
      </c>
      <c r="Y752" s="42">
        <v>364</v>
      </c>
      <c r="Z752" s="359" t="s">
        <v>2174</v>
      </c>
      <c r="AA752" s="359">
        <v>4186</v>
      </c>
      <c r="AB752" s="42">
        <v>445277800</v>
      </c>
      <c r="AC752" s="42">
        <v>0</v>
      </c>
      <c r="AD752" s="42">
        <v>264436364</v>
      </c>
      <c r="AE752" s="42">
        <v>180841436</v>
      </c>
      <c r="AF752" s="359" t="s">
        <v>4081</v>
      </c>
      <c r="AG752" s="359">
        <v>52010703</v>
      </c>
      <c r="AH752" s="359">
        <v>264436364</v>
      </c>
      <c r="AI752" s="359">
        <v>445277800</v>
      </c>
    </row>
    <row r="753" spans="1:35" s="368" customFormat="1" ht="45.75" customHeight="1" x14ac:dyDescent="0.25">
      <c r="A753" s="359">
        <v>609</v>
      </c>
      <c r="B753" s="360" t="s">
        <v>633</v>
      </c>
      <c r="C753" s="359" t="s">
        <v>3440</v>
      </c>
      <c r="D753" s="359" t="s">
        <v>3615</v>
      </c>
      <c r="E753" s="361" t="s">
        <v>3463</v>
      </c>
      <c r="F753" s="361">
        <v>2024003050073</v>
      </c>
      <c r="G753" s="362" t="s">
        <v>665</v>
      </c>
      <c r="H753" s="362" t="s">
        <v>3461</v>
      </c>
      <c r="I753" s="110">
        <v>251477757</v>
      </c>
      <c r="J753" s="363" t="s">
        <v>1155</v>
      </c>
      <c r="K753" s="359" t="s">
        <v>3581</v>
      </c>
      <c r="L753" s="363" t="s">
        <v>447</v>
      </c>
      <c r="M753" s="363" t="s">
        <v>580</v>
      </c>
      <c r="N753" s="364" t="s">
        <v>664</v>
      </c>
      <c r="O753" s="363">
        <v>82</v>
      </c>
      <c r="P753" s="365" t="s">
        <v>2870</v>
      </c>
      <c r="Q753" s="359" t="s">
        <v>3462</v>
      </c>
      <c r="R753" s="359" t="s">
        <v>3601</v>
      </c>
      <c r="S753" s="366">
        <v>4</v>
      </c>
      <c r="T753" s="382" t="s">
        <v>361</v>
      </c>
      <c r="U753" s="116">
        <v>461</v>
      </c>
      <c r="V753" s="359" t="s">
        <v>362</v>
      </c>
      <c r="W753" s="359" t="s">
        <v>463</v>
      </c>
      <c r="X753" s="359" t="s">
        <v>463</v>
      </c>
      <c r="Y753" s="42">
        <v>377</v>
      </c>
      <c r="Z753" s="359" t="s">
        <v>2214</v>
      </c>
      <c r="AA753" s="359">
        <v>4508</v>
      </c>
      <c r="AB753" s="42">
        <v>251477757</v>
      </c>
      <c r="AC753" s="42">
        <v>0</v>
      </c>
      <c r="AD753" s="42">
        <v>251477757</v>
      </c>
      <c r="AE753" s="42">
        <v>0</v>
      </c>
      <c r="AF753" s="359" t="s">
        <v>4082</v>
      </c>
      <c r="AG753" s="359">
        <v>52010703</v>
      </c>
      <c r="AH753" s="359">
        <v>251477757</v>
      </c>
      <c r="AI753" s="359">
        <v>251477757</v>
      </c>
    </row>
    <row r="754" spans="1:35" s="368" customFormat="1" ht="45.75" customHeight="1" x14ac:dyDescent="0.25">
      <c r="A754" s="359">
        <v>609</v>
      </c>
      <c r="B754" s="360" t="s">
        <v>633</v>
      </c>
      <c r="C754" s="359" t="s">
        <v>3440</v>
      </c>
      <c r="D754" s="359" t="s">
        <v>3615</v>
      </c>
      <c r="E754" s="361" t="s">
        <v>3463</v>
      </c>
      <c r="F754" s="361">
        <v>2024003050073</v>
      </c>
      <c r="G754" s="362" t="s">
        <v>665</v>
      </c>
      <c r="H754" s="362" t="s">
        <v>3461</v>
      </c>
      <c r="I754" s="110">
        <v>233350929</v>
      </c>
      <c r="J754" s="363" t="s">
        <v>1156</v>
      </c>
      <c r="K754" s="359" t="s">
        <v>3581</v>
      </c>
      <c r="L754" s="363" t="s">
        <v>447</v>
      </c>
      <c r="M754" s="363" t="s">
        <v>580</v>
      </c>
      <c r="N754" s="364" t="s">
        <v>675</v>
      </c>
      <c r="O754" s="363">
        <v>83</v>
      </c>
      <c r="P754" s="365" t="s">
        <v>2870</v>
      </c>
      <c r="Q754" s="359" t="s">
        <v>3462</v>
      </c>
      <c r="R754" s="359" t="s">
        <v>3652</v>
      </c>
      <c r="S754" s="366">
        <v>4</v>
      </c>
      <c r="T754" s="382" t="s">
        <v>361</v>
      </c>
      <c r="U754" s="116">
        <v>461</v>
      </c>
      <c r="V754" s="359" t="s">
        <v>362</v>
      </c>
      <c r="W754" s="359" t="s">
        <v>463</v>
      </c>
      <c r="X754" s="359" t="s">
        <v>463</v>
      </c>
      <c r="Y754" s="42">
        <v>377</v>
      </c>
      <c r="Z754" s="359" t="s">
        <v>2214</v>
      </c>
      <c r="AA754" s="359">
        <v>4508</v>
      </c>
      <c r="AB754" s="42">
        <v>384558100</v>
      </c>
      <c r="AC754" s="42">
        <v>-151207171</v>
      </c>
      <c r="AD754" s="42">
        <v>233350929</v>
      </c>
      <c r="AE754" s="42">
        <v>151207171</v>
      </c>
      <c r="AF754" s="359" t="s">
        <v>4083</v>
      </c>
      <c r="AG754" s="359">
        <v>52010703</v>
      </c>
      <c r="AH754" s="359">
        <v>233350929</v>
      </c>
      <c r="AI754" s="359">
        <v>384558100</v>
      </c>
    </row>
    <row r="755" spans="1:35" s="368" customFormat="1" ht="45.75" customHeight="1" x14ac:dyDescent="0.25">
      <c r="A755" s="359">
        <v>610</v>
      </c>
      <c r="B755" s="360" t="s">
        <v>633</v>
      </c>
      <c r="C755" s="359" t="s">
        <v>3440</v>
      </c>
      <c r="D755" s="359" t="s">
        <v>3615</v>
      </c>
      <c r="E755" s="361" t="s">
        <v>3463</v>
      </c>
      <c r="F755" s="361">
        <v>2024003050073</v>
      </c>
      <c r="G755" s="362" t="s">
        <v>665</v>
      </c>
      <c r="H755" s="362" t="s">
        <v>3461</v>
      </c>
      <c r="I755" s="110">
        <v>150485315</v>
      </c>
      <c r="J755" s="363" t="s">
        <v>1157</v>
      </c>
      <c r="K755" s="359" t="s">
        <v>3581</v>
      </c>
      <c r="L755" s="363" t="s">
        <v>447</v>
      </c>
      <c r="M755" s="363" t="s">
        <v>580</v>
      </c>
      <c r="N755" s="364" t="s">
        <v>664</v>
      </c>
      <c r="O755" s="363">
        <v>82</v>
      </c>
      <c r="P755" s="365" t="s">
        <v>2870</v>
      </c>
      <c r="Q755" s="359" t="s">
        <v>3462</v>
      </c>
      <c r="R755" s="359" t="s">
        <v>3601</v>
      </c>
      <c r="S755" s="366">
        <v>4</v>
      </c>
      <c r="T755" s="382" t="s">
        <v>361</v>
      </c>
      <c r="U755" s="116">
        <v>457</v>
      </c>
      <c r="V755" s="359" t="s">
        <v>362</v>
      </c>
      <c r="W755" s="359" t="s">
        <v>463</v>
      </c>
      <c r="X755" s="359" t="s">
        <v>463</v>
      </c>
      <c r="Y755" s="42">
        <v>365</v>
      </c>
      <c r="Z755" s="359" t="s">
        <v>2178</v>
      </c>
      <c r="AA755" s="359">
        <v>4187</v>
      </c>
      <c r="AB755" s="42">
        <v>179977150</v>
      </c>
      <c r="AC755" s="42">
        <v>-29491835</v>
      </c>
      <c r="AD755" s="42">
        <v>150485315</v>
      </c>
      <c r="AE755" s="42">
        <v>29491835</v>
      </c>
      <c r="AF755" s="359" t="s">
        <v>4084</v>
      </c>
      <c r="AG755" s="359">
        <v>52010703</v>
      </c>
      <c r="AH755" s="359">
        <v>150485315</v>
      </c>
      <c r="AI755" s="359">
        <v>179977150</v>
      </c>
    </row>
    <row r="756" spans="1:35" s="368" customFormat="1" ht="45.75" customHeight="1" x14ac:dyDescent="0.25">
      <c r="A756" s="359">
        <v>610</v>
      </c>
      <c r="B756" s="360" t="s">
        <v>633</v>
      </c>
      <c r="C756" s="359" t="s">
        <v>3440</v>
      </c>
      <c r="D756" s="359" t="s">
        <v>3615</v>
      </c>
      <c r="E756" s="361" t="s">
        <v>3463</v>
      </c>
      <c r="F756" s="361">
        <v>2024003050073</v>
      </c>
      <c r="G756" s="362" t="s">
        <v>665</v>
      </c>
      <c r="H756" s="362" t="s">
        <v>3461</v>
      </c>
      <c r="I756" s="110">
        <v>302507525</v>
      </c>
      <c r="J756" s="363" t="s">
        <v>1158</v>
      </c>
      <c r="K756" s="359" t="s">
        <v>3581</v>
      </c>
      <c r="L756" s="363" t="s">
        <v>447</v>
      </c>
      <c r="M756" s="363" t="s">
        <v>580</v>
      </c>
      <c r="N756" s="364" t="s">
        <v>675</v>
      </c>
      <c r="O756" s="363">
        <v>83</v>
      </c>
      <c r="P756" s="365" t="s">
        <v>2870</v>
      </c>
      <c r="Q756" s="359" t="s">
        <v>3462</v>
      </c>
      <c r="R756" s="359" t="s">
        <v>3652</v>
      </c>
      <c r="S756" s="366">
        <v>4</v>
      </c>
      <c r="T756" s="382" t="s">
        <v>361</v>
      </c>
      <c r="U756" s="116">
        <v>457</v>
      </c>
      <c r="V756" s="359" t="s">
        <v>362</v>
      </c>
      <c r="W756" s="359" t="s">
        <v>463</v>
      </c>
      <c r="X756" s="359" t="s">
        <v>463</v>
      </c>
      <c r="Y756" s="42">
        <v>365</v>
      </c>
      <c r="Z756" s="359" t="s">
        <v>2178</v>
      </c>
      <c r="AA756" s="359">
        <v>4187</v>
      </c>
      <c r="AB756" s="42">
        <v>425037900</v>
      </c>
      <c r="AC756" s="42">
        <v>-122530375</v>
      </c>
      <c r="AD756" s="42">
        <v>302507525</v>
      </c>
      <c r="AE756" s="42">
        <v>122530375</v>
      </c>
      <c r="AF756" s="359" t="s">
        <v>4085</v>
      </c>
      <c r="AG756" s="359">
        <v>52010703</v>
      </c>
      <c r="AH756" s="359">
        <v>302507525</v>
      </c>
      <c r="AI756" s="359">
        <v>425037900</v>
      </c>
    </row>
    <row r="757" spans="1:35" s="368" customFormat="1" ht="45.75" customHeight="1" x14ac:dyDescent="0.25">
      <c r="A757" s="359">
        <v>611</v>
      </c>
      <c r="B757" s="360" t="s">
        <v>633</v>
      </c>
      <c r="C757" s="359" t="s">
        <v>3440</v>
      </c>
      <c r="D757" s="359" t="s">
        <v>3615</v>
      </c>
      <c r="E757" s="361" t="s">
        <v>3463</v>
      </c>
      <c r="F757" s="361">
        <v>2024003050073</v>
      </c>
      <c r="G757" s="362" t="s">
        <v>665</v>
      </c>
      <c r="H757" s="362" t="s">
        <v>3461</v>
      </c>
      <c r="I757" s="110">
        <v>101847790</v>
      </c>
      <c r="J757" s="363" t="s">
        <v>1159</v>
      </c>
      <c r="K757" s="359" t="s">
        <v>3581</v>
      </c>
      <c r="L757" s="363" t="s">
        <v>447</v>
      </c>
      <c r="M757" s="363" t="s">
        <v>580</v>
      </c>
      <c r="N757" s="364" t="s">
        <v>664</v>
      </c>
      <c r="O757" s="363">
        <v>82</v>
      </c>
      <c r="P757" s="365" t="s">
        <v>2870</v>
      </c>
      <c r="Q757" s="359" t="s">
        <v>3462</v>
      </c>
      <c r="R757" s="359" t="s">
        <v>3601</v>
      </c>
      <c r="S757" s="366">
        <v>4</v>
      </c>
      <c r="T757" s="382" t="s">
        <v>361</v>
      </c>
      <c r="U757" s="116">
        <v>458</v>
      </c>
      <c r="V757" s="359" t="s">
        <v>362</v>
      </c>
      <c r="W757" s="359" t="s">
        <v>463</v>
      </c>
      <c r="X757" s="359" t="s">
        <v>463</v>
      </c>
      <c r="Y757" s="42">
        <v>376</v>
      </c>
      <c r="Z757" s="359" t="s">
        <v>2210</v>
      </c>
      <c r="AA757" s="359">
        <v>4642</v>
      </c>
      <c r="AB757" s="42">
        <v>101847790</v>
      </c>
      <c r="AC757" s="42">
        <v>0</v>
      </c>
      <c r="AD757" s="42">
        <v>71847790</v>
      </c>
      <c r="AE757" s="42">
        <v>30000000</v>
      </c>
      <c r="AF757" s="359" t="s">
        <v>4086</v>
      </c>
      <c r="AG757" s="359">
        <v>52010703</v>
      </c>
      <c r="AH757" s="359">
        <v>71847790</v>
      </c>
      <c r="AI757" s="359">
        <v>101847790</v>
      </c>
    </row>
    <row r="758" spans="1:35" s="368" customFormat="1" ht="45.75" customHeight="1" x14ac:dyDescent="0.25">
      <c r="A758" s="359">
        <v>611</v>
      </c>
      <c r="B758" s="360" t="s">
        <v>633</v>
      </c>
      <c r="C758" s="359" t="s">
        <v>3440</v>
      </c>
      <c r="D758" s="359" t="s">
        <v>3615</v>
      </c>
      <c r="E758" s="361" t="s">
        <v>3463</v>
      </c>
      <c r="F758" s="361">
        <v>2024003050073</v>
      </c>
      <c r="G758" s="362" t="s">
        <v>665</v>
      </c>
      <c r="H758" s="362" t="s">
        <v>3461</v>
      </c>
      <c r="I758" s="110">
        <v>151394452</v>
      </c>
      <c r="J758" s="363" t="s">
        <v>1160</v>
      </c>
      <c r="K758" s="359" t="s">
        <v>3581</v>
      </c>
      <c r="L758" s="363" t="s">
        <v>447</v>
      </c>
      <c r="M758" s="363" t="s">
        <v>580</v>
      </c>
      <c r="N758" s="364" t="s">
        <v>675</v>
      </c>
      <c r="O758" s="363">
        <v>83</v>
      </c>
      <c r="P758" s="365" t="s">
        <v>2870</v>
      </c>
      <c r="Q758" s="359" t="s">
        <v>3462</v>
      </c>
      <c r="R758" s="359" t="s">
        <v>3652</v>
      </c>
      <c r="S758" s="366">
        <v>4</v>
      </c>
      <c r="T758" s="382" t="s">
        <v>361</v>
      </c>
      <c r="U758" s="116">
        <v>458</v>
      </c>
      <c r="V758" s="359" t="s">
        <v>362</v>
      </c>
      <c r="W758" s="359" t="s">
        <v>463</v>
      </c>
      <c r="X758" s="359" t="s">
        <v>463</v>
      </c>
      <c r="Y758" s="42">
        <v>376</v>
      </c>
      <c r="Z758" s="359" t="s">
        <v>2210</v>
      </c>
      <c r="AA758" s="359">
        <v>4642</v>
      </c>
      <c r="AB758" s="42">
        <v>151394452</v>
      </c>
      <c r="AC758" s="42">
        <v>0</v>
      </c>
      <c r="AD758" s="42">
        <v>54773331</v>
      </c>
      <c r="AE758" s="42">
        <v>96621121</v>
      </c>
      <c r="AF758" s="359" t="s">
        <v>4087</v>
      </c>
      <c r="AG758" s="359">
        <v>52010703</v>
      </c>
      <c r="AH758" s="359">
        <v>54773331</v>
      </c>
      <c r="AI758" s="359">
        <v>151394452</v>
      </c>
    </row>
    <row r="759" spans="1:35" s="368" customFormat="1" ht="45.75" customHeight="1" x14ac:dyDescent="0.25">
      <c r="A759" s="359">
        <v>612</v>
      </c>
      <c r="B759" s="360" t="s">
        <v>633</v>
      </c>
      <c r="C759" s="359" t="s">
        <v>3440</v>
      </c>
      <c r="D759" s="359" t="s">
        <v>3615</v>
      </c>
      <c r="E759" s="361" t="s">
        <v>3463</v>
      </c>
      <c r="F759" s="361">
        <v>2024003050073</v>
      </c>
      <c r="G759" s="362" t="s">
        <v>665</v>
      </c>
      <c r="H759" s="362" t="s">
        <v>3461</v>
      </c>
      <c r="I759" s="110">
        <v>99370520</v>
      </c>
      <c r="J759" s="363" t="s">
        <v>1161</v>
      </c>
      <c r="K759" s="359" t="s">
        <v>3581</v>
      </c>
      <c r="L759" s="363" t="s">
        <v>447</v>
      </c>
      <c r="M759" s="363" t="s">
        <v>580</v>
      </c>
      <c r="N759" s="364" t="s">
        <v>664</v>
      </c>
      <c r="O759" s="363">
        <v>82</v>
      </c>
      <c r="P759" s="365" t="s">
        <v>2870</v>
      </c>
      <c r="Q759" s="359" t="s">
        <v>3462</v>
      </c>
      <c r="R759" s="359" t="s">
        <v>3601</v>
      </c>
      <c r="S759" s="366">
        <v>4</v>
      </c>
      <c r="T759" s="382" t="s">
        <v>361</v>
      </c>
      <c r="U759" s="116">
        <v>483</v>
      </c>
      <c r="V759" s="359" t="s">
        <v>362</v>
      </c>
      <c r="W759" s="359" t="s">
        <v>463</v>
      </c>
      <c r="X759" s="359" t="s">
        <v>463</v>
      </c>
      <c r="Y759" s="42">
        <v>387</v>
      </c>
      <c r="Z759" s="359" t="s">
        <v>2250</v>
      </c>
      <c r="AA759" s="359">
        <v>4644</v>
      </c>
      <c r="AB759" s="42">
        <v>99370520</v>
      </c>
      <c r="AC759" s="42">
        <v>0</v>
      </c>
      <c r="AD759" s="42">
        <v>99370520</v>
      </c>
      <c r="AE759" s="42">
        <v>0</v>
      </c>
      <c r="AF759" s="359" t="s">
        <v>4088</v>
      </c>
      <c r="AG759" s="359">
        <v>52010703</v>
      </c>
      <c r="AH759" s="359">
        <v>99370520</v>
      </c>
      <c r="AI759" s="359">
        <v>99370520</v>
      </c>
    </row>
    <row r="760" spans="1:35" s="368" customFormat="1" ht="45.75" customHeight="1" x14ac:dyDescent="0.25">
      <c r="A760" s="359">
        <v>612</v>
      </c>
      <c r="B760" s="360" t="s">
        <v>633</v>
      </c>
      <c r="C760" s="359" t="s">
        <v>3440</v>
      </c>
      <c r="D760" s="359" t="s">
        <v>3615</v>
      </c>
      <c r="E760" s="361" t="s">
        <v>3463</v>
      </c>
      <c r="F760" s="361">
        <v>2024003050073</v>
      </c>
      <c r="G760" s="362" t="s">
        <v>665</v>
      </c>
      <c r="H760" s="362" t="s">
        <v>3461</v>
      </c>
      <c r="I760" s="110">
        <v>156252028</v>
      </c>
      <c r="J760" s="363" t="s">
        <v>1162</v>
      </c>
      <c r="K760" s="359" t="s">
        <v>3581</v>
      </c>
      <c r="L760" s="363" t="s">
        <v>447</v>
      </c>
      <c r="M760" s="363" t="s">
        <v>580</v>
      </c>
      <c r="N760" s="364" t="s">
        <v>675</v>
      </c>
      <c r="O760" s="363">
        <v>83</v>
      </c>
      <c r="P760" s="365" t="s">
        <v>2870</v>
      </c>
      <c r="Q760" s="359" t="s">
        <v>3462</v>
      </c>
      <c r="R760" s="359" t="s">
        <v>3652</v>
      </c>
      <c r="S760" s="366">
        <v>4</v>
      </c>
      <c r="T760" s="382" t="s">
        <v>361</v>
      </c>
      <c r="U760" s="116">
        <v>483</v>
      </c>
      <c r="V760" s="359" t="s">
        <v>362</v>
      </c>
      <c r="W760" s="359" t="s">
        <v>463</v>
      </c>
      <c r="X760" s="359" t="s">
        <v>463</v>
      </c>
      <c r="Y760" s="42">
        <v>387</v>
      </c>
      <c r="Z760" s="359" t="s">
        <v>2250</v>
      </c>
      <c r="AA760" s="359">
        <v>4644</v>
      </c>
      <c r="AB760" s="42">
        <v>156252028</v>
      </c>
      <c r="AC760" s="42">
        <v>0</v>
      </c>
      <c r="AD760" s="42">
        <v>105127518</v>
      </c>
      <c r="AE760" s="42">
        <v>51124510</v>
      </c>
      <c r="AF760" s="359" t="s">
        <v>4089</v>
      </c>
      <c r="AG760" s="359">
        <v>52010703</v>
      </c>
      <c r="AH760" s="359">
        <v>105127518</v>
      </c>
      <c r="AI760" s="359">
        <v>156252028</v>
      </c>
    </row>
    <row r="761" spans="1:35" s="368" customFormat="1" ht="45.75" customHeight="1" x14ac:dyDescent="0.25">
      <c r="A761" s="359">
        <v>613</v>
      </c>
      <c r="B761" s="360" t="s">
        <v>633</v>
      </c>
      <c r="C761" s="359" t="s">
        <v>3440</v>
      </c>
      <c r="D761" s="359" t="s">
        <v>3615</v>
      </c>
      <c r="E761" s="361" t="s">
        <v>3463</v>
      </c>
      <c r="F761" s="361">
        <v>2024003050073</v>
      </c>
      <c r="G761" s="362" t="s">
        <v>665</v>
      </c>
      <c r="H761" s="362" t="s">
        <v>3461</v>
      </c>
      <c r="I761" s="110">
        <v>78003875</v>
      </c>
      <c r="J761" s="363" t="s">
        <v>1164</v>
      </c>
      <c r="K761" s="359" t="s">
        <v>3581</v>
      </c>
      <c r="L761" s="363" t="s">
        <v>447</v>
      </c>
      <c r="M761" s="363" t="s">
        <v>580</v>
      </c>
      <c r="N761" s="364" t="s">
        <v>664</v>
      </c>
      <c r="O761" s="363">
        <v>82</v>
      </c>
      <c r="P761" s="365" t="s">
        <v>2870</v>
      </c>
      <c r="Q761" s="359" t="s">
        <v>3462</v>
      </c>
      <c r="R761" s="359" t="s">
        <v>3601</v>
      </c>
      <c r="S761" s="366">
        <v>4</v>
      </c>
      <c r="T761" s="382" t="s">
        <v>361</v>
      </c>
      <c r="U761" s="116">
        <v>473</v>
      </c>
      <c r="V761" s="359" t="s">
        <v>362</v>
      </c>
      <c r="W761" s="359" t="s">
        <v>463</v>
      </c>
      <c r="X761" s="359" t="s">
        <v>463</v>
      </c>
      <c r="Y761" s="42">
        <v>381</v>
      </c>
      <c r="Z761" s="359" t="s">
        <v>2229</v>
      </c>
      <c r="AA761" s="359">
        <v>4643</v>
      </c>
      <c r="AB761" s="42">
        <v>163134054</v>
      </c>
      <c r="AC761" s="42">
        <v>-85130179</v>
      </c>
      <c r="AD761" s="42">
        <v>0</v>
      </c>
      <c r="AE761" s="42">
        <v>163134054</v>
      </c>
      <c r="AF761" s="359" t="s">
        <v>4090</v>
      </c>
      <c r="AG761" s="359">
        <v>52010703</v>
      </c>
      <c r="AH761" s="359">
        <v>0</v>
      </c>
      <c r="AI761" s="359">
        <v>163134054</v>
      </c>
    </row>
    <row r="762" spans="1:35" s="368" customFormat="1" ht="45.75" customHeight="1" x14ac:dyDescent="0.25">
      <c r="A762" s="359">
        <v>613</v>
      </c>
      <c r="B762" s="360" t="s">
        <v>633</v>
      </c>
      <c r="C762" s="359" t="s">
        <v>3440</v>
      </c>
      <c r="D762" s="359" t="s">
        <v>3615</v>
      </c>
      <c r="E762" s="361" t="s">
        <v>3463</v>
      </c>
      <c r="F762" s="361">
        <v>2024003050073</v>
      </c>
      <c r="G762" s="362" t="s">
        <v>665</v>
      </c>
      <c r="H762" s="362" t="s">
        <v>3461</v>
      </c>
      <c r="I762" s="110">
        <v>229318297</v>
      </c>
      <c r="J762" s="363" t="s">
        <v>1165</v>
      </c>
      <c r="K762" s="359" t="s">
        <v>3581</v>
      </c>
      <c r="L762" s="363" t="s">
        <v>447</v>
      </c>
      <c r="M762" s="363" t="s">
        <v>580</v>
      </c>
      <c r="N762" s="364" t="s">
        <v>675</v>
      </c>
      <c r="O762" s="363">
        <v>83</v>
      </c>
      <c r="P762" s="365" t="s">
        <v>2870</v>
      </c>
      <c r="Q762" s="359" t="s">
        <v>3462</v>
      </c>
      <c r="R762" s="359" t="s">
        <v>3652</v>
      </c>
      <c r="S762" s="366">
        <v>4</v>
      </c>
      <c r="T762" s="382" t="s">
        <v>361</v>
      </c>
      <c r="U762" s="116">
        <v>473</v>
      </c>
      <c r="V762" s="359" t="s">
        <v>362</v>
      </c>
      <c r="W762" s="359" t="s">
        <v>463</v>
      </c>
      <c r="X762" s="359" t="s">
        <v>463</v>
      </c>
      <c r="Y762" s="42">
        <v>381</v>
      </c>
      <c r="Z762" s="359" t="s">
        <v>2229</v>
      </c>
      <c r="AA762" s="359">
        <v>4643</v>
      </c>
      <c r="AB762" s="42">
        <v>295502540</v>
      </c>
      <c r="AC762" s="42">
        <v>-66184243</v>
      </c>
      <c r="AD762" s="42">
        <v>229318297</v>
      </c>
      <c r="AE762" s="42">
        <v>66184243</v>
      </c>
      <c r="AF762" s="359" t="s">
        <v>4091</v>
      </c>
      <c r="AG762" s="359">
        <v>52010703</v>
      </c>
      <c r="AH762" s="359">
        <v>229318297</v>
      </c>
      <c r="AI762" s="359">
        <v>295502540</v>
      </c>
    </row>
    <row r="763" spans="1:35" s="368" customFormat="1" ht="45.75" customHeight="1" x14ac:dyDescent="0.25">
      <c r="A763" s="359">
        <v>614</v>
      </c>
      <c r="B763" s="360" t="s">
        <v>633</v>
      </c>
      <c r="C763" s="359" t="s">
        <v>3440</v>
      </c>
      <c r="D763" s="359" t="s">
        <v>3615</v>
      </c>
      <c r="E763" s="361" t="s">
        <v>3463</v>
      </c>
      <c r="F763" s="361">
        <v>2024003050073</v>
      </c>
      <c r="G763" s="362" t="s">
        <v>665</v>
      </c>
      <c r="H763" s="362" t="s">
        <v>3461</v>
      </c>
      <c r="I763" s="110">
        <v>157237940</v>
      </c>
      <c r="J763" s="363" t="s">
        <v>1166</v>
      </c>
      <c r="K763" s="359" t="s">
        <v>3581</v>
      </c>
      <c r="L763" s="363" t="s">
        <v>447</v>
      </c>
      <c r="M763" s="363" t="s">
        <v>580</v>
      </c>
      <c r="N763" s="364" t="s">
        <v>664</v>
      </c>
      <c r="O763" s="363">
        <v>82</v>
      </c>
      <c r="P763" s="365" t="s">
        <v>2870</v>
      </c>
      <c r="Q763" s="359" t="s">
        <v>3462</v>
      </c>
      <c r="R763" s="359" t="s">
        <v>3601</v>
      </c>
      <c r="S763" s="366">
        <v>4</v>
      </c>
      <c r="T763" s="382" t="s">
        <v>361</v>
      </c>
      <c r="U763" s="116">
        <v>459</v>
      </c>
      <c r="V763" s="359" t="s">
        <v>362</v>
      </c>
      <c r="W763" s="359" t="s">
        <v>463</v>
      </c>
      <c r="X763" s="359" t="s">
        <v>463</v>
      </c>
      <c r="Y763" s="42">
        <v>382</v>
      </c>
      <c r="Z763" s="359" t="s">
        <v>2233</v>
      </c>
      <c r="AA763" s="359">
        <v>5035</v>
      </c>
      <c r="AB763" s="42">
        <v>157237940</v>
      </c>
      <c r="AC763" s="42">
        <v>0</v>
      </c>
      <c r="AD763" s="42">
        <v>0</v>
      </c>
      <c r="AE763" s="42">
        <v>157237940</v>
      </c>
      <c r="AF763" s="359" t="s">
        <v>4092</v>
      </c>
      <c r="AG763" s="359">
        <v>52010703</v>
      </c>
      <c r="AH763" s="359">
        <v>0</v>
      </c>
      <c r="AI763" s="359">
        <v>157237940</v>
      </c>
    </row>
    <row r="764" spans="1:35" s="368" customFormat="1" ht="45.75" customHeight="1" x14ac:dyDescent="0.25">
      <c r="A764" s="359">
        <v>614</v>
      </c>
      <c r="B764" s="360" t="s">
        <v>633</v>
      </c>
      <c r="C764" s="359" t="s">
        <v>3440</v>
      </c>
      <c r="D764" s="359" t="s">
        <v>3615</v>
      </c>
      <c r="E764" s="361" t="s">
        <v>3463</v>
      </c>
      <c r="F764" s="361">
        <v>2024003050073</v>
      </c>
      <c r="G764" s="362" t="s">
        <v>665</v>
      </c>
      <c r="H764" s="362" t="s">
        <v>3461</v>
      </c>
      <c r="I764" s="110">
        <v>277286630</v>
      </c>
      <c r="J764" s="363" t="s">
        <v>1167</v>
      </c>
      <c r="K764" s="359" t="s">
        <v>3581</v>
      </c>
      <c r="L764" s="363" t="s">
        <v>447</v>
      </c>
      <c r="M764" s="363" t="s">
        <v>580</v>
      </c>
      <c r="N764" s="364" t="s">
        <v>675</v>
      </c>
      <c r="O764" s="363">
        <v>83</v>
      </c>
      <c r="P764" s="365" t="s">
        <v>2870</v>
      </c>
      <c r="Q764" s="359" t="s">
        <v>3462</v>
      </c>
      <c r="R764" s="359" t="s">
        <v>3652</v>
      </c>
      <c r="S764" s="366">
        <v>4</v>
      </c>
      <c r="T764" s="382" t="s">
        <v>361</v>
      </c>
      <c r="U764" s="116">
        <v>459</v>
      </c>
      <c r="V764" s="359" t="s">
        <v>362</v>
      </c>
      <c r="W764" s="359" t="s">
        <v>463</v>
      </c>
      <c r="X764" s="359" t="s">
        <v>463</v>
      </c>
      <c r="Y764" s="42">
        <v>382</v>
      </c>
      <c r="Z764" s="359" t="s">
        <v>2233</v>
      </c>
      <c r="AA764" s="359">
        <v>5035</v>
      </c>
      <c r="AB764" s="42">
        <v>277286630</v>
      </c>
      <c r="AC764" s="42">
        <v>0</v>
      </c>
      <c r="AD764" s="42">
        <v>0</v>
      </c>
      <c r="AE764" s="42">
        <v>277286630</v>
      </c>
      <c r="AF764" s="359" t="s">
        <v>4093</v>
      </c>
      <c r="AG764" s="359">
        <v>52010703</v>
      </c>
      <c r="AH764" s="359">
        <v>0</v>
      </c>
      <c r="AI764" s="359">
        <v>277286630</v>
      </c>
    </row>
    <row r="765" spans="1:35" s="368" customFormat="1" ht="45.75" customHeight="1" x14ac:dyDescent="0.25">
      <c r="A765" s="359">
        <v>615</v>
      </c>
      <c r="B765" s="360">
        <v>72101500</v>
      </c>
      <c r="C765" s="359" t="s">
        <v>3447</v>
      </c>
      <c r="D765" s="359" t="s">
        <v>3615</v>
      </c>
      <c r="E765" s="361" t="s">
        <v>3489</v>
      </c>
      <c r="F765" s="361">
        <v>2024003050076</v>
      </c>
      <c r="G765" s="362" t="s">
        <v>606</v>
      </c>
      <c r="H765" s="362" t="s">
        <v>3487</v>
      </c>
      <c r="I765" s="110">
        <v>210000000</v>
      </c>
      <c r="J765" s="363" t="s">
        <v>1168</v>
      </c>
      <c r="K765" s="359" t="s">
        <v>3577</v>
      </c>
      <c r="L765" s="363" t="s">
        <v>359</v>
      </c>
      <c r="M765" s="363" t="s">
        <v>580</v>
      </c>
      <c r="N765" s="364" t="s">
        <v>1169</v>
      </c>
      <c r="O765" s="363">
        <v>105</v>
      </c>
      <c r="P765" s="365" t="s">
        <v>2924</v>
      </c>
      <c r="Q765" s="359" t="s">
        <v>3488</v>
      </c>
      <c r="R765" s="359" t="s">
        <v>3601</v>
      </c>
      <c r="S765" s="366">
        <v>1</v>
      </c>
      <c r="T765" s="382" t="s">
        <v>361</v>
      </c>
      <c r="U765" s="116" t="s">
        <v>14</v>
      </c>
      <c r="V765" s="359" t="s">
        <v>362</v>
      </c>
      <c r="W765" s="359" t="s">
        <v>463</v>
      </c>
      <c r="X765" s="359" t="s">
        <v>463</v>
      </c>
      <c r="Y765" s="42" t="s">
        <v>14</v>
      </c>
      <c r="Z765" s="359" t="s">
        <v>14</v>
      </c>
      <c r="AA765" s="359" t="s">
        <v>14</v>
      </c>
      <c r="AB765" s="42">
        <v>0</v>
      </c>
      <c r="AC765" s="42">
        <v>210000000</v>
      </c>
      <c r="AD765" s="42">
        <v>0</v>
      </c>
      <c r="AE765" s="42">
        <v>0</v>
      </c>
      <c r="AF765" s="359" t="s">
        <v>1169</v>
      </c>
      <c r="AG765" s="359">
        <v>52010901</v>
      </c>
      <c r="AH765" s="359" t="s">
        <v>14</v>
      </c>
      <c r="AI765" s="359" t="s">
        <v>14</v>
      </c>
    </row>
    <row r="766" spans="1:35" s="368" customFormat="1" ht="45.75" customHeight="1" x14ac:dyDescent="0.25">
      <c r="A766" s="359">
        <v>616</v>
      </c>
      <c r="B766" s="360" t="s">
        <v>1170</v>
      </c>
      <c r="C766" s="359" t="s">
        <v>3440</v>
      </c>
      <c r="D766" s="359" t="s">
        <v>3615</v>
      </c>
      <c r="E766" s="361" t="s">
        <v>3463</v>
      </c>
      <c r="F766" s="361">
        <v>2024003050073</v>
      </c>
      <c r="G766" s="362" t="s">
        <v>665</v>
      </c>
      <c r="H766" s="362" t="s">
        <v>3461</v>
      </c>
      <c r="I766" s="110">
        <v>240711817</v>
      </c>
      <c r="J766" s="363" t="s">
        <v>1171</v>
      </c>
      <c r="K766" s="359" t="s">
        <v>3581</v>
      </c>
      <c r="L766" s="363" t="s">
        <v>447</v>
      </c>
      <c r="M766" s="363" t="s">
        <v>580</v>
      </c>
      <c r="N766" s="364" t="s">
        <v>664</v>
      </c>
      <c r="O766" s="363">
        <v>82</v>
      </c>
      <c r="P766" s="365" t="s">
        <v>2870</v>
      </c>
      <c r="Q766" s="359" t="s">
        <v>3462</v>
      </c>
      <c r="R766" s="359" t="s">
        <v>3601</v>
      </c>
      <c r="S766" s="366">
        <v>4</v>
      </c>
      <c r="T766" s="382" t="s">
        <v>361</v>
      </c>
      <c r="U766" s="116">
        <v>475</v>
      </c>
      <c r="V766" s="359" t="s">
        <v>362</v>
      </c>
      <c r="W766" s="359" t="s">
        <v>463</v>
      </c>
      <c r="X766" s="359" t="s">
        <v>463</v>
      </c>
      <c r="Y766" s="42">
        <v>380</v>
      </c>
      <c r="Z766" s="359" t="s">
        <v>2225</v>
      </c>
      <c r="AA766" s="359">
        <v>5032</v>
      </c>
      <c r="AB766" s="42">
        <v>240711817</v>
      </c>
      <c r="AC766" s="42">
        <v>0</v>
      </c>
      <c r="AD766" s="42">
        <v>172461094</v>
      </c>
      <c r="AE766" s="42">
        <v>68250723</v>
      </c>
      <c r="AF766" s="359" t="s">
        <v>4094</v>
      </c>
      <c r="AG766" s="359">
        <v>52010703</v>
      </c>
      <c r="AH766" s="359">
        <v>172461094</v>
      </c>
      <c r="AI766" s="359">
        <v>240711817</v>
      </c>
    </row>
    <row r="767" spans="1:35" s="368" customFormat="1" ht="45.75" customHeight="1" x14ac:dyDescent="0.25">
      <c r="A767" s="359">
        <v>616</v>
      </c>
      <c r="B767" s="360" t="s">
        <v>1170</v>
      </c>
      <c r="C767" s="359" t="s">
        <v>3440</v>
      </c>
      <c r="D767" s="359" t="s">
        <v>3615</v>
      </c>
      <c r="E767" s="361" t="s">
        <v>3463</v>
      </c>
      <c r="F767" s="361">
        <v>2024003050073</v>
      </c>
      <c r="G767" s="362" t="s">
        <v>665</v>
      </c>
      <c r="H767" s="362" t="s">
        <v>3461</v>
      </c>
      <c r="I767" s="110">
        <v>211633000</v>
      </c>
      <c r="J767" s="363" t="s">
        <v>1172</v>
      </c>
      <c r="K767" s="359" t="s">
        <v>3581</v>
      </c>
      <c r="L767" s="363" t="s">
        <v>447</v>
      </c>
      <c r="M767" s="363" t="s">
        <v>580</v>
      </c>
      <c r="N767" s="364" t="s">
        <v>675</v>
      </c>
      <c r="O767" s="363">
        <v>83</v>
      </c>
      <c r="P767" s="365" t="s">
        <v>2870</v>
      </c>
      <c r="Q767" s="359" t="s">
        <v>3462</v>
      </c>
      <c r="R767" s="359" t="s">
        <v>3652</v>
      </c>
      <c r="S767" s="366">
        <v>4</v>
      </c>
      <c r="T767" s="382" t="s">
        <v>361</v>
      </c>
      <c r="U767" s="116">
        <v>475</v>
      </c>
      <c r="V767" s="359" t="s">
        <v>362</v>
      </c>
      <c r="W767" s="359" t="s">
        <v>463</v>
      </c>
      <c r="X767" s="359" t="s">
        <v>463</v>
      </c>
      <c r="Y767" s="42">
        <v>380</v>
      </c>
      <c r="Z767" s="359" t="s">
        <v>2225</v>
      </c>
      <c r="AA767" s="359">
        <v>5032</v>
      </c>
      <c r="AB767" s="42">
        <v>211633000</v>
      </c>
      <c r="AC767" s="42">
        <v>0</v>
      </c>
      <c r="AD767" s="42">
        <v>165414760</v>
      </c>
      <c r="AE767" s="42">
        <v>46218240</v>
      </c>
      <c r="AF767" s="359" t="s">
        <v>4095</v>
      </c>
      <c r="AG767" s="359">
        <v>52010703</v>
      </c>
      <c r="AH767" s="359">
        <v>165414760</v>
      </c>
      <c r="AI767" s="359">
        <v>211633000</v>
      </c>
    </row>
    <row r="768" spans="1:35" s="368" customFormat="1" ht="45.75" customHeight="1" x14ac:dyDescent="0.25">
      <c r="A768" s="359">
        <v>617</v>
      </c>
      <c r="B768" s="360">
        <v>93141506</v>
      </c>
      <c r="C768" s="359" t="s">
        <v>3440</v>
      </c>
      <c r="D768" s="359" t="s">
        <v>3615</v>
      </c>
      <c r="E768" s="361" t="s">
        <v>3495</v>
      </c>
      <c r="F768" s="361">
        <v>2024003050100</v>
      </c>
      <c r="G768" s="362" t="s">
        <v>650</v>
      </c>
      <c r="H768" s="362" t="s">
        <v>3493</v>
      </c>
      <c r="I768" s="110">
        <v>300000000</v>
      </c>
      <c r="J768" s="363" t="s">
        <v>1173</v>
      </c>
      <c r="K768" s="359" t="s">
        <v>3577</v>
      </c>
      <c r="L768" s="363" t="s">
        <v>359</v>
      </c>
      <c r="M768" s="363" t="s">
        <v>359</v>
      </c>
      <c r="N768" s="364" t="s">
        <v>652</v>
      </c>
      <c r="O768" s="363">
        <v>76</v>
      </c>
      <c r="P768" s="365" t="s">
        <v>2858</v>
      </c>
      <c r="Q768" s="359" t="s">
        <v>3494</v>
      </c>
      <c r="R768" s="359" t="s">
        <v>3655</v>
      </c>
      <c r="S768" s="366">
        <v>2</v>
      </c>
      <c r="T768" s="382" t="s">
        <v>361</v>
      </c>
      <c r="U768" s="116" t="s">
        <v>14</v>
      </c>
      <c r="V768" s="359" t="s">
        <v>362</v>
      </c>
      <c r="W768" s="359" t="s">
        <v>463</v>
      </c>
      <c r="X768" s="359" t="s">
        <v>463</v>
      </c>
      <c r="Y768" s="42" t="s">
        <v>14</v>
      </c>
      <c r="Z768" s="359" t="s">
        <v>14</v>
      </c>
      <c r="AA768" s="359" t="s">
        <v>14</v>
      </c>
      <c r="AB768" s="42">
        <v>0</v>
      </c>
      <c r="AC768" s="42">
        <v>300000000</v>
      </c>
      <c r="AD768" s="42">
        <v>0</v>
      </c>
      <c r="AE768" s="42">
        <v>0</v>
      </c>
      <c r="AF768" s="359" t="s">
        <v>652</v>
      </c>
      <c r="AG768" s="359">
        <v>52010705</v>
      </c>
      <c r="AH768" s="359" t="s">
        <v>14</v>
      </c>
      <c r="AI768" s="359" t="s">
        <v>14</v>
      </c>
    </row>
    <row r="769" spans="1:35" s="368" customFormat="1" ht="45.75" customHeight="1" x14ac:dyDescent="0.25">
      <c r="A769" s="359">
        <v>618</v>
      </c>
      <c r="B769" s="380">
        <v>80111600</v>
      </c>
      <c r="C769" s="359" t="s">
        <v>3429</v>
      </c>
      <c r="D769" s="359" t="s">
        <v>3615</v>
      </c>
      <c r="E769" s="362" t="s">
        <v>3475</v>
      </c>
      <c r="F769" s="362">
        <v>2024003050084</v>
      </c>
      <c r="G769" s="362" t="s">
        <v>782</v>
      </c>
      <c r="H769" s="391" t="s">
        <v>3473</v>
      </c>
      <c r="I769" s="110">
        <v>15000000</v>
      </c>
      <c r="J769" s="392" t="s">
        <v>1174</v>
      </c>
      <c r="K769" s="359" t="s">
        <v>3581</v>
      </c>
      <c r="L769" s="359" t="s">
        <v>475</v>
      </c>
      <c r="M769" s="373" t="s">
        <v>448</v>
      </c>
      <c r="N769" s="359" t="s">
        <v>784</v>
      </c>
      <c r="O769" s="359">
        <v>62</v>
      </c>
      <c r="P769" s="359" t="s">
        <v>2763</v>
      </c>
      <c r="Q769" s="359" t="s">
        <v>3474</v>
      </c>
      <c r="R769" s="359" t="s">
        <v>3652</v>
      </c>
      <c r="S769" s="359">
        <v>225</v>
      </c>
      <c r="T769" s="382" t="s">
        <v>561</v>
      </c>
      <c r="U769" s="116">
        <v>496</v>
      </c>
      <c r="V769" s="359" t="s">
        <v>362</v>
      </c>
      <c r="W769" s="359" t="s">
        <v>463</v>
      </c>
      <c r="X769" s="359" t="s">
        <v>365</v>
      </c>
      <c r="Y769" s="42">
        <v>241</v>
      </c>
      <c r="Z769" s="359" t="s">
        <v>1910</v>
      </c>
      <c r="AA769" s="359">
        <v>6029</v>
      </c>
      <c r="AB769" s="42">
        <v>15000000</v>
      </c>
      <c r="AC769" s="42">
        <v>0</v>
      </c>
      <c r="AD769" s="42">
        <v>2739610</v>
      </c>
      <c r="AE769" s="42">
        <v>12260390</v>
      </c>
      <c r="AF769" s="359" t="s">
        <v>4096</v>
      </c>
      <c r="AG769" s="359">
        <v>52010802</v>
      </c>
      <c r="AH769" s="359">
        <v>2739610</v>
      </c>
      <c r="AI769" s="359">
        <v>15000000</v>
      </c>
    </row>
    <row r="770" spans="1:35" s="368" customFormat="1" ht="45.75" customHeight="1" x14ac:dyDescent="0.25">
      <c r="A770" s="359">
        <v>619</v>
      </c>
      <c r="B770" s="380">
        <v>80111600</v>
      </c>
      <c r="C770" s="359" t="s">
        <v>3429</v>
      </c>
      <c r="D770" s="359" t="s">
        <v>3615</v>
      </c>
      <c r="E770" s="362" t="s">
        <v>3475</v>
      </c>
      <c r="F770" s="362">
        <v>2024003050084</v>
      </c>
      <c r="G770" s="362" t="s">
        <v>782</v>
      </c>
      <c r="H770" s="391" t="s">
        <v>3473</v>
      </c>
      <c r="I770" s="110">
        <v>37010107</v>
      </c>
      <c r="J770" s="392" t="s">
        <v>1175</v>
      </c>
      <c r="K770" s="359" t="s">
        <v>3581</v>
      </c>
      <c r="L770" s="359" t="s">
        <v>447</v>
      </c>
      <c r="M770" s="373" t="s">
        <v>448</v>
      </c>
      <c r="N770" s="359" t="s">
        <v>784</v>
      </c>
      <c r="O770" s="359">
        <v>62</v>
      </c>
      <c r="P770" s="359" t="s">
        <v>2763</v>
      </c>
      <c r="Q770" s="359" t="s">
        <v>3474</v>
      </c>
      <c r="R770" s="359" t="s">
        <v>3652</v>
      </c>
      <c r="S770" s="359">
        <v>215</v>
      </c>
      <c r="T770" s="382" t="s">
        <v>561</v>
      </c>
      <c r="U770" s="116">
        <v>494</v>
      </c>
      <c r="V770" s="359" t="s">
        <v>362</v>
      </c>
      <c r="W770" s="359" t="s">
        <v>463</v>
      </c>
      <c r="X770" s="359" t="s">
        <v>365</v>
      </c>
      <c r="Y770" s="42">
        <v>389</v>
      </c>
      <c r="Z770" s="359" t="s">
        <v>2256</v>
      </c>
      <c r="AA770" s="359">
        <v>5047</v>
      </c>
      <c r="AB770" s="42">
        <v>37010107</v>
      </c>
      <c r="AC770" s="42">
        <v>0</v>
      </c>
      <c r="AD770" s="42">
        <v>8262722</v>
      </c>
      <c r="AE770" s="42">
        <v>28747385</v>
      </c>
      <c r="AF770" s="359" t="s">
        <v>4097</v>
      </c>
      <c r="AG770" s="359">
        <v>52010802</v>
      </c>
      <c r="AH770" s="359">
        <v>8262722</v>
      </c>
      <c r="AI770" s="359">
        <v>37010107</v>
      </c>
    </row>
    <row r="771" spans="1:35" s="368" customFormat="1" ht="45.75" customHeight="1" x14ac:dyDescent="0.25">
      <c r="A771" s="359">
        <v>620</v>
      </c>
      <c r="B771" s="380">
        <v>80111600</v>
      </c>
      <c r="C771" s="359" t="s">
        <v>3429</v>
      </c>
      <c r="D771" s="359" t="s">
        <v>3615</v>
      </c>
      <c r="E771" s="362" t="s">
        <v>3475</v>
      </c>
      <c r="F771" s="362">
        <v>2024003050084</v>
      </c>
      <c r="G771" s="362" t="s">
        <v>782</v>
      </c>
      <c r="H771" s="391" t="s">
        <v>3473</v>
      </c>
      <c r="I771" s="110">
        <v>18780555</v>
      </c>
      <c r="J771" s="392" t="s">
        <v>1176</v>
      </c>
      <c r="K771" s="359" t="s">
        <v>3581</v>
      </c>
      <c r="L771" s="359" t="s">
        <v>447</v>
      </c>
      <c r="M771" s="373" t="s">
        <v>448</v>
      </c>
      <c r="N771" s="359" t="s">
        <v>784</v>
      </c>
      <c r="O771" s="359">
        <v>62</v>
      </c>
      <c r="P771" s="359" t="s">
        <v>2763</v>
      </c>
      <c r="Q771" s="359" t="s">
        <v>3474</v>
      </c>
      <c r="R771" s="359" t="s">
        <v>3652</v>
      </c>
      <c r="S771" s="359">
        <v>208</v>
      </c>
      <c r="T771" s="382" t="s">
        <v>561</v>
      </c>
      <c r="U771" s="116">
        <v>510</v>
      </c>
      <c r="V771" s="359" t="s">
        <v>362</v>
      </c>
      <c r="W771" s="359" t="s">
        <v>365</v>
      </c>
      <c r="X771" s="359" t="s">
        <v>365</v>
      </c>
      <c r="Y771" s="42">
        <v>399</v>
      </c>
      <c r="Z771" s="359" t="s">
        <v>2285</v>
      </c>
      <c r="AA771" s="359">
        <v>6026</v>
      </c>
      <c r="AB771" s="42">
        <v>18780555</v>
      </c>
      <c r="AC771" s="42">
        <v>0</v>
      </c>
      <c r="AD771" s="42">
        <v>3160190</v>
      </c>
      <c r="AE771" s="42">
        <v>15620365</v>
      </c>
      <c r="AF771" s="359" t="s">
        <v>4098</v>
      </c>
      <c r="AG771" s="359">
        <v>52010802</v>
      </c>
      <c r="AH771" s="359">
        <v>3160190</v>
      </c>
      <c r="AI771" s="359">
        <v>18780555</v>
      </c>
    </row>
    <row r="772" spans="1:35" s="368" customFormat="1" ht="45.75" customHeight="1" x14ac:dyDescent="0.25">
      <c r="A772" s="359">
        <v>621</v>
      </c>
      <c r="B772" s="380">
        <v>80111600</v>
      </c>
      <c r="C772" s="359" t="s">
        <v>3429</v>
      </c>
      <c r="D772" s="359" t="s">
        <v>3615</v>
      </c>
      <c r="E772" s="362" t="s">
        <v>3475</v>
      </c>
      <c r="F772" s="362">
        <v>2024003050084</v>
      </c>
      <c r="G772" s="362" t="s">
        <v>782</v>
      </c>
      <c r="H772" s="391" t="s">
        <v>3473</v>
      </c>
      <c r="I772" s="110">
        <v>18780555</v>
      </c>
      <c r="J772" s="392" t="s">
        <v>1177</v>
      </c>
      <c r="K772" s="359" t="s">
        <v>3581</v>
      </c>
      <c r="L772" s="359" t="s">
        <v>447</v>
      </c>
      <c r="M772" s="373" t="s">
        <v>448</v>
      </c>
      <c r="N772" s="359" t="s">
        <v>784</v>
      </c>
      <c r="O772" s="359">
        <v>62</v>
      </c>
      <c r="P772" s="359" t="s">
        <v>2763</v>
      </c>
      <c r="Q772" s="359" t="s">
        <v>3474</v>
      </c>
      <c r="R772" s="359" t="s">
        <v>3652</v>
      </c>
      <c r="S772" s="359">
        <v>208</v>
      </c>
      <c r="T772" s="382" t="s">
        <v>561</v>
      </c>
      <c r="U772" s="116">
        <v>507</v>
      </c>
      <c r="V772" s="359" t="s">
        <v>362</v>
      </c>
      <c r="W772" s="359" t="s">
        <v>365</v>
      </c>
      <c r="X772" s="359" t="s">
        <v>365</v>
      </c>
      <c r="Y772" s="42">
        <v>396</v>
      </c>
      <c r="Z772" s="359" t="s">
        <v>2278</v>
      </c>
      <c r="AA772" s="359">
        <v>5851</v>
      </c>
      <c r="AB772" s="42">
        <v>18780555</v>
      </c>
      <c r="AC772" s="42">
        <v>0</v>
      </c>
      <c r="AD772" s="42">
        <v>3701936</v>
      </c>
      <c r="AE772" s="42">
        <v>15078619</v>
      </c>
      <c r="AF772" s="359" t="s">
        <v>4099</v>
      </c>
      <c r="AG772" s="359">
        <v>52010802</v>
      </c>
      <c r="AH772" s="359">
        <v>3701936</v>
      </c>
      <c r="AI772" s="359">
        <v>18780555</v>
      </c>
    </row>
    <row r="773" spans="1:35" s="368" customFormat="1" ht="45.75" customHeight="1" x14ac:dyDescent="0.25">
      <c r="A773" s="359">
        <v>622</v>
      </c>
      <c r="B773" s="360">
        <v>80111600</v>
      </c>
      <c r="C773" s="359" t="s">
        <v>1429</v>
      </c>
      <c r="D773" s="359" t="s">
        <v>3456</v>
      </c>
      <c r="E773" s="361" t="s">
        <v>3456</v>
      </c>
      <c r="F773" s="361">
        <v>999999</v>
      </c>
      <c r="G773" s="362" t="s">
        <v>357</v>
      </c>
      <c r="H773" s="362">
        <v>999999</v>
      </c>
      <c r="I773" s="110">
        <v>71799000</v>
      </c>
      <c r="J773" s="363" t="s">
        <v>1178</v>
      </c>
      <c r="K773" s="359" t="s">
        <v>3581</v>
      </c>
      <c r="L773" s="363" t="s">
        <v>447</v>
      </c>
      <c r="M773" s="373" t="s">
        <v>448</v>
      </c>
      <c r="N773" s="364" t="s">
        <v>449</v>
      </c>
      <c r="O773" s="363">
        <v>30</v>
      </c>
      <c r="P773" s="365" t="s">
        <v>2589</v>
      </c>
      <c r="Q773" s="359" t="s">
        <v>3450</v>
      </c>
      <c r="R773" s="359" t="s">
        <v>3578</v>
      </c>
      <c r="S773" s="366">
        <v>225</v>
      </c>
      <c r="T773" s="382" t="s">
        <v>561</v>
      </c>
      <c r="U773" s="116">
        <v>513</v>
      </c>
      <c r="V773" s="359" t="s">
        <v>362</v>
      </c>
      <c r="W773" s="359" t="s">
        <v>365</v>
      </c>
      <c r="X773" s="359" t="s">
        <v>365</v>
      </c>
      <c r="Y773" s="42">
        <v>397</v>
      </c>
      <c r="Z773" s="359" t="s">
        <v>2280</v>
      </c>
      <c r="AA773" s="359">
        <v>5854</v>
      </c>
      <c r="AB773" s="42">
        <v>71799000</v>
      </c>
      <c r="AC773" s="42">
        <v>0</v>
      </c>
      <c r="AD773" s="42">
        <v>13083373</v>
      </c>
      <c r="AE773" s="42">
        <v>58715627</v>
      </c>
      <c r="AF773" s="359" t="s">
        <v>4100</v>
      </c>
      <c r="AG773" s="359" t="s">
        <v>14</v>
      </c>
      <c r="AH773" s="359">
        <v>13083373</v>
      </c>
      <c r="AI773" s="359">
        <v>71799000</v>
      </c>
    </row>
    <row r="774" spans="1:35" s="368" customFormat="1" ht="45.75" customHeight="1" x14ac:dyDescent="0.25">
      <c r="A774" s="359">
        <v>623</v>
      </c>
      <c r="B774" s="360">
        <v>80111600</v>
      </c>
      <c r="C774" s="359" t="s">
        <v>1429</v>
      </c>
      <c r="D774" s="359" t="s">
        <v>3456</v>
      </c>
      <c r="E774" s="361" t="s">
        <v>3456</v>
      </c>
      <c r="F774" s="361">
        <v>999999</v>
      </c>
      <c r="G774" s="362" t="s">
        <v>357</v>
      </c>
      <c r="H774" s="362">
        <v>999999</v>
      </c>
      <c r="I774" s="110">
        <v>138337500</v>
      </c>
      <c r="J774" s="363" t="s">
        <v>1080</v>
      </c>
      <c r="K774" s="359" t="s">
        <v>3581</v>
      </c>
      <c r="L774" s="363" t="s">
        <v>447</v>
      </c>
      <c r="M774" s="373" t="s">
        <v>448</v>
      </c>
      <c r="N774" s="364" t="s">
        <v>449</v>
      </c>
      <c r="O774" s="363">
        <v>30</v>
      </c>
      <c r="P774" s="365" t="s">
        <v>2589</v>
      </c>
      <c r="Q774" s="359" t="s">
        <v>3450</v>
      </c>
      <c r="R774" s="359" t="s">
        <v>3578</v>
      </c>
      <c r="S774" s="366">
        <v>225</v>
      </c>
      <c r="T774" s="382" t="s">
        <v>561</v>
      </c>
      <c r="U774" s="116">
        <v>518</v>
      </c>
      <c r="V774" s="359" t="s">
        <v>362</v>
      </c>
      <c r="W774" s="359" t="s">
        <v>365</v>
      </c>
      <c r="X774" s="359" t="s">
        <v>365</v>
      </c>
      <c r="Y774" s="42">
        <v>408</v>
      </c>
      <c r="Z774" s="359" t="s">
        <v>2309</v>
      </c>
      <c r="AA774" s="359">
        <v>6042</v>
      </c>
      <c r="AB774" s="42">
        <v>0</v>
      </c>
      <c r="AC774" s="42">
        <v>138337500</v>
      </c>
      <c r="AD774" s="42">
        <v>0</v>
      </c>
      <c r="AE774" s="42">
        <v>0</v>
      </c>
      <c r="AF774" s="359" t="s">
        <v>4101</v>
      </c>
      <c r="AG774" s="359" t="s">
        <v>14</v>
      </c>
      <c r="AH774" s="359">
        <v>0</v>
      </c>
      <c r="AI774" s="359">
        <v>0</v>
      </c>
    </row>
    <row r="775" spans="1:35" s="368" customFormat="1" ht="45.75" customHeight="1" x14ac:dyDescent="0.25">
      <c r="A775" s="359">
        <v>624</v>
      </c>
      <c r="B775" s="360">
        <v>80111600</v>
      </c>
      <c r="C775" s="359" t="s">
        <v>1429</v>
      </c>
      <c r="D775" s="359" t="s">
        <v>3456</v>
      </c>
      <c r="E775" s="361" t="s">
        <v>3456</v>
      </c>
      <c r="F775" s="361">
        <v>999999</v>
      </c>
      <c r="G775" s="362" t="s">
        <v>357</v>
      </c>
      <c r="H775" s="362">
        <v>999999</v>
      </c>
      <c r="I775" s="110">
        <v>45130800</v>
      </c>
      <c r="J775" s="363" t="s">
        <v>1179</v>
      </c>
      <c r="K775" s="359" t="s">
        <v>3581</v>
      </c>
      <c r="L775" s="363" t="s">
        <v>447</v>
      </c>
      <c r="M775" s="373" t="s">
        <v>448</v>
      </c>
      <c r="N775" s="364" t="s">
        <v>449</v>
      </c>
      <c r="O775" s="363">
        <v>30</v>
      </c>
      <c r="P775" s="365" t="s">
        <v>2589</v>
      </c>
      <c r="Q775" s="359" t="s">
        <v>3450</v>
      </c>
      <c r="R775" s="359" t="s">
        <v>3578</v>
      </c>
      <c r="S775" s="366">
        <v>6</v>
      </c>
      <c r="T775" s="382" t="s">
        <v>361</v>
      </c>
      <c r="U775" s="116">
        <v>519</v>
      </c>
      <c r="V775" s="359" t="s">
        <v>362</v>
      </c>
      <c r="W775" s="359" t="s">
        <v>365</v>
      </c>
      <c r="X775" s="359" t="s">
        <v>365</v>
      </c>
      <c r="Y775" s="42">
        <v>403</v>
      </c>
      <c r="Z775" s="359" t="s">
        <v>2296</v>
      </c>
      <c r="AA775" s="359">
        <v>6043</v>
      </c>
      <c r="AB775" s="42">
        <v>45130800</v>
      </c>
      <c r="AC775" s="42">
        <v>0</v>
      </c>
      <c r="AD775" s="42">
        <v>7020347</v>
      </c>
      <c r="AE775" s="42">
        <v>38110453</v>
      </c>
      <c r="AF775" s="359" t="s">
        <v>4102</v>
      </c>
      <c r="AG775" s="359" t="s">
        <v>14</v>
      </c>
      <c r="AH775" s="359">
        <v>7020347</v>
      </c>
      <c r="AI775" s="359">
        <v>45130800</v>
      </c>
    </row>
    <row r="776" spans="1:35" s="368" customFormat="1" ht="45.75" customHeight="1" x14ac:dyDescent="0.25">
      <c r="A776" s="359">
        <v>625</v>
      </c>
      <c r="B776" s="380">
        <v>80111600</v>
      </c>
      <c r="C776" s="359" t="s">
        <v>1429</v>
      </c>
      <c r="D776" s="359" t="s">
        <v>3456</v>
      </c>
      <c r="E776" s="391" t="s">
        <v>3469</v>
      </c>
      <c r="F776" s="362">
        <v>2024003050077</v>
      </c>
      <c r="G776" s="362" t="s">
        <v>535</v>
      </c>
      <c r="H776" s="391" t="s">
        <v>3467</v>
      </c>
      <c r="I776" s="110">
        <v>9573200</v>
      </c>
      <c r="J776" s="392" t="s">
        <v>1180</v>
      </c>
      <c r="K776" s="359" t="s">
        <v>3581</v>
      </c>
      <c r="L776" s="359" t="s">
        <v>475</v>
      </c>
      <c r="M776" s="366" t="s">
        <v>448</v>
      </c>
      <c r="N776" s="359" t="s">
        <v>999</v>
      </c>
      <c r="O776" s="359">
        <v>50</v>
      </c>
      <c r="P776" s="359" t="s">
        <v>2655</v>
      </c>
      <c r="Q776" s="359" t="s">
        <v>3468</v>
      </c>
      <c r="R776" s="359" t="s">
        <v>3601</v>
      </c>
      <c r="S776" s="359">
        <v>2</v>
      </c>
      <c r="T776" s="382" t="s">
        <v>361</v>
      </c>
      <c r="U776" s="116">
        <v>517</v>
      </c>
      <c r="V776" s="359" t="s">
        <v>362</v>
      </c>
      <c r="W776" s="359" t="s">
        <v>365</v>
      </c>
      <c r="X776" s="359" t="s">
        <v>649</v>
      </c>
      <c r="Y776" s="42">
        <v>14</v>
      </c>
      <c r="Z776" s="359" t="s">
        <v>1533</v>
      </c>
      <c r="AA776" s="359">
        <v>6444</v>
      </c>
      <c r="AB776" s="42">
        <v>9573200</v>
      </c>
      <c r="AC776" s="42">
        <v>0</v>
      </c>
      <c r="AD776" s="42">
        <v>2233747</v>
      </c>
      <c r="AE776" s="42">
        <v>7339453</v>
      </c>
      <c r="AF776" s="359" t="s">
        <v>4103</v>
      </c>
      <c r="AG776" s="359">
        <v>52011001</v>
      </c>
      <c r="AH776" s="359">
        <v>2233747</v>
      </c>
      <c r="AI776" s="359">
        <v>9573200</v>
      </c>
    </row>
    <row r="777" spans="1:35" s="368" customFormat="1" ht="45.75" customHeight="1" x14ac:dyDescent="0.25">
      <c r="A777" s="359">
        <v>626</v>
      </c>
      <c r="B777" s="380">
        <v>80111600</v>
      </c>
      <c r="C777" s="359" t="s">
        <v>3429</v>
      </c>
      <c r="D777" s="359" t="s">
        <v>3615</v>
      </c>
      <c r="E777" s="362" t="s">
        <v>3475</v>
      </c>
      <c r="F777" s="362">
        <v>2024003050084</v>
      </c>
      <c r="G777" s="362" t="s">
        <v>782</v>
      </c>
      <c r="H777" s="391" t="s">
        <v>3473</v>
      </c>
      <c r="I777" s="110">
        <v>35460847</v>
      </c>
      <c r="J777" s="392" t="s">
        <v>1181</v>
      </c>
      <c r="K777" s="359" t="s">
        <v>3581</v>
      </c>
      <c r="L777" s="359" t="s">
        <v>447</v>
      </c>
      <c r="M777" s="373" t="s">
        <v>448</v>
      </c>
      <c r="N777" s="359" t="s">
        <v>784</v>
      </c>
      <c r="O777" s="359">
        <v>62</v>
      </c>
      <c r="P777" s="359" t="s">
        <v>2763</v>
      </c>
      <c r="Q777" s="359" t="s">
        <v>3474</v>
      </c>
      <c r="R777" s="359" t="s">
        <v>3652</v>
      </c>
      <c r="S777" s="359">
        <v>206</v>
      </c>
      <c r="T777" s="382" t="s">
        <v>561</v>
      </c>
      <c r="U777" s="116">
        <v>516</v>
      </c>
      <c r="V777" s="359" t="s">
        <v>362</v>
      </c>
      <c r="W777" s="359" t="s">
        <v>365</v>
      </c>
      <c r="X777" s="359" t="s">
        <v>365</v>
      </c>
      <c r="Y777" s="42">
        <v>400</v>
      </c>
      <c r="Z777" s="359" t="s">
        <v>2288</v>
      </c>
      <c r="AA777" s="359">
        <v>5915</v>
      </c>
      <c r="AB777" s="42">
        <v>34772287</v>
      </c>
      <c r="AC777" s="42">
        <v>688560</v>
      </c>
      <c r="AD777" s="42">
        <v>6024902</v>
      </c>
      <c r="AE777" s="42">
        <v>28747385</v>
      </c>
      <c r="AF777" s="359" t="s">
        <v>4104</v>
      </c>
      <c r="AG777" s="359">
        <v>52010802</v>
      </c>
      <c r="AH777" s="359">
        <v>6024902</v>
      </c>
      <c r="AI777" s="359">
        <v>34772287</v>
      </c>
    </row>
    <row r="778" spans="1:35" s="368" customFormat="1" ht="45.75" customHeight="1" x14ac:dyDescent="0.25">
      <c r="A778" s="359">
        <v>628</v>
      </c>
      <c r="B778" s="360">
        <v>80111600</v>
      </c>
      <c r="C778" s="359" t="s">
        <v>3440</v>
      </c>
      <c r="D778" s="359" t="s">
        <v>3615</v>
      </c>
      <c r="E778" s="361" t="s">
        <v>3498</v>
      </c>
      <c r="F778" s="361">
        <v>2024003050101</v>
      </c>
      <c r="G778" s="362" t="s">
        <v>645</v>
      </c>
      <c r="H778" s="362" t="s">
        <v>3496</v>
      </c>
      <c r="I778" s="110">
        <v>7271074</v>
      </c>
      <c r="J778" s="363" t="s">
        <v>1182</v>
      </c>
      <c r="K778" s="359" t="s">
        <v>3581</v>
      </c>
      <c r="L778" s="363" t="s">
        <v>447</v>
      </c>
      <c r="M778" s="373" t="s">
        <v>448</v>
      </c>
      <c r="N778" s="364" t="s">
        <v>632</v>
      </c>
      <c r="O778" s="363">
        <v>73</v>
      </c>
      <c r="P778" s="365" t="s">
        <v>2844</v>
      </c>
      <c r="Q778" s="359" t="s">
        <v>3497</v>
      </c>
      <c r="R778" s="359" t="s">
        <v>3652</v>
      </c>
      <c r="S778" s="366">
        <v>7</v>
      </c>
      <c r="T778" s="382" t="s">
        <v>361</v>
      </c>
      <c r="U778" s="116">
        <v>523</v>
      </c>
      <c r="V778" s="359" t="s">
        <v>362</v>
      </c>
      <c r="W778" s="359" t="s">
        <v>365</v>
      </c>
      <c r="X778" s="359" t="s">
        <v>365</v>
      </c>
      <c r="Y778" s="42">
        <v>414</v>
      </c>
      <c r="Z778" s="359" t="s">
        <v>2326</v>
      </c>
      <c r="AA778" s="359">
        <v>6438</v>
      </c>
      <c r="AB778" s="42">
        <v>57652600</v>
      </c>
      <c r="AC778" s="42">
        <v>-50381526</v>
      </c>
      <c r="AD778" s="42">
        <v>4763807</v>
      </c>
      <c r="AE778" s="42">
        <v>52888793</v>
      </c>
      <c r="AF778" s="359" t="s">
        <v>4105</v>
      </c>
      <c r="AG778" s="359">
        <v>52010702</v>
      </c>
      <c r="AH778" s="359">
        <v>4763807</v>
      </c>
      <c r="AI778" s="359">
        <v>57652600</v>
      </c>
    </row>
    <row r="779" spans="1:35" s="368" customFormat="1" ht="45.75" customHeight="1" x14ac:dyDescent="0.25">
      <c r="A779" s="359">
        <v>629</v>
      </c>
      <c r="B779" s="360">
        <v>80141607</v>
      </c>
      <c r="C779" s="359" t="s">
        <v>3440</v>
      </c>
      <c r="D779" s="359" t="s">
        <v>3615</v>
      </c>
      <c r="E779" s="361" t="s">
        <v>3498</v>
      </c>
      <c r="F779" s="361">
        <v>2024003050101</v>
      </c>
      <c r="G779" s="362" t="s">
        <v>647</v>
      </c>
      <c r="H779" s="362" t="s">
        <v>3496</v>
      </c>
      <c r="I779" s="110">
        <v>850000000</v>
      </c>
      <c r="J779" s="363" t="s">
        <v>1183</v>
      </c>
      <c r="K779" s="359" t="s">
        <v>3581</v>
      </c>
      <c r="L779" s="363" t="s">
        <v>447</v>
      </c>
      <c r="M779" s="363" t="s">
        <v>471</v>
      </c>
      <c r="N779" s="364" t="s">
        <v>644</v>
      </c>
      <c r="O779" s="363">
        <v>71</v>
      </c>
      <c r="P779" s="365" t="s">
        <v>2831</v>
      </c>
      <c r="Q779" s="359" t="s">
        <v>3497</v>
      </c>
      <c r="R779" s="359" t="s">
        <v>3601</v>
      </c>
      <c r="S779" s="366">
        <v>7</v>
      </c>
      <c r="T779" s="382" t="s">
        <v>361</v>
      </c>
      <c r="U779" s="116">
        <v>524</v>
      </c>
      <c r="V779" s="359" t="s">
        <v>362</v>
      </c>
      <c r="W779" s="359" t="s">
        <v>365</v>
      </c>
      <c r="X779" s="359" t="s">
        <v>365</v>
      </c>
      <c r="Y779" s="42">
        <v>407</v>
      </c>
      <c r="Z779" s="359" t="s">
        <v>2222</v>
      </c>
      <c r="AA779" s="359">
        <v>6041</v>
      </c>
      <c r="AB779" s="42">
        <v>850000000</v>
      </c>
      <c r="AC779" s="42">
        <v>0</v>
      </c>
      <c r="AD779" s="42">
        <v>0</v>
      </c>
      <c r="AE779" s="42">
        <v>850000000</v>
      </c>
      <c r="AF779" s="359" t="s">
        <v>4106</v>
      </c>
      <c r="AG779" s="359">
        <v>52010702</v>
      </c>
      <c r="AH779" s="359">
        <v>0</v>
      </c>
      <c r="AI779" s="359">
        <v>850000000</v>
      </c>
    </row>
    <row r="780" spans="1:35" s="368" customFormat="1" ht="45.75" customHeight="1" x14ac:dyDescent="0.25">
      <c r="A780" s="359">
        <v>630</v>
      </c>
      <c r="B780" s="360" t="s">
        <v>633</v>
      </c>
      <c r="C780" s="359" t="s">
        <v>3440</v>
      </c>
      <c r="D780" s="359" t="s">
        <v>3615</v>
      </c>
      <c r="E780" s="361" t="s">
        <v>3463</v>
      </c>
      <c r="F780" s="361">
        <v>2024003050073</v>
      </c>
      <c r="G780" s="362" t="s">
        <v>665</v>
      </c>
      <c r="H780" s="362" t="s">
        <v>3461</v>
      </c>
      <c r="I780" s="110">
        <v>650437244</v>
      </c>
      <c r="J780" s="363" t="s">
        <v>1185</v>
      </c>
      <c r="K780" s="359" t="s">
        <v>3581</v>
      </c>
      <c r="L780" s="363" t="s">
        <v>447</v>
      </c>
      <c r="M780" s="363" t="s">
        <v>580</v>
      </c>
      <c r="N780" s="364" t="s">
        <v>664</v>
      </c>
      <c r="O780" s="363">
        <v>82</v>
      </c>
      <c r="P780" s="365" t="s">
        <v>2870</v>
      </c>
      <c r="Q780" s="359" t="s">
        <v>3462</v>
      </c>
      <c r="R780" s="359" t="s">
        <v>3601</v>
      </c>
      <c r="S780" s="366">
        <v>3</v>
      </c>
      <c r="T780" s="382" t="s">
        <v>361</v>
      </c>
      <c r="U780" s="116">
        <v>535</v>
      </c>
      <c r="V780" s="359" t="s">
        <v>362</v>
      </c>
      <c r="W780" s="359" t="s">
        <v>365</v>
      </c>
      <c r="X780" s="359" t="s">
        <v>365</v>
      </c>
      <c r="Y780" s="42">
        <v>406</v>
      </c>
      <c r="Z780" s="359" t="s">
        <v>2303</v>
      </c>
      <c r="AA780" s="359">
        <v>6035</v>
      </c>
      <c r="AB780" s="42">
        <v>772858382</v>
      </c>
      <c r="AC780" s="42">
        <v>-122421138</v>
      </c>
      <c r="AD780" s="42">
        <v>576922868</v>
      </c>
      <c r="AE780" s="42">
        <v>195935514</v>
      </c>
      <c r="AF780" s="359" t="s">
        <v>4107</v>
      </c>
      <c r="AG780" s="359">
        <v>52010703</v>
      </c>
      <c r="AH780" s="359">
        <v>576922868</v>
      </c>
      <c r="AI780" s="359">
        <v>772858382</v>
      </c>
    </row>
    <row r="781" spans="1:35" s="368" customFormat="1" ht="45.75" customHeight="1" x14ac:dyDescent="0.25">
      <c r="A781" s="359">
        <v>630</v>
      </c>
      <c r="B781" s="360" t="s">
        <v>633</v>
      </c>
      <c r="C781" s="359" t="s">
        <v>3440</v>
      </c>
      <c r="D781" s="359" t="s">
        <v>3615</v>
      </c>
      <c r="E781" s="361" t="s">
        <v>3463</v>
      </c>
      <c r="F781" s="361">
        <v>2024003050073</v>
      </c>
      <c r="G781" s="362" t="s">
        <v>665</v>
      </c>
      <c r="H781" s="362" t="s">
        <v>3461</v>
      </c>
      <c r="I781" s="110">
        <v>156626424</v>
      </c>
      <c r="J781" s="363" t="s">
        <v>1185</v>
      </c>
      <c r="K781" s="359" t="s">
        <v>3581</v>
      </c>
      <c r="L781" s="363" t="s">
        <v>447</v>
      </c>
      <c r="M781" s="363" t="s">
        <v>580</v>
      </c>
      <c r="N781" s="364" t="s">
        <v>1186</v>
      </c>
      <c r="O781" s="363">
        <v>98</v>
      </c>
      <c r="P781" s="365" t="s">
        <v>2903</v>
      </c>
      <c r="Q781" s="359" t="s">
        <v>3462</v>
      </c>
      <c r="R781" s="359" t="s">
        <v>3652</v>
      </c>
      <c r="S781" s="366">
        <v>3</v>
      </c>
      <c r="T781" s="382" t="s">
        <v>361</v>
      </c>
      <c r="U781" s="116">
        <v>535</v>
      </c>
      <c r="V781" s="359" t="s">
        <v>362</v>
      </c>
      <c r="W781" s="359" t="s">
        <v>365</v>
      </c>
      <c r="X781" s="359" t="s">
        <v>365</v>
      </c>
      <c r="Y781" s="42">
        <v>406</v>
      </c>
      <c r="Z781" s="359" t="s">
        <v>2303</v>
      </c>
      <c r="AA781" s="359">
        <v>6035</v>
      </c>
      <c r="AB781" s="42">
        <v>156626424</v>
      </c>
      <c r="AC781" s="42">
        <v>0</v>
      </c>
      <c r="AD781" s="42">
        <v>132872439</v>
      </c>
      <c r="AE781" s="42">
        <v>23753985</v>
      </c>
      <c r="AF781" s="359" t="s">
        <v>4108</v>
      </c>
      <c r="AG781" s="359">
        <v>52010703</v>
      </c>
      <c r="AH781" s="359">
        <v>132872439</v>
      </c>
      <c r="AI781" s="359">
        <v>156626424</v>
      </c>
    </row>
    <row r="782" spans="1:35" s="368" customFormat="1" ht="45.75" customHeight="1" x14ac:dyDescent="0.25">
      <c r="A782" s="359">
        <v>630</v>
      </c>
      <c r="B782" s="360" t="s">
        <v>633</v>
      </c>
      <c r="C782" s="359" t="s">
        <v>3440</v>
      </c>
      <c r="D782" s="359" t="s">
        <v>3615</v>
      </c>
      <c r="E782" s="361" t="s">
        <v>3463</v>
      </c>
      <c r="F782" s="361">
        <v>2024003050073</v>
      </c>
      <c r="G782" s="362" t="s">
        <v>665</v>
      </c>
      <c r="H782" s="362" t="s">
        <v>3461</v>
      </c>
      <c r="I782" s="110">
        <v>786624605</v>
      </c>
      <c r="J782" s="363" t="s">
        <v>1187</v>
      </c>
      <c r="K782" s="359" t="s">
        <v>3581</v>
      </c>
      <c r="L782" s="363" t="s">
        <v>447</v>
      </c>
      <c r="M782" s="363" t="s">
        <v>580</v>
      </c>
      <c r="N782" s="364" t="s">
        <v>675</v>
      </c>
      <c r="O782" s="363">
        <v>83</v>
      </c>
      <c r="P782" s="365" t="s">
        <v>2870</v>
      </c>
      <c r="Q782" s="359" t="s">
        <v>3462</v>
      </c>
      <c r="R782" s="359" t="s">
        <v>3652</v>
      </c>
      <c r="S782" s="366">
        <v>3</v>
      </c>
      <c r="T782" s="382" t="s">
        <v>361</v>
      </c>
      <c r="U782" s="116">
        <v>535</v>
      </c>
      <c r="V782" s="359" t="s">
        <v>362</v>
      </c>
      <c r="W782" s="359" t="s">
        <v>365</v>
      </c>
      <c r="X782" s="359" t="s">
        <v>365</v>
      </c>
      <c r="Y782" s="42">
        <v>406</v>
      </c>
      <c r="Z782" s="359" t="s">
        <v>2303</v>
      </c>
      <c r="AA782" s="359">
        <v>6035</v>
      </c>
      <c r="AB782" s="42">
        <v>995640000</v>
      </c>
      <c r="AC782" s="42">
        <v>-209015395</v>
      </c>
      <c r="AD782" s="42">
        <v>782304538</v>
      </c>
      <c r="AE782" s="42">
        <v>213335462</v>
      </c>
      <c r="AF782" s="359" t="s">
        <v>4109</v>
      </c>
      <c r="AG782" s="359">
        <v>52010703</v>
      </c>
      <c r="AH782" s="359">
        <v>782304538</v>
      </c>
      <c r="AI782" s="359">
        <v>995640000</v>
      </c>
    </row>
    <row r="783" spans="1:35" s="368" customFormat="1" ht="45.75" customHeight="1" x14ac:dyDescent="0.25">
      <c r="A783" s="359">
        <v>631</v>
      </c>
      <c r="B783" s="360">
        <v>72101500</v>
      </c>
      <c r="C783" s="359" t="s">
        <v>3447</v>
      </c>
      <c r="D783" s="359" t="s">
        <v>3615</v>
      </c>
      <c r="E783" s="361" t="s">
        <v>3489</v>
      </c>
      <c r="F783" s="361">
        <v>2024003050076</v>
      </c>
      <c r="G783" s="362" t="s">
        <v>606</v>
      </c>
      <c r="H783" s="362" t="s">
        <v>3487</v>
      </c>
      <c r="I783" s="110">
        <v>294963872</v>
      </c>
      <c r="J783" s="363" t="s">
        <v>1188</v>
      </c>
      <c r="K783" s="359" t="s">
        <v>3581</v>
      </c>
      <c r="L783" s="363" t="s">
        <v>447</v>
      </c>
      <c r="M783" s="373" t="s">
        <v>448</v>
      </c>
      <c r="N783" s="364" t="s">
        <v>1169</v>
      </c>
      <c r="O783" s="363">
        <v>105</v>
      </c>
      <c r="P783" s="365" t="s">
        <v>2924</v>
      </c>
      <c r="Q783" s="359" t="s">
        <v>3488</v>
      </c>
      <c r="R783" s="359" t="s">
        <v>3601</v>
      </c>
      <c r="S783" s="366">
        <v>8</v>
      </c>
      <c r="T783" s="382" t="s">
        <v>361</v>
      </c>
      <c r="U783" s="116">
        <v>527</v>
      </c>
      <c r="V783" s="359" t="s">
        <v>362</v>
      </c>
      <c r="W783" s="359" t="s">
        <v>365</v>
      </c>
      <c r="X783" s="359" t="s">
        <v>365</v>
      </c>
      <c r="Y783" s="42">
        <v>409</v>
      </c>
      <c r="Z783" s="359" t="s">
        <v>2311</v>
      </c>
      <c r="AA783" s="359" t="s">
        <v>14</v>
      </c>
      <c r="AB783" s="42">
        <v>0</v>
      </c>
      <c r="AC783" s="42">
        <v>294963872</v>
      </c>
      <c r="AD783" s="42">
        <v>0</v>
      </c>
      <c r="AE783" s="42">
        <v>0</v>
      </c>
      <c r="AF783" s="359" t="s">
        <v>1169</v>
      </c>
      <c r="AG783" s="359">
        <v>52010901</v>
      </c>
      <c r="AH783" s="359" t="s">
        <v>14</v>
      </c>
      <c r="AI783" s="359" t="s">
        <v>14</v>
      </c>
    </row>
    <row r="784" spans="1:35" s="368" customFormat="1" ht="45.75" customHeight="1" x14ac:dyDescent="0.25">
      <c r="A784" s="359">
        <v>632</v>
      </c>
      <c r="B784" s="360">
        <v>72101500</v>
      </c>
      <c r="C784" s="359" t="s">
        <v>3447</v>
      </c>
      <c r="D784" s="359" t="s">
        <v>3615</v>
      </c>
      <c r="E784" s="361" t="s">
        <v>3489</v>
      </c>
      <c r="F784" s="361">
        <v>2024003050076</v>
      </c>
      <c r="G784" s="362" t="s">
        <v>606</v>
      </c>
      <c r="H784" s="362" t="s">
        <v>3487</v>
      </c>
      <c r="I784" s="110">
        <v>286056733</v>
      </c>
      <c r="J784" s="363" t="s">
        <v>1191</v>
      </c>
      <c r="K784" s="359" t="s">
        <v>3577</v>
      </c>
      <c r="L784" s="363" t="s">
        <v>447</v>
      </c>
      <c r="M784" s="363" t="s">
        <v>580</v>
      </c>
      <c r="N784" s="364" t="s">
        <v>1169</v>
      </c>
      <c r="O784" s="363">
        <v>105</v>
      </c>
      <c r="P784" s="365" t="s">
        <v>2924</v>
      </c>
      <c r="Q784" s="359" t="s">
        <v>3488</v>
      </c>
      <c r="R784" s="359" t="s">
        <v>3601</v>
      </c>
      <c r="S784" s="366">
        <v>1</v>
      </c>
      <c r="T784" s="382" t="s">
        <v>361</v>
      </c>
      <c r="U784" s="116" t="s">
        <v>14</v>
      </c>
      <c r="V784" s="359" t="s">
        <v>362</v>
      </c>
      <c r="W784" s="359" t="s">
        <v>367</v>
      </c>
      <c r="X784" s="359" t="s">
        <v>367</v>
      </c>
      <c r="Y784" s="42" t="s">
        <v>14</v>
      </c>
      <c r="Z784" s="359" t="s">
        <v>14</v>
      </c>
      <c r="AA784" s="359" t="s">
        <v>14</v>
      </c>
      <c r="AB784" s="42">
        <v>0</v>
      </c>
      <c r="AC784" s="42">
        <v>286056733</v>
      </c>
      <c r="AD784" s="42">
        <v>0</v>
      </c>
      <c r="AE784" s="42">
        <v>0</v>
      </c>
      <c r="AF784" s="359" t="s">
        <v>1169</v>
      </c>
      <c r="AG784" s="359">
        <v>52010901</v>
      </c>
      <c r="AH784" s="359" t="s">
        <v>14</v>
      </c>
      <c r="AI784" s="359" t="s">
        <v>14</v>
      </c>
    </row>
    <row r="785" spans="1:35" s="368" customFormat="1" ht="45.75" customHeight="1" x14ac:dyDescent="0.25">
      <c r="A785" s="359">
        <v>633</v>
      </c>
      <c r="B785" s="360">
        <v>80111600</v>
      </c>
      <c r="C785" s="359" t="s">
        <v>3447</v>
      </c>
      <c r="D785" s="359" t="s">
        <v>3615</v>
      </c>
      <c r="E785" s="361" t="s">
        <v>3489</v>
      </c>
      <c r="F785" s="361">
        <v>2024003050076</v>
      </c>
      <c r="G785" s="362" t="s">
        <v>588</v>
      </c>
      <c r="H785" s="362" t="s">
        <v>3487</v>
      </c>
      <c r="I785" s="110">
        <v>66191840</v>
      </c>
      <c r="J785" s="363" t="s">
        <v>1192</v>
      </c>
      <c r="K785" s="359" t="s">
        <v>3581</v>
      </c>
      <c r="L785" s="363" t="s">
        <v>447</v>
      </c>
      <c r="M785" s="373" t="s">
        <v>448</v>
      </c>
      <c r="N785" s="364" t="s">
        <v>609</v>
      </c>
      <c r="O785" s="363">
        <v>92</v>
      </c>
      <c r="P785" s="365" t="s">
        <v>2928</v>
      </c>
      <c r="Q785" s="359" t="s">
        <v>3488</v>
      </c>
      <c r="R785" s="359" t="s">
        <v>3601</v>
      </c>
      <c r="S785" s="366">
        <v>8</v>
      </c>
      <c r="T785" s="382" t="s">
        <v>361</v>
      </c>
      <c r="U785" s="116">
        <v>530</v>
      </c>
      <c r="V785" s="359" t="s">
        <v>362</v>
      </c>
      <c r="W785" s="359" t="s">
        <v>365</v>
      </c>
      <c r="X785" s="359" t="s">
        <v>365</v>
      </c>
      <c r="Y785" s="42">
        <v>401</v>
      </c>
      <c r="Z785" s="359" t="s">
        <v>2291</v>
      </c>
      <c r="AA785" s="359">
        <v>6433</v>
      </c>
      <c r="AB785" s="42">
        <v>66191840</v>
      </c>
      <c r="AC785" s="42">
        <v>0</v>
      </c>
      <c r="AD785" s="42">
        <v>5515987</v>
      </c>
      <c r="AE785" s="42">
        <v>60675853</v>
      </c>
      <c r="AF785" s="359" t="s">
        <v>4110</v>
      </c>
      <c r="AG785" s="359">
        <v>52010901</v>
      </c>
      <c r="AH785" s="359">
        <v>5515987</v>
      </c>
      <c r="AI785" s="359">
        <v>66191840</v>
      </c>
    </row>
    <row r="786" spans="1:35" s="368" customFormat="1" ht="45.75" customHeight="1" x14ac:dyDescent="0.25">
      <c r="A786" s="359">
        <v>634</v>
      </c>
      <c r="B786" s="360">
        <v>80111600</v>
      </c>
      <c r="C786" s="359" t="s">
        <v>3447</v>
      </c>
      <c r="D786" s="359" t="s">
        <v>3615</v>
      </c>
      <c r="E786" s="361" t="s">
        <v>3492</v>
      </c>
      <c r="F786" s="361">
        <v>2024003050075</v>
      </c>
      <c r="G786" s="362" t="s">
        <v>591</v>
      </c>
      <c r="H786" s="362" t="s">
        <v>3490</v>
      </c>
      <c r="I786" s="110">
        <v>66191840</v>
      </c>
      <c r="J786" s="363" t="s">
        <v>1193</v>
      </c>
      <c r="K786" s="359" t="s">
        <v>3577</v>
      </c>
      <c r="L786" s="363" t="s">
        <v>447</v>
      </c>
      <c r="M786" s="373" t="s">
        <v>448</v>
      </c>
      <c r="N786" s="364" t="s">
        <v>602</v>
      </c>
      <c r="O786" s="363">
        <v>87</v>
      </c>
      <c r="P786" s="365" t="s">
        <v>2914</v>
      </c>
      <c r="Q786" s="359" t="s">
        <v>3491</v>
      </c>
      <c r="R786" s="359" t="s">
        <v>3579</v>
      </c>
      <c r="S786" s="366">
        <v>8</v>
      </c>
      <c r="T786" s="382" t="s">
        <v>361</v>
      </c>
      <c r="U786" s="116" t="s">
        <v>14</v>
      </c>
      <c r="V786" s="359" t="s">
        <v>362</v>
      </c>
      <c r="W786" s="359" t="s">
        <v>365</v>
      </c>
      <c r="X786" s="359" t="s">
        <v>365</v>
      </c>
      <c r="Y786" s="42" t="s">
        <v>14</v>
      </c>
      <c r="Z786" s="359" t="s">
        <v>14</v>
      </c>
      <c r="AA786" s="359" t="s">
        <v>14</v>
      </c>
      <c r="AB786" s="42">
        <v>0</v>
      </c>
      <c r="AC786" s="42">
        <v>66191840</v>
      </c>
      <c r="AD786" s="42">
        <v>0</v>
      </c>
      <c r="AE786" s="42">
        <v>0</v>
      </c>
      <c r="AF786" s="359" t="s">
        <v>602</v>
      </c>
      <c r="AG786" s="359">
        <v>52010902</v>
      </c>
      <c r="AH786" s="359" t="s">
        <v>14</v>
      </c>
      <c r="AI786" s="359" t="s">
        <v>14</v>
      </c>
    </row>
    <row r="787" spans="1:35" s="368" customFormat="1" ht="45.75" customHeight="1" x14ac:dyDescent="0.25">
      <c r="A787" s="359">
        <v>635</v>
      </c>
      <c r="B787" s="360" t="s">
        <v>356</v>
      </c>
      <c r="C787" s="359" t="s">
        <v>1429</v>
      </c>
      <c r="D787" s="359" t="s">
        <v>3456</v>
      </c>
      <c r="E787" s="361" t="s">
        <v>3456</v>
      </c>
      <c r="F787" s="361">
        <v>999999</v>
      </c>
      <c r="G787" s="362" t="s">
        <v>357</v>
      </c>
      <c r="H787" s="362">
        <v>999999</v>
      </c>
      <c r="I787" s="110">
        <v>20697600</v>
      </c>
      <c r="J787" s="363" t="s">
        <v>1194</v>
      </c>
      <c r="K787" s="359" t="s">
        <v>3577</v>
      </c>
      <c r="L787" s="363" t="s">
        <v>359</v>
      </c>
      <c r="M787" s="363" t="s">
        <v>359</v>
      </c>
      <c r="N787" s="364" t="s">
        <v>1195</v>
      </c>
      <c r="O787" s="363">
        <v>126</v>
      </c>
      <c r="P787" s="365" t="s">
        <v>2557</v>
      </c>
      <c r="Q787" s="359" t="s">
        <v>3450</v>
      </c>
      <c r="R787" s="359" t="s">
        <v>3579</v>
      </c>
      <c r="S787" s="366">
        <v>7</v>
      </c>
      <c r="T787" s="382" t="s">
        <v>361</v>
      </c>
      <c r="U787" s="116" t="s">
        <v>14</v>
      </c>
      <c r="V787" s="359" t="s">
        <v>362</v>
      </c>
      <c r="W787" s="359" t="s">
        <v>365</v>
      </c>
      <c r="X787" s="359" t="s">
        <v>365</v>
      </c>
      <c r="Y787" s="42" t="s">
        <v>14</v>
      </c>
      <c r="Z787" s="359" t="s">
        <v>14</v>
      </c>
      <c r="AA787" s="359" t="s">
        <v>14</v>
      </c>
      <c r="AB787" s="42">
        <v>0</v>
      </c>
      <c r="AC787" s="42">
        <v>20697600</v>
      </c>
      <c r="AD787" s="42">
        <v>0</v>
      </c>
      <c r="AE787" s="42">
        <v>0</v>
      </c>
      <c r="AF787" s="359" t="s">
        <v>1195</v>
      </c>
      <c r="AG787" s="359" t="s">
        <v>14</v>
      </c>
      <c r="AH787" s="359" t="s">
        <v>14</v>
      </c>
      <c r="AI787" s="359" t="s">
        <v>14</v>
      </c>
    </row>
    <row r="788" spans="1:35" s="368" customFormat="1" ht="45.75" customHeight="1" x14ac:dyDescent="0.25">
      <c r="A788" s="359">
        <v>636</v>
      </c>
      <c r="B788" s="360" t="s">
        <v>356</v>
      </c>
      <c r="C788" s="359" t="s">
        <v>1429</v>
      </c>
      <c r="D788" s="359" t="s">
        <v>3456</v>
      </c>
      <c r="E788" s="361" t="s">
        <v>3456</v>
      </c>
      <c r="F788" s="361">
        <v>999999</v>
      </c>
      <c r="G788" s="362" t="s">
        <v>357</v>
      </c>
      <c r="H788" s="362">
        <v>999999</v>
      </c>
      <c r="I788" s="110">
        <v>45600</v>
      </c>
      <c r="J788" s="363" t="s">
        <v>1196</v>
      </c>
      <c r="K788" s="359" t="s">
        <v>3577</v>
      </c>
      <c r="L788" s="363" t="s">
        <v>359</v>
      </c>
      <c r="M788" s="363" t="s">
        <v>359</v>
      </c>
      <c r="N788" s="364" t="s">
        <v>1197</v>
      </c>
      <c r="O788" s="363">
        <v>127</v>
      </c>
      <c r="P788" s="365" t="s">
        <v>2636</v>
      </c>
      <c r="Q788" s="359" t="s">
        <v>3450</v>
      </c>
      <c r="R788" s="359" t="s">
        <v>3578</v>
      </c>
      <c r="S788" s="366">
        <v>7</v>
      </c>
      <c r="T788" s="382" t="s">
        <v>361</v>
      </c>
      <c r="U788" s="116" t="s">
        <v>14</v>
      </c>
      <c r="V788" s="359" t="s">
        <v>362</v>
      </c>
      <c r="W788" s="366" t="s">
        <v>649</v>
      </c>
      <c r="X788" s="366" t="s">
        <v>649</v>
      </c>
      <c r="Y788" s="42" t="s">
        <v>14</v>
      </c>
      <c r="Z788" s="359" t="s">
        <v>14</v>
      </c>
      <c r="AA788" s="359" t="s">
        <v>14</v>
      </c>
      <c r="AB788" s="42">
        <v>0</v>
      </c>
      <c r="AC788" s="42">
        <v>45600</v>
      </c>
      <c r="AD788" s="42">
        <v>0</v>
      </c>
      <c r="AE788" s="42">
        <v>0</v>
      </c>
      <c r="AF788" s="359" t="s">
        <v>1197</v>
      </c>
      <c r="AG788" s="359" t="s">
        <v>14</v>
      </c>
      <c r="AH788" s="359" t="s">
        <v>14</v>
      </c>
      <c r="AI788" s="359" t="s">
        <v>14</v>
      </c>
    </row>
    <row r="789" spans="1:35" s="368" customFormat="1" ht="45.75" customHeight="1" x14ac:dyDescent="0.25">
      <c r="A789" s="359">
        <v>637</v>
      </c>
      <c r="B789" s="360">
        <v>80131500</v>
      </c>
      <c r="C789" s="359" t="s">
        <v>1429</v>
      </c>
      <c r="D789" s="359" t="s">
        <v>3456</v>
      </c>
      <c r="E789" s="361" t="s">
        <v>3456</v>
      </c>
      <c r="F789" s="361">
        <v>999999</v>
      </c>
      <c r="G789" s="362" t="s">
        <v>357</v>
      </c>
      <c r="H789" s="362">
        <v>999999</v>
      </c>
      <c r="I789" s="110">
        <v>0</v>
      </c>
      <c r="J789" s="363" t="s">
        <v>1198</v>
      </c>
      <c r="K789" s="359" t="s">
        <v>3577</v>
      </c>
      <c r="L789" s="363" t="s">
        <v>475</v>
      </c>
      <c r="M789" s="363" t="s">
        <v>1134</v>
      </c>
      <c r="N789" s="364" t="s">
        <v>449</v>
      </c>
      <c r="O789" s="363">
        <v>30</v>
      </c>
      <c r="P789" s="365" t="s">
        <v>2589</v>
      </c>
      <c r="Q789" s="359" t="s">
        <v>3450</v>
      </c>
      <c r="R789" s="359" t="s">
        <v>3578</v>
      </c>
      <c r="S789" s="366">
        <v>24</v>
      </c>
      <c r="T789" s="382" t="s">
        <v>361</v>
      </c>
      <c r="U789" s="116" t="s">
        <v>14</v>
      </c>
      <c r="V789" s="359" t="s">
        <v>362</v>
      </c>
      <c r="W789" s="359" t="s">
        <v>649</v>
      </c>
      <c r="X789" s="359" t="s">
        <v>649</v>
      </c>
      <c r="Y789" s="42" t="s">
        <v>14</v>
      </c>
      <c r="Z789" s="359" t="s">
        <v>14</v>
      </c>
      <c r="AA789" s="359" t="s">
        <v>14</v>
      </c>
      <c r="AB789" s="42">
        <v>0</v>
      </c>
      <c r="AC789" s="42">
        <v>0</v>
      </c>
      <c r="AD789" s="42">
        <v>0</v>
      </c>
      <c r="AE789" s="42">
        <v>0</v>
      </c>
      <c r="AF789" s="359" t="s">
        <v>449</v>
      </c>
      <c r="AG789" s="359" t="s">
        <v>14</v>
      </c>
      <c r="AH789" s="359" t="s">
        <v>14</v>
      </c>
      <c r="AI789" s="359" t="s">
        <v>14</v>
      </c>
    </row>
    <row r="790" spans="1:35" s="368" customFormat="1" ht="45.75" customHeight="1" x14ac:dyDescent="0.25">
      <c r="A790" s="359">
        <v>638</v>
      </c>
      <c r="B790" s="360">
        <v>80111600</v>
      </c>
      <c r="C790" s="359" t="s">
        <v>1429</v>
      </c>
      <c r="D790" s="359" t="s">
        <v>3456</v>
      </c>
      <c r="E790" s="361" t="s">
        <v>3472</v>
      </c>
      <c r="F790" s="361">
        <v>2024003050104</v>
      </c>
      <c r="G790" s="362" t="s">
        <v>1199</v>
      </c>
      <c r="H790" s="362" t="s">
        <v>3470</v>
      </c>
      <c r="I790" s="110">
        <v>24445850</v>
      </c>
      <c r="J790" s="363" t="s">
        <v>1200</v>
      </c>
      <c r="K790" s="359" t="s">
        <v>3581</v>
      </c>
      <c r="L790" s="363" t="s">
        <v>447</v>
      </c>
      <c r="M790" s="373" t="s">
        <v>448</v>
      </c>
      <c r="N790" s="364" t="s">
        <v>513</v>
      </c>
      <c r="O790" s="363">
        <v>46</v>
      </c>
      <c r="P790" s="365" t="s">
        <v>2642</v>
      </c>
      <c r="Q790" s="359" t="s">
        <v>3471</v>
      </c>
      <c r="R790" s="359" t="s">
        <v>3601</v>
      </c>
      <c r="S790" s="366">
        <v>6.5</v>
      </c>
      <c r="T790" s="382" t="s">
        <v>361</v>
      </c>
      <c r="U790" s="116">
        <v>568</v>
      </c>
      <c r="V790" s="359" t="s">
        <v>362</v>
      </c>
      <c r="W790" s="359" t="s">
        <v>649</v>
      </c>
      <c r="X790" s="359" t="s">
        <v>649</v>
      </c>
      <c r="Y790" s="42">
        <v>454</v>
      </c>
      <c r="Z790" s="359" t="s">
        <v>2409</v>
      </c>
      <c r="AA790" s="359">
        <v>7575</v>
      </c>
      <c r="AB790" s="42">
        <v>24445850</v>
      </c>
      <c r="AC790" s="42">
        <v>0</v>
      </c>
      <c r="AD790" s="42">
        <v>0</v>
      </c>
      <c r="AE790" s="42">
        <v>24445850</v>
      </c>
      <c r="AF790" s="359" t="s">
        <v>4111</v>
      </c>
      <c r="AG790" s="359">
        <v>52011002</v>
      </c>
      <c r="AH790" s="359">
        <v>0</v>
      </c>
      <c r="AI790" s="359">
        <v>24445850</v>
      </c>
    </row>
    <row r="791" spans="1:35" s="368" customFormat="1" ht="45.75" customHeight="1" x14ac:dyDescent="0.25">
      <c r="A791" s="359">
        <v>638</v>
      </c>
      <c r="B791" s="360">
        <v>80111600</v>
      </c>
      <c r="C791" s="359" t="s">
        <v>1429</v>
      </c>
      <c r="D791" s="359" t="s">
        <v>3456</v>
      </c>
      <c r="E791" s="361" t="s">
        <v>3469</v>
      </c>
      <c r="F791" s="361">
        <v>2024003050077</v>
      </c>
      <c r="G791" s="362" t="s">
        <v>1201</v>
      </c>
      <c r="H791" s="362" t="s">
        <v>3467</v>
      </c>
      <c r="I791" s="110">
        <v>24445850</v>
      </c>
      <c r="J791" s="363" t="s">
        <v>1200</v>
      </c>
      <c r="K791" s="359" t="s">
        <v>3581</v>
      </c>
      <c r="L791" s="363" t="s">
        <v>447</v>
      </c>
      <c r="M791" s="373" t="s">
        <v>448</v>
      </c>
      <c r="N791" s="364" t="s">
        <v>570</v>
      </c>
      <c r="O791" s="363">
        <v>49</v>
      </c>
      <c r="P791" s="365" t="s">
        <v>2653</v>
      </c>
      <c r="Q791" s="359" t="s">
        <v>3468</v>
      </c>
      <c r="R791" s="359" t="s">
        <v>3601</v>
      </c>
      <c r="S791" s="366">
        <v>6.5</v>
      </c>
      <c r="T791" s="382" t="s">
        <v>361</v>
      </c>
      <c r="U791" s="116">
        <v>568</v>
      </c>
      <c r="V791" s="359" t="s">
        <v>362</v>
      </c>
      <c r="W791" s="359" t="s">
        <v>649</v>
      </c>
      <c r="X791" s="359" t="s">
        <v>649</v>
      </c>
      <c r="Y791" s="42">
        <v>454</v>
      </c>
      <c r="Z791" s="359" t="s">
        <v>2409</v>
      </c>
      <c r="AA791" s="359">
        <v>7575</v>
      </c>
      <c r="AB791" s="42">
        <v>23192217</v>
      </c>
      <c r="AC791" s="42">
        <v>1253633</v>
      </c>
      <c r="AD791" s="42">
        <v>0</v>
      </c>
      <c r="AE791" s="42">
        <v>23192217</v>
      </c>
      <c r="AF791" s="359" t="s">
        <v>4112</v>
      </c>
      <c r="AG791" s="359">
        <v>52011001</v>
      </c>
      <c r="AH791" s="359">
        <v>0</v>
      </c>
      <c r="AI791" s="359">
        <v>23192217</v>
      </c>
    </row>
    <row r="792" spans="1:35" s="368" customFormat="1" ht="45.75" customHeight="1" x14ac:dyDescent="0.25">
      <c r="A792" s="359">
        <v>639</v>
      </c>
      <c r="B792" s="360" t="s">
        <v>1202</v>
      </c>
      <c r="C792" s="359" t="s">
        <v>1429</v>
      </c>
      <c r="D792" s="359" t="s">
        <v>3456</v>
      </c>
      <c r="E792" s="361" t="s">
        <v>3469</v>
      </c>
      <c r="F792" s="361">
        <v>2024003050077</v>
      </c>
      <c r="G792" s="362" t="s">
        <v>530</v>
      </c>
      <c r="H792" s="362" t="s">
        <v>3467</v>
      </c>
      <c r="I792" s="110">
        <v>185350318</v>
      </c>
      <c r="J792" s="377" t="s">
        <v>1002</v>
      </c>
      <c r="K792" s="359" t="s">
        <v>3577</v>
      </c>
      <c r="L792" s="363" t="s">
        <v>447</v>
      </c>
      <c r="M792" s="363" t="s">
        <v>471</v>
      </c>
      <c r="N792" s="364" t="s">
        <v>999</v>
      </c>
      <c r="O792" s="363">
        <v>50</v>
      </c>
      <c r="P792" s="365" t="s">
        <v>2655</v>
      </c>
      <c r="Q792" s="359" t="s">
        <v>3468</v>
      </c>
      <c r="R792" s="359" t="s">
        <v>3601</v>
      </c>
      <c r="S792" s="366">
        <v>4</v>
      </c>
      <c r="T792" s="382" t="s">
        <v>361</v>
      </c>
      <c r="U792" s="116" t="s">
        <v>14</v>
      </c>
      <c r="V792" s="359" t="s">
        <v>362</v>
      </c>
      <c r="W792" s="359" t="s">
        <v>557</v>
      </c>
      <c r="X792" s="359" t="s">
        <v>1120</v>
      </c>
      <c r="Y792" s="42" t="s">
        <v>14</v>
      </c>
      <c r="Z792" s="359" t="s">
        <v>14</v>
      </c>
      <c r="AA792" s="359" t="s">
        <v>14</v>
      </c>
      <c r="AB792" s="42">
        <v>0</v>
      </c>
      <c r="AC792" s="42">
        <v>185350318</v>
      </c>
      <c r="AD792" s="42">
        <v>0</v>
      </c>
      <c r="AE792" s="42">
        <v>0</v>
      </c>
      <c r="AF792" s="359" t="s">
        <v>999</v>
      </c>
      <c r="AG792" s="359">
        <v>52011001</v>
      </c>
      <c r="AH792" s="359" t="s">
        <v>14</v>
      </c>
      <c r="AI792" s="359" t="s">
        <v>14</v>
      </c>
    </row>
    <row r="793" spans="1:35" s="368" customFormat="1" ht="45.75" customHeight="1" x14ac:dyDescent="0.25">
      <c r="A793" s="359">
        <v>640</v>
      </c>
      <c r="B793" s="360">
        <v>80111600</v>
      </c>
      <c r="C793" s="359" t="s">
        <v>3429</v>
      </c>
      <c r="D793" s="359" t="s">
        <v>3615</v>
      </c>
      <c r="E793" s="361" t="s">
        <v>3478</v>
      </c>
      <c r="F793" s="361">
        <v>2024003050103</v>
      </c>
      <c r="G793" s="362" t="s">
        <v>762</v>
      </c>
      <c r="H793" s="362" t="s">
        <v>3476</v>
      </c>
      <c r="I793" s="110">
        <v>50731060</v>
      </c>
      <c r="J793" s="363" t="s">
        <v>1203</v>
      </c>
      <c r="K793" s="359" t="s">
        <v>3581</v>
      </c>
      <c r="L793" s="359" t="s">
        <v>447</v>
      </c>
      <c r="M793" s="366" t="s">
        <v>448</v>
      </c>
      <c r="N793" s="364" t="s">
        <v>765</v>
      </c>
      <c r="O793" s="363">
        <v>60</v>
      </c>
      <c r="P793" s="365" t="s">
        <v>2734</v>
      </c>
      <c r="Q793" s="359" t="s">
        <v>3477</v>
      </c>
      <c r="R793" s="359" t="s">
        <v>3601</v>
      </c>
      <c r="S793" s="366">
        <v>201</v>
      </c>
      <c r="T793" s="382" t="s">
        <v>561</v>
      </c>
      <c r="U793" s="116">
        <v>546</v>
      </c>
      <c r="V793" s="359" t="s">
        <v>362</v>
      </c>
      <c r="W793" s="359" t="s">
        <v>649</v>
      </c>
      <c r="X793" s="359" t="s">
        <v>649</v>
      </c>
      <c r="Y793" s="42">
        <v>425</v>
      </c>
      <c r="Z793" s="359" t="s">
        <v>2355</v>
      </c>
      <c r="AA793" s="359">
        <v>6460</v>
      </c>
      <c r="AB793" s="42">
        <v>50396060</v>
      </c>
      <c r="AC793" s="42">
        <v>335000</v>
      </c>
      <c r="AD793" s="42">
        <v>0</v>
      </c>
      <c r="AE793" s="42">
        <v>50396060</v>
      </c>
      <c r="AF793" s="359" t="s">
        <v>4113</v>
      </c>
      <c r="AG793" s="359">
        <v>52010804</v>
      </c>
      <c r="AH793" s="359">
        <v>0</v>
      </c>
      <c r="AI793" s="359">
        <v>50396060</v>
      </c>
    </row>
    <row r="794" spans="1:35" s="368" customFormat="1" ht="45.75" customHeight="1" x14ac:dyDescent="0.25">
      <c r="A794" s="359">
        <v>641</v>
      </c>
      <c r="B794" s="360" t="s">
        <v>633</v>
      </c>
      <c r="C794" s="359" t="s">
        <v>3440</v>
      </c>
      <c r="D794" s="359" t="s">
        <v>3615</v>
      </c>
      <c r="E794" s="361" t="s">
        <v>3463</v>
      </c>
      <c r="F794" s="361">
        <v>2024003050073</v>
      </c>
      <c r="G794" s="362" t="s">
        <v>662</v>
      </c>
      <c r="H794" s="362" t="s">
        <v>3461</v>
      </c>
      <c r="I794" s="110">
        <v>329594098</v>
      </c>
      <c r="J794" s="363" t="s">
        <v>1204</v>
      </c>
      <c r="K794" s="359" t="s">
        <v>3581</v>
      </c>
      <c r="L794" s="363" t="s">
        <v>447</v>
      </c>
      <c r="M794" s="363" t="s">
        <v>580</v>
      </c>
      <c r="N794" s="364" t="s">
        <v>1186</v>
      </c>
      <c r="O794" s="363">
        <v>98</v>
      </c>
      <c r="P794" s="365" t="s">
        <v>2903</v>
      </c>
      <c r="Q794" s="359" t="s">
        <v>3462</v>
      </c>
      <c r="R794" s="359" t="s">
        <v>3652</v>
      </c>
      <c r="S794" s="366">
        <v>4</v>
      </c>
      <c r="T794" s="382" t="s">
        <v>361</v>
      </c>
      <c r="U794" s="116">
        <v>594</v>
      </c>
      <c r="V794" s="359" t="s">
        <v>362</v>
      </c>
      <c r="W794" s="359" t="s">
        <v>649</v>
      </c>
      <c r="X794" s="359" t="s">
        <v>649</v>
      </c>
      <c r="Y794" s="42">
        <v>420</v>
      </c>
      <c r="Z794" s="359" t="s">
        <v>2344</v>
      </c>
      <c r="AA794" s="359">
        <v>7253</v>
      </c>
      <c r="AB794" s="42">
        <v>415698736</v>
      </c>
      <c r="AC794" s="42">
        <v>-86104638</v>
      </c>
      <c r="AD794" s="42">
        <v>195349368</v>
      </c>
      <c r="AE794" s="42">
        <v>220349368</v>
      </c>
      <c r="AF794" s="359" t="s">
        <v>4114</v>
      </c>
      <c r="AG794" s="359">
        <v>52010703</v>
      </c>
      <c r="AH794" s="359">
        <v>195349368</v>
      </c>
      <c r="AI794" s="359">
        <v>415698736</v>
      </c>
    </row>
    <row r="795" spans="1:35" s="368" customFormat="1" ht="45.75" customHeight="1" x14ac:dyDescent="0.25">
      <c r="A795" s="359">
        <v>642</v>
      </c>
      <c r="B795" s="360" t="s">
        <v>633</v>
      </c>
      <c r="C795" s="359" t="s">
        <v>3440</v>
      </c>
      <c r="D795" s="359" t="s">
        <v>3615</v>
      </c>
      <c r="E795" s="361" t="s">
        <v>3463</v>
      </c>
      <c r="F795" s="361">
        <v>2024003050073</v>
      </c>
      <c r="G795" s="362" t="s">
        <v>662</v>
      </c>
      <c r="H795" s="362" t="s">
        <v>3461</v>
      </c>
      <c r="I795" s="110">
        <v>320170239</v>
      </c>
      <c r="J795" s="363" t="s">
        <v>1205</v>
      </c>
      <c r="K795" s="359" t="s">
        <v>3581</v>
      </c>
      <c r="L795" s="363" t="s">
        <v>447</v>
      </c>
      <c r="M795" s="363" t="s">
        <v>580</v>
      </c>
      <c r="N795" s="364" t="s">
        <v>1186</v>
      </c>
      <c r="O795" s="363">
        <v>98</v>
      </c>
      <c r="P795" s="365" t="s">
        <v>2903</v>
      </c>
      <c r="Q795" s="359" t="s">
        <v>3462</v>
      </c>
      <c r="R795" s="359" t="s">
        <v>3652</v>
      </c>
      <c r="S795" s="366">
        <v>4</v>
      </c>
      <c r="T795" s="382" t="s">
        <v>361</v>
      </c>
      <c r="U795" s="116">
        <v>554</v>
      </c>
      <c r="V795" s="359" t="s">
        <v>362</v>
      </c>
      <c r="W795" s="359" t="s">
        <v>649</v>
      </c>
      <c r="X795" s="359" t="s">
        <v>649</v>
      </c>
      <c r="Y795" s="42">
        <v>418</v>
      </c>
      <c r="Z795" s="359" t="s">
        <v>2338</v>
      </c>
      <c r="AA795" s="359">
        <v>6442</v>
      </c>
      <c r="AB795" s="42">
        <v>320170239</v>
      </c>
      <c r="AC795" s="42">
        <v>0</v>
      </c>
      <c r="AD795" s="42">
        <v>236136192</v>
      </c>
      <c r="AE795" s="42">
        <v>84034047</v>
      </c>
      <c r="AF795" s="359" t="s">
        <v>4115</v>
      </c>
      <c r="AG795" s="359">
        <v>52010703</v>
      </c>
      <c r="AH795" s="359">
        <v>236136192</v>
      </c>
      <c r="AI795" s="359">
        <v>320170239</v>
      </c>
    </row>
    <row r="796" spans="1:35" s="368" customFormat="1" ht="45.75" customHeight="1" x14ac:dyDescent="0.25">
      <c r="A796" s="359">
        <v>643</v>
      </c>
      <c r="B796" s="360" t="s">
        <v>633</v>
      </c>
      <c r="C796" s="359" t="s">
        <v>3440</v>
      </c>
      <c r="D796" s="359" t="s">
        <v>3615</v>
      </c>
      <c r="E796" s="361" t="s">
        <v>3463</v>
      </c>
      <c r="F796" s="361">
        <v>2024003050073</v>
      </c>
      <c r="G796" s="362" t="s">
        <v>662</v>
      </c>
      <c r="H796" s="362" t="s">
        <v>3461</v>
      </c>
      <c r="I796" s="110">
        <v>409387514</v>
      </c>
      <c r="J796" s="363" t="s">
        <v>1206</v>
      </c>
      <c r="K796" s="359" t="s">
        <v>3581</v>
      </c>
      <c r="L796" s="363" t="s">
        <v>447</v>
      </c>
      <c r="M796" s="363" t="s">
        <v>580</v>
      </c>
      <c r="N796" s="364" t="s">
        <v>1186</v>
      </c>
      <c r="O796" s="363">
        <v>98</v>
      </c>
      <c r="P796" s="365" t="s">
        <v>2903</v>
      </c>
      <c r="Q796" s="359" t="s">
        <v>3462</v>
      </c>
      <c r="R796" s="359" t="s">
        <v>3652</v>
      </c>
      <c r="S796" s="366">
        <v>4</v>
      </c>
      <c r="T796" s="382" t="s">
        <v>361</v>
      </c>
      <c r="U796" s="116">
        <v>550</v>
      </c>
      <c r="V796" s="359" t="s">
        <v>362</v>
      </c>
      <c r="W796" s="359" t="s">
        <v>649</v>
      </c>
      <c r="X796" s="359" t="s">
        <v>649</v>
      </c>
      <c r="Y796" s="42">
        <v>421</v>
      </c>
      <c r="Z796" s="359" t="s">
        <v>2346</v>
      </c>
      <c r="AA796" s="359">
        <v>7251</v>
      </c>
      <c r="AB796" s="42">
        <v>409387514</v>
      </c>
      <c r="AC796" s="42">
        <v>0</v>
      </c>
      <c r="AD796" s="42">
        <v>192193757</v>
      </c>
      <c r="AE796" s="42">
        <v>217193757</v>
      </c>
      <c r="AF796" s="359" t="s">
        <v>4116</v>
      </c>
      <c r="AG796" s="359">
        <v>52010703</v>
      </c>
      <c r="AH796" s="359">
        <v>192193757</v>
      </c>
      <c r="AI796" s="359">
        <v>409387514</v>
      </c>
    </row>
    <row r="797" spans="1:35" s="368" customFormat="1" ht="45.75" customHeight="1" x14ac:dyDescent="0.25">
      <c r="A797" s="359">
        <v>644</v>
      </c>
      <c r="B797" s="360" t="s">
        <v>633</v>
      </c>
      <c r="C797" s="359" t="s">
        <v>3440</v>
      </c>
      <c r="D797" s="359" t="s">
        <v>3615</v>
      </c>
      <c r="E797" s="361" t="s">
        <v>3463</v>
      </c>
      <c r="F797" s="361">
        <v>2024003050073</v>
      </c>
      <c r="G797" s="362" t="s">
        <v>662</v>
      </c>
      <c r="H797" s="362" t="s">
        <v>3461</v>
      </c>
      <c r="I797" s="110">
        <v>275211373</v>
      </c>
      <c r="J797" s="363" t="s">
        <v>1207</v>
      </c>
      <c r="K797" s="359" t="s">
        <v>3581</v>
      </c>
      <c r="L797" s="363" t="s">
        <v>447</v>
      </c>
      <c r="M797" s="363" t="s">
        <v>580</v>
      </c>
      <c r="N797" s="364" t="s">
        <v>1186</v>
      </c>
      <c r="O797" s="363">
        <v>98</v>
      </c>
      <c r="P797" s="365" t="s">
        <v>2903</v>
      </c>
      <c r="Q797" s="359" t="s">
        <v>3462</v>
      </c>
      <c r="R797" s="359" t="s">
        <v>3652</v>
      </c>
      <c r="S797" s="366">
        <v>4</v>
      </c>
      <c r="T797" s="382" t="s">
        <v>361</v>
      </c>
      <c r="U797" s="116">
        <v>551</v>
      </c>
      <c r="V797" s="359" t="s">
        <v>362</v>
      </c>
      <c r="W797" s="359" t="s">
        <v>649</v>
      </c>
      <c r="X797" s="359" t="s">
        <v>649</v>
      </c>
      <c r="Y797" s="42">
        <v>422</v>
      </c>
      <c r="Z797" s="359" t="s">
        <v>2349</v>
      </c>
      <c r="AA797" s="359">
        <v>6446</v>
      </c>
      <c r="AB797" s="42">
        <v>275211373</v>
      </c>
      <c r="AC797" s="42">
        <v>0</v>
      </c>
      <c r="AD797" s="42">
        <v>125105687</v>
      </c>
      <c r="AE797" s="42">
        <v>150105686</v>
      </c>
      <c r="AF797" s="359" t="s">
        <v>4117</v>
      </c>
      <c r="AG797" s="359">
        <v>52010703</v>
      </c>
      <c r="AH797" s="359">
        <v>125105687</v>
      </c>
      <c r="AI797" s="359">
        <v>275211373</v>
      </c>
    </row>
    <row r="798" spans="1:35" s="368" customFormat="1" ht="45.75" customHeight="1" x14ac:dyDescent="0.25">
      <c r="A798" s="359">
        <v>645</v>
      </c>
      <c r="B798" s="360" t="s">
        <v>633</v>
      </c>
      <c r="C798" s="359" t="s">
        <v>3440</v>
      </c>
      <c r="D798" s="359" t="s">
        <v>3615</v>
      </c>
      <c r="E798" s="361" t="s">
        <v>3463</v>
      </c>
      <c r="F798" s="361">
        <v>2024003050073</v>
      </c>
      <c r="G798" s="362" t="s">
        <v>662</v>
      </c>
      <c r="H798" s="362" t="s">
        <v>3461</v>
      </c>
      <c r="I798" s="110">
        <v>415698736</v>
      </c>
      <c r="J798" s="363" t="s">
        <v>1208</v>
      </c>
      <c r="K798" s="359" t="s">
        <v>3581</v>
      </c>
      <c r="L798" s="363" t="s">
        <v>447</v>
      </c>
      <c r="M798" s="363" t="s">
        <v>580</v>
      </c>
      <c r="N798" s="364" t="s">
        <v>1186</v>
      </c>
      <c r="O798" s="363">
        <v>98</v>
      </c>
      <c r="P798" s="365" t="s">
        <v>2903</v>
      </c>
      <c r="Q798" s="359" t="s">
        <v>3462</v>
      </c>
      <c r="R798" s="359" t="s">
        <v>3652</v>
      </c>
      <c r="S798" s="366">
        <v>4</v>
      </c>
      <c r="T798" s="382" t="s">
        <v>361</v>
      </c>
      <c r="U798" s="116">
        <v>594</v>
      </c>
      <c r="V798" s="359" t="s">
        <v>362</v>
      </c>
      <c r="W798" s="359" t="s">
        <v>649</v>
      </c>
      <c r="X798" s="359" t="s">
        <v>649</v>
      </c>
      <c r="Y798" s="42">
        <v>440</v>
      </c>
      <c r="Z798" s="359" t="s">
        <v>2155</v>
      </c>
      <c r="AA798" s="359">
        <v>7253</v>
      </c>
      <c r="AB798" s="42">
        <v>415698736</v>
      </c>
      <c r="AC798" s="42">
        <v>0</v>
      </c>
      <c r="AD798" s="42">
        <v>195349368</v>
      </c>
      <c r="AE798" s="42">
        <v>220349368</v>
      </c>
      <c r="AF798" s="359" t="s">
        <v>4114</v>
      </c>
      <c r="AG798" s="359">
        <v>52010703</v>
      </c>
      <c r="AH798" s="359">
        <v>195349368</v>
      </c>
      <c r="AI798" s="359">
        <v>415698736</v>
      </c>
    </row>
    <row r="799" spans="1:35" s="368" customFormat="1" ht="45.75" customHeight="1" x14ac:dyDescent="0.25">
      <c r="A799" s="359">
        <v>646</v>
      </c>
      <c r="B799" s="360" t="s">
        <v>633</v>
      </c>
      <c r="C799" s="359" t="s">
        <v>3440</v>
      </c>
      <c r="D799" s="359" t="s">
        <v>3615</v>
      </c>
      <c r="E799" s="361" t="s">
        <v>3463</v>
      </c>
      <c r="F799" s="361">
        <v>2024003050073</v>
      </c>
      <c r="G799" s="362" t="s">
        <v>662</v>
      </c>
      <c r="H799" s="362" t="s">
        <v>3461</v>
      </c>
      <c r="I799" s="110">
        <v>280740635</v>
      </c>
      <c r="J799" s="363" t="s">
        <v>1209</v>
      </c>
      <c r="K799" s="359" t="s">
        <v>3577</v>
      </c>
      <c r="L799" s="363" t="s">
        <v>447</v>
      </c>
      <c r="M799" s="363" t="s">
        <v>580</v>
      </c>
      <c r="N799" s="364" t="s">
        <v>1186</v>
      </c>
      <c r="O799" s="363">
        <v>98</v>
      </c>
      <c r="P799" s="365" t="s">
        <v>2903</v>
      </c>
      <c r="Q799" s="359" t="s">
        <v>3462</v>
      </c>
      <c r="R799" s="359" t="s">
        <v>3652</v>
      </c>
      <c r="S799" s="366">
        <v>4</v>
      </c>
      <c r="T799" s="382" t="s">
        <v>361</v>
      </c>
      <c r="U799" s="116" t="s">
        <v>14</v>
      </c>
      <c r="V799" s="359" t="s">
        <v>362</v>
      </c>
      <c r="W799" s="359" t="s">
        <v>649</v>
      </c>
      <c r="X799" s="359" t="s">
        <v>649</v>
      </c>
      <c r="Y799" s="42" t="s">
        <v>14</v>
      </c>
      <c r="Z799" s="359" t="s">
        <v>14</v>
      </c>
      <c r="AA799" s="359" t="s">
        <v>14</v>
      </c>
      <c r="AB799" s="42">
        <v>0</v>
      </c>
      <c r="AC799" s="42">
        <v>280740635</v>
      </c>
      <c r="AD799" s="42">
        <v>0</v>
      </c>
      <c r="AE799" s="42">
        <v>0</v>
      </c>
      <c r="AF799" s="359" t="s">
        <v>1186</v>
      </c>
      <c r="AG799" s="359">
        <v>52010703</v>
      </c>
      <c r="AH799" s="359" t="s">
        <v>14</v>
      </c>
      <c r="AI799" s="359" t="s">
        <v>14</v>
      </c>
    </row>
    <row r="800" spans="1:35" s="368" customFormat="1" ht="45.75" customHeight="1" x14ac:dyDescent="0.25">
      <c r="A800" s="359">
        <v>647</v>
      </c>
      <c r="B800" s="360" t="s">
        <v>356</v>
      </c>
      <c r="C800" s="359" t="s">
        <v>1429</v>
      </c>
      <c r="D800" s="359" t="s">
        <v>3456</v>
      </c>
      <c r="E800" s="361" t="s">
        <v>3456</v>
      </c>
      <c r="F800" s="361">
        <v>999999</v>
      </c>
      <c r="G800" s="362" t="s">
        <v>357</v>
      </c>
      <c r="H800" s="362">
        <v>999999</v>
      </c>
      <c r="I800" s="110">
        <v>725000</v>
      </c>
      <c r="J800" s="363" t="s">
        <v>1210</v>
      </c>
      <c r="K800" s="359" t="s">
        <v>3577</v>
      </c>
      <c r="L800" s="363" t="s">
        <v>359</v>
      </c>
      <c r="M800" s="363" t="s">
        <v>359</v>
      </c>
      <c r="N800" s="364" t="s">
        <v>1211</v>
      </c>
      <c r="O800" s="363">
        <v>169</v>
      </c>
      <c r="P800" s="365" t="s">
        <v>3418</v>
      </c>
      <c r="Q800" s="359" t="s">
        <v>3450</v>
      </c>
      <c r="R800" s="359" t="s">
        <v>3579</v>
      </c>
      <c r="S800" s="366" t="s">
        <v>356</v>
      </c>
      <c r="T800" s="382" t="s">
        <v>356</v>
      </c>
      <c r="U800" s="116" t="s">
        <v>14</v>
      </c>
      <c r="V800" s="366" t="s">
        <v>362</v>
      </c>
      <c r="W800" s="366" t="s">
        <v>649</v>
      </c>
      <c r="X800" s="366" t="s">
        <v>649</v>
      </c>
      <c r="Y800" s="42" t="s">
        <v>14</v>
      </c>
      <c r="Z800" s="359" t="s">
        <v>14</v>
      </c>
      <c r="AA800" s="359" t="s">
        <v>14</v>
      </c>
      <c r="AB800" s="42">
        <v>0</v>
      </c>
      <c r="AC800" s="42">
        <v>725000</v>
      </c>
      <c r="AD800" s="42">
        <v>0</v>
      </c>
      <c r="AE800" s="42">
        <v>0</v>
      </c>
      <c r="AF800" s="359" t="s">
        <v>1211</v>
      </c>
      <c r="AG800" s="359" t="s">
        <v>14</v>
      </c>
      <c r="AH800" s="359" t="s">
        <v>14</v>
      </c>
      <c r="AI800" s="359" t="s">
        <v>14</v>
      </c>
    </row>
    <row r="801" spans="1:35" s="368" customFormat="1" ht="45.75" customHeight="1" x14ac:dyDescent="0.25">
      <c r="A801" s="366">
        <v>648</v>
      </c>
      <c r="B801" s="360">
        <v>80111600</v>
      </c>
      <c r="C801" s="366" t="s">
        <v>3429</v>
      </c>
      <c r="D801" s="366" t="s">
        <v>3615</v>
      </c>
      <c r="E801" s="371" t="s">
        <v>3481</v>
      </c>
      <c r="F801" s="371">
        <v>2024003050102</v>
      </c>
      <c r="G801" s="372" t="s">
        <v>730</v>
      </c>
      <c r="H801" s="372" t="s">
        <v>3479</v>
      </c>
      <c r="I801" s="132">
        <v>22565400</v>
      </c>
      <c r="J801" s="373" t="s">
        <v>1212</v>
      </c>
      <c r="K801" s="366" t="s">
        <v>3581</v>
      </c>
      <c r="L801" s="359" t="s">
        <v>447</v>
      </c>
      <c r="M801" s="373" t="s">
        <v>448</v>
      </c>
      <c r="N801" s="374" t="s">
        <v>731</v>
      </c>
      <c r="O801" s="373">
        <v>56</v>
      </c>
      <c r="P801" s="373" t="s">
        <v>2683</v>
      </c>
      <c r="Q801" s="366" t="s">
        <v>3480</v>
      </c>
      <c r="R801" s="366" t="s">
        <v>3601</v>
      </c>
      <c r="S801" s="366">
        <v>6</v>
      </c>
      <c r="T801" s="382" t="s">
        <v>361</v>
      </c>
      <c r="U801" s="133">
        <v>556</v>
      </c>
      <c r="V801" s="359" t="s">
        <v>362</v>
      </c>
      <c r="W801" s="366" t="s">
        <v>649</v>
      </c>
      <c r="X801" s="366" t="s">
        <v>649</v>
      </c>
      <c r="Y801" s="134">
        <v>510</v>
      </c>
      <c r="Z801" s="366" t="s">
        <v>2513</v>
      </c>
      <c r="AA801" s="366" t="s">
        <v>14</v>
      </c>
      <c r="AB801" s="134">
        <v>0</v>
      </c>
      <c r="AC801" s="134">
        <v>22565400</v>
      </c>
      <c r="AD801" s="134">
        <v>0</v>
      </c>
      <c r="AE801" s="134">
        <v>0</v>
      </c>
      <c r="AF801" s="366" t="s">
        <v>731</v>
      </c>
      <c r="AG801" s="366">
        <v>52010801</v>
      </c>
      <c r="AH801" s="366" t="s">
        <v>14</v>
      </c>
      <c r="AI801" s="366" t="s">
        <v>14</v>
      </c>
    </row>
    <row r="802" spans="1:35" s="368" customFormat="1" ht="45.75" customHeight="1" x14ac:dyDescent="0.25">
      <c r="A802" s="366">
        <v>648</v>
      </c>
      <c r="B802" s="360">
        <v>80111600</v>
      </c>
      <c r="C802" s="366" t="s">
        <v>3429</v>
      </c>
      <c r="D802" s="366" t="s">
        <v>3615</v>
      </c>
      <c r="E802" s="371" t="s">
        <v>3486</v>
      </c>
      <c r="F802" s="371">
        <v>2024003050087</v>
      </c>
      <c r="G802" s="372" t="s">
        <v>727</v>
      </c>
      <c r="H802" s="372" t="s">
        <v>3484</v>
      </c>
      <c r="I802" s="132">
        <v>22565400</v>
      </c>
      <c r="J802" s="373" t="s">
        <v>1212</v>
      </c>
      <c r="K802" s="366" t="s">
        <v>3581</v>
      </c>
      <c r="L802" s="359" t="s">
        <v>447</v>
      </c>
      <c r="M802" s="373" t="s">
        <v>448</v>
      </c>
      <c r="N802" s="374" t="s">
        <v>738</v>
      </c>
      <c r="O802" s="373">
        <v>68</v>
      </c>
      <c r="P802" s="373" t="s">
        <v>2813</v>
      </c>
      <c r="Q802" s="366" t="s">
        <v>3485</v>
      </c>
      <c r="R802" s="366" t="s">
        <v>3601</v>
      </c>
      <c r="S802" s="366">
        <v>6</v>
      </c>
      <c r="T802" s="382" t="s">
        <v>361</v>
      </c>
      <c r="U802" s="133">
        <v>556</v>
      </c>
      <c r="V802" s="359" t="s">
        <v>362</v>
      </c>
      <c r="W802" s="366" t="s">
        <v>649</v>
      </c>
      <c r="X802" s="366" t="s">
        <v>649</v>
      </c>
      <c r="Y802" s="134">
        <v>510</v>
      </c>
      <c r="Z802" s="366" t="s">
        <v>2513</v>
      </c>
      <c r="AA802" s="366" t="s">
        <v>14</v>
      </c>
      <c r="AB802" s="134">
        <v>0</v>
      </c>
      <c r="AC802" s="134">
        <v>22565400</v>
      </c>
      <c r="AD802" s="134">
        <v>0</v>
      </c>
      <c r="AE802" s="134">
        <v>0</v>
      </c>
      <c r="AF802" s="366" t="s">
        <v>738</v>
      </c>
      <c r="AG802" s="366">
        <v>52010805</v>
      </c>
      <c r="AH802" s="366" t="s">
        <v>14</v>
      </c>
      <c r="AI802" s="366" t="s">
        <v>14</v>
      </c>
    </row>
    <row r="803" spans="1:35" s="368" customFormat="1" ht="45.75" customHeight="1" x14ac:dyDescent="0.25">
      <c r="A803" s="366">
        <v>649</v>
      </c>
      <c r="B803" s="360">
        <v>80111600</v>
      </c>
      <c r="C803" s="366" t="s">
        <v>3429</v>
      </c>
      <c r="D803" s="366" t="s">
        <v>3615</v>
      </c>
      <c r="E803" s="371" t="s">
        <v>3481</v>
      </c>
      <c r="F803" s="371">
        <v>2024003050102</v>
      </c>
      <c r="G803" s="372" t="s">
        <v>730</v>
      </c>
      <c r="H803" s="372" t="s">
        <v>3479</v>
      </c>
      <c r="I803" s="132">
        <v>27232641</v>
      </c>
      <c r="J803" s="373" t="s">
        <v>1213</v>
      </c>
      <c r="K803" s="366" t="s">
        <v>3581</v>
      </c>
      <c r="L803" s="359" t="s">
        <v>447</v>
      </c>
      <c r="M803" s="373" t="s">
        <v>448</v>
      </c>
      <c r="N803" s="374" t="s">
        <v>731</v>
      </c>
      <c r="O803" s="373">
        <v>56</v>
      </c>
      <c r="P803" s="373" t="s">
        <v>2683</v>
      </c>
      <c r="Q803" s="366" t="s">
        <v>3480</v>
      </c>
      <c r="R803" s="366" t="s">
        <v>3601</v>
      </c>
      <c r="S803" s="366">
        <v>6</v>
      </c>
      <c r="T803" s="382" t="s">
        <v>361</v>
      </c>
      <c r="U803" s="133">
        <v>558</v>
      </c>
      <c r="V803" s="359" t="s">
        <v>362</v>
      </c>
      <c r="W803" s="366" t="s">
        <v>649</v>
      </c>
      <c r="X803" s="366" t="s">
        <v>649</v>
      </c>
      <c r="Y803" s="134">
        <v>430</v>
      </c>
      <c r="Z803" s="366" t="s">
        <v>1518</v>
      </c>
      <c r="AA803" s="366">
        <v>7260</v>
      </c>
      <c r="AB803" s="134">
        <v>27232641</v>
      </c>
      <c r="AC803" s="134">
        <v>0</v>
      </c>
      <c r="AD803" s="134">
        <v>0</v>
      </c>
      <c r="AE803" s="134">
        <v>27232641</v>
      </c>
      <c r="AF803" s="366" t="s">
        <v>4118</v>
      </c>
      <c r="AG803" s="366">
        <v>52010801</v>
      </c>
      <c r="AH803" s="366">
        <v>0</v>
      </c>
      <c r="AI803" s="366">
        <v>27232641</v>
      </c>
    </row>
    <row r="804" spans="1:35" s="368" customFormat="1" ht="45.75" customHeight="1" x14ac:dyDescent="0.25">
      <c r="A804" s="366">
        <v>649</v>
      </c>
      <c r="B804" s="360">
        <v>80111600</v>
      </c>
      <c r="C804" s="366" t="s">
        <v>3429</v>
      </c>
      <c r="D804" s="366" t="s">
        <v>3615</v>
      </c>
      <c r="E804" s="371" t="s">
        <v>3486</v>
      </c>
      <c r="F804" s="371">
        <v>2024003050087</v>
      </c>
      <c r="G804" s="372" t="s">
        <v>727</v>
      </c>
      <c r="H804" s="372" t="s">
        <v>3484</v>
      </c>
      <c r="I804" s="132">
        <v>12869294</v>
      </c>
      <c r="J804" s="373" t="s">
        <v>1213</v>
      </c>
      <c r="K804" s="366" t="s">
        <v>3581</v>
      </c>
      <c r="L804" s="359" t="s">
        <v>447</v>
      </c>
      <c r="M804" s="373" t="s">
        <v>448</v>
      </c>
      <c r="N804" s="374" t="s">
        <v>738</v>
      </c>
      <c r="O804" s="373">
        <v>68</v>
      </c>
      <c r="P804" s="373" t="s">
        <v>2813</v>
      </c>
      <c r="Q804" s="366" t="s">
        <v>3485</v>
      </c>
      <c r="R804" s="366" t="s">
        <v>3601</v>
      </c>
      <c r="S804" s="366">
        <v>6</v>
      </c>
      <c r="T804" s="382" t="s">
        <v>361</v>
      </c>
      <c r="U804" s="133">
        <v>558</v>
      </c>
      <c r="V804" s="359" t="s">
        <v>362</v>
      </c>
      <c r="W804" s="366" t="s">
        <v>649</v>
      </c>
      <c r="X804" s="366" t="s">
        <v>649</v>
      </c>
      <c r="Y804" s="134">
        <v>430</v>
      </c>
      <c r="Z804" s="366" t="s">
        <v>1518</v>
      </c>
      <c r="AA804" s="366">
        <v>7260</v>
      </c>
      <c r="AB804" s="134">
        <v>12869294</v>
      </c>
      <c r="AC804" s="134">
        <v>0</v>
      </c>
      <c r="AD804" s="134">
        <v>0</v>
      </c>
      <c r="AE804" s="134">
        <v>12869294</v>
      </c>
      <c r="AF804" s="366" t="s">
        <v>4119</v>
      </c>
      <c r="AG804" s="366">
        <v>52010805</v>
      </c>
      <c r="AH804" s="366">
        <v>0</v>
      </c>
      <c r="AI804" s="366">
        <v>12869294</v>
      </c>
    </row>
    <row r="805" spans="1:35" s="368" customFormat="1" ht="45.75" customHeight="1" x14ac:dyDescent="0.25">
      <c r="A805" s="366">
        <v>649</v>
      </c>
      <c r="B805" s="360">
        <v>80111600</v>
      </c>
      <c r="C805" s="366" t="s">
        <v>3429</v>
      </c>
      <c r="D805" s="366" t="s">
        <v>3615</v>
      </c>
      <c r="E805" s="371" t="s">
        <v>3486</v>
      </c>
      <c r="F805" s="371">
        <v>2024003050087</v>
      </c>
      <c r="G805" s="372" t="s">
        <v>727</v>
      </c>
      <c r="H805" s="372" t="s">
        <v>3484</v>
      </c>
      <c r="I805" s="132">
        <v>5028865</v>
      </c>
      <c r="J805" s="373" t="s">
        <v>1213</v>
      </c>
      <c r="K805" s="366" t="s">
        <v>3581</v>
      </c>
      <c r="L805" s="359" t="s">
        <v>447</v>
      </c>
      <c r="M805" s="373" t="s">
        <v>448</v>
      </c>
      <c r="N805" s="374" t="s">
        <v>729</v>
      </c>
      <c r="O805" s="373">
        <v>66</v>
      </c>
      <c r="P805" s="373" t="s">
        <v>2813</v>
      </c>
      <c r="Q805" s="366" t="s">
        <v>3485</v>
      </c>
      <c r="R805" s="366" t="s">
        <v>3579</v>
      </c>
      <c r="S805" s="366">
        <v>6</v>
      </c>
      <c r="T805" s="382" t="s">
        <v>361</v>
      </c>
      <c r="U805" s="133">
        <v>558</v>
      </c>
      <c r="V805" s="359" t="s">
        <v>362</v>
      </c>
      <c r="W805" s="366" t="s">
        <v>649</v>
      </c>
      <c r="X805" s="366" t="s">
        <v>649</v>
      </c>
      <c r="Y805" s="134">
        <v>430</v>
      </c>
      <c r="Z805" s="366" t="s">
        <v>1518</v>
      </c>
      <c r="AA805" s="366">
        <v>7260</v>
      </c>
      <c r="AB805" s="134">
        <v>5028865</v>
      </c>
      <c r="AC805" s="134">
        <v>0</v>
      </c>
      <c r="AD805" s="134">
        <v>0</v>
      </c>
      <c r="AE805" s="134">
        <v>5028865</v>
      </c>
      <c r="AF805" s="366" t="s">
        <v>4120</v>
      </c>
      <c r="AG805" s="366">
        <v>52010805</v>
      </c>
      <c r="AH805" s="366">
        <v>0</v>
      </c>
      <c r="AI805" s="366">
        <v>5028865</v>
      </c>
    </row>
    <row r="806" spans="1:35" s="368" customFormat="1" ht="45.75" customHeight="1" x14ac:dyDescent="0.25">
      <c r="A806" s="366">
        <v>650</v>
      </c>
      <c r="B806" s="360">
        <v>80111600</v>
      </c>
      <c r="C806" s="366" t="s">
        <v>3429</v>
      </c>
      <c r="D806" s="366" t="s">
        <v>3615</v>
      </c>
      <c r="E806" s="371" t="s">
        <v>3481</v>
      </c>
      <c r="F806" s="371">
        <v>2024003050102</v>
      </c>
      <c r="G806" s="372" t="s">
        <v>730</v>
      </c>
      <c r="H806" s="372" t="s">
        <v>3479</v>
      </c>
      <c r="I806" s="132">
        <v>57439200</v>
      </c>
      <c r="J806" s="373" t="s">
        <v>1214</v>
      </c>
      <c r="K806" s="366" t="s">
        <v>3581</v>
      </c>
      <c r="L806" s="359" t="s">
        <v>447</v>
      </c>
      <c r="M806" s="373" t="s">
        <v>448</v>
      </c>
      <c r="N806" s="374" t="s">
        <v>731</v>
      </c>
      <c r="O806" s="373">
        <v>56</v>
      </c>
      <c r="P806" s="373" t="s">
        <v>2683</v>
      </c>
      <c r="Q806" s="366" t="s">
        <v>3480</v>
      </c>
      <c r="R806" s="366" t="s">
        <v>3601</v>
      </c>
      <c r="S806" s="366">
        <v>6</v>
      </c>
      <c r="T806" s="382" t="s">
        <v>361</v>
      </c>
      <c r="U806" s="133">
        <v>559</v>
      </c>
      <c r="V806" s="359" t="s">
        <v>362</v>
      </c>
      <c r="W806" s="366" t="s">
        <v>649</v>
      </c>
      <c r="X806" s="366" t="s">
        <v>649</v>
      </c>
      <c r="Y806" s="134">
        <v>424</v>
      </c>
      <c r="Z806" s="366" t="s">
        <v>1488</v>
      </c>
      <c r="AA806" s="366">
        <v>7258</v>
      </c>
      <c r="AB806" s="134">
        <v>57493200</v>
      </c>
      <c r="AC806" s="134">
        <v>-54000</v>
      </c>
      <c r="AD806" s="134">
        <v>0</v>
      </c>
      <c r="AE806" s="134">
        <v>57493200</v>
      </c>
      <c r="AF806" s="366" t="s">
        <v>4121</v>
      </c>
      <c r="AG806" s="366">
        <v>52010801</v>
      </c>
      <c r="AH806" s="366">
        <v>0</v>
      </c>
      <c r="AI806" s="366">
        <v>57493200</v>
      </c>
    </row>
    <row r="807" spans="1:35" s="368" customFormat="1" ht="45.75" customHeight="1" x14ac:dyDescent="0.25">
      <c r="A807" s="366">
        <v>651</v>
      </c>
      <c r="B807" s="360">
        <v>80111600</v>
      </c>
      <c r="C807" s="366" t="s">
        <v>3429</v>
      </c>
      <c r="D807" s="366" t="s">
        <v>3615</v>
      </c>
      <c r="E807" s="371" t="s">
        <v>3481</v>
      </c>
      <c r="F807" s="371">
        <v>2024003050102</v>
      </c>
      <c r="G807" s="372" t="s">
        <v>730</v>
      </c>
      <c r="H807" s="372" t="s">
        <v>3479</v>
      </c>
      <c r="I807" s="132">
        <v>57439200</v>
      </c>
      <c r="J807" s="373" t="s">
        <v>1215</v>
      </c>
      <c r="K807" s="366" t="s">
        <v>3581</v>
      </c>
      <c r="L807" s="359" t="s">
        <v>447</v>
      </c>
      <c r="M807" s="373" t="s">
        <v>448</v>
      </c>
      <c r="N807" s="374" t="s">
        <v>731</v>
      </c>
      <c r="O807" s="373">
        <v>56</v>
      </c>
      <c r="P807" s="373" t="s">
        <v>2683</v>
      </c>
      <c r="Q807" s="366" t="s">
        <v>3480</v>
      </c>
      <c r="R807" s="366" t="s">
        <v>3601</v>
      </c>
      <c r="S807" s="366">
        <v>6</v>
      </c>
      <c r="T807" s="382" t="s">
        <v>361</v>
      </c>
      <c r="U807" s="133">
        <v>560</v>
      </c>
      <c r="V807" s="359" t="s">
        <v>362</v>
      </c>
      <c r="W807" s="366" t="s">
        <v>649</v>
      </c>
      <c r="X807" s="366" t="s">
        <v>649</v>
      </c>
      <c r="Y807" s="134">
        <v>429</v>
      </c>
      <c r="Z807" s="366" t="s">
        <v>1514</v>
      </c>
      <c r="AA807" s="366">
        <v>7259</v>
      </c>
      <c r="AB807" s="134">
        <v>57439200</v>
      </c>
      <c r="AC807" s="134">
        <v>0</v>
      </c>
      <c r="AD807" s="134">
        <v>0</v>
      </c>
      <c r="AE807" s="134">
        <v>57439200</v>
      </c>
      <c r="AF807" s="366" t="s">
        <v>4122</v>
      </c>
      <c r="AG807" s="366">
        <v>52010801</v>
      </c>
      <c r="AH807" s="366">
        <v>0</v>
      </c>
      <c r="AI807" s="366">
        <v>57439200</v>
      </c>
    </row>
    <row r="808" spans="1:35" s="368" customFormat="1" ht="45.75" customHeight="1" x14ac:dyDescent="0.25">
      <c r="A808" s="366">
        <v>652</v>
      </c>
      <c r="B808" s="360">
        <v>80111600</v>
      </c>
      <c r="C808" s="366" t="s">
        <v>3429</v>
      </c>
      <c r="D808" s="366" t="s">
        <v>3615</v>
      </c>
      <c r="E808" s="371" t="s">
        <v>3475</v>
      </c>
      <c r="F808" s="371">
        <v>2024003050084</v>
      </c>
      <c r="G808" s="372" t="s">
        <v>782</v>
      </c>
      <c r="H808" s="372" t="s">
        <v>3473</v>
      </c>
      <c r="I808" s="132">
        <v>23561467</v>
      </c>
      <c r="J808" s="373" t="s">
        <v>820</v>
      </c>
      <c r="K808" s="366" t="s">
        <v>3581</v>
      </c>
      <c r="L808" s="359" t="s">
        <v>447</v>
      </c>
      <c r="M808" s="373" t="s">
        <v>448</v>
      </c>
      <c r="N808" s="374" t="s">
        <v>784</v>
      </c>
      <c r="O808" s="373">
        <v>62</v>
      </c>
      <c r="P808" s="373" t="s">
        <v>2763</v>
      </c>
      <c r="Q808" s="366" t="s">
        <v>3474</v>
      </c>
      <c r="R808" s="366" t="s">
        <v>3652</v>
      </c>
      <c r="S808" s="366">
        <v>170</v>
      </c>
      <c r="T808" s="382" t="s">
        <v>561</v>
      </c>
      <c r="U808" s="133">
        <v>557</v>
      </c>
      <c r="V808" s="359" t="s">
        <v>362</v>
      </c>
      <c r="W808" s="366" t="s">
        <v>649</v>
      </c>
      <c r="X808" s="366" t="s">
        <v>649</v>
      </c>
      <c r="Y808" s="134">
        <v>428</v>
      </c>
      <c r="Z808" s="366" t="s">
        <v>1740</v>
      </c>
      <c r="AA808" s="366">
        <v>7256</v>
      </c>
      <c r="AB808" s="134">
        <v>23561467</v>
      </c>
      <c r="AC808" s="134">
        <v>0</v>
      </c>
      <c r="AD808" s="134">
        <v>0</v>
      </c>
      <c r="AE808" s="134">
        <v>23561467</v>
      </c>
      <c r="AF808" s="366" t="s">
        <v>4123</v>
      </c>
      <c r="AG808" s="366">
        <v>52010802</v>
      </c>
      <c r="AH808" s="366">
        <v>0</v>
      </c>
      <c r="AI808" s="366">
        <v>23561467</v>
      </c>
    </row>
    <row r="809" spans="1:35" s="368" customFormat="1" ht="45.75" customHeight="1" x14ac:dyDescent="0.25">
      <c r="A809" s="359">
        <v>653</v>
      </c>
      <c r="B809" s="360">
        <v>80111600</v>
      </c>
      <c r="C809" s="359" t="s">
        <v>1429</v>
      </c>
      <c r="D809" s="359" t="s">
        <v>3456</v>
      </c>
      <c r="E809" s="361" t="s">
        <v>3456</v>
      </c>
      <c r="F809" s="361">
        <v>999999</v>
      </c>
      <c r="G809" s="362" t="s">
        <v>357</v>
      </c>
      <c r="H809" s="362">
        <v>999999</v>
      </c>
      <c r="I809" s="110">
        <v>56481880</v>
      </c>
      <c r="J809" s="363" t="s">
        <v>1027</v>
      </c>
      <c r="K809" s="359" t="s">
        <v>3581</v>
      </c>
      <c r="L809" s="363" t="s">
        <v>447</v>
      </c>
      <c r="M809" s="373" t="s">
        <v>448</v>
      </c>
      <c r="N809" s="364" t="s">
        <v>1216</v>
      </c>
      <c r="O809" s="363">
        <v>123</v>
      </c>
      <c r="P809" s="365" t="s">
        <v>2538</v>
      </c>
      <c r="Q809" s="359" t="s">
        <v>3450</v>
      </c>
      <c r="R809" s="359" t="s">
        <v>3579</v>
      </c>
      <c r="S809" s="366">
        <v>177</v>
      </c>
      <c r="T809" s="382" t="s">
        <v>561</v>
      </c>
      <c r="U809" s="116">
        <v>587</v>
      </c>
      <c r="V809" s="359" t="s">
        <v>362</v>
      </c>
      <c r="W809" s="366" t="s">
        <v>649</v>
      </c>
      <c r="X809" s="366" t="s">
        <v>649</v>
      </c>
      <c r="Y809" s="42">
        <v>444</v>
      </c>
      <c r="Z809" s="359" t="s">
        <v>1498</v>
      </c>
      <c r="AA809" s="359">
        <v>7590</v>
      </c>
      <c r="AB809" s="42">
        <v>56481880</v>
      </c>
      <c r="AC809" s="42">
        <v>0</v>
      </c>
      <c r="AD809" s="42">
        <v>0</v>
      </c>
      <c r="AE809" s="42">
        <v>56481880</v>
      </c>
      <c r="AF809" s="359" t="s">
        <v>4124</v>
      </c>
      <c r="AG809" s="359" t="s">
        <v>14</v>
      </c>
      <c r="AH809" s="359">
        <v>0</v>
      </c>
      <c r="AI809" s="359">
        <v>56481880</v>
      </c>
    </row>
    <row r="810" spans="1:35" s="368" customFormat="1" ht="45.75" customHeight="1" x14ac:dyDescent="0.25">
      <c r="A810" s="359">
        <v>654</v>
      </c>
      <c r="B810" s="360">
        <v>80111600</v>
      </c>
      <c r="C810" s="359" t="s">
        <v>1429</v>
      </c>
      <c r="D810" s="359" t="s">
        <v>3456</v>
      </c>
      <c r="E810" s="361" t="s">
        <v>3456</v>
      </c>
      <c r="F810" s="361">
        <v>999999</v>
      </c>
      <c r="G810" s="362" t="s">
        <v>357</v>
      </c>
      <c r="H810" s="362">
        <v>999999</v>
      </c>
      <c r="I810" s="110">
        <v>44127894</v>
      </c>
      <c r="J810" s="363" t="s">
        <v>1031</v>
      </c>
      <c r="K810" s="359" t="s">
        <v>3581</v>
      </c>
      <c r="L810" s="363" t="s">
        <v>447</v>
      </c>
      <c r="M810" s="373" t="s">
        <v>448</v>
      </c>
      <c r="N810" s="364" t="s">
        <v>1216</v>
      </c>
      <c r="O810" s="363">
        <v>123</v>
      </c>
      <c r="P810" s="365" t="s">
        <v>2538</v>
      </c>
      <c r="Q810" s="359" t="s">
        <v>3450</v>
      </c>
      <c r="R810" s="359" t="s">
        <v>3579</v>
      </c>
      <c r="S810" s="366">
        <v>176</v>
      </c>
      <c r="T810" s="382" t="s">
        <v>561</v>
      </c>
      <c r="U810" s="116">
        <v>588</v>
      </c>
      <c r="V810" s="359" t="s">
        <v>362</v>
      </c>
      <c r="W810" s="366" t="s">
        <v>649</v>
      </c>
      <c r="X810" s="366" t="s">
        <v>649</v>
      </c>
      <c r="Y810" s="42">
        <v>458</v>
      </c>
      <c r="Z810" s="359" t="s">
        <v>1500</v>
      </c>
      <c r="AA810" s="359">
        <v>7596</v>
      </c>
      <c r="AB810" s="42">
        <v>44127894</v>
      </c>
      <c r="AC810" s="42">
        <v>0</v>
      </c>
      <c r="AD810" s="42">
        <v>0</v>
      </c>
      <c r="AE810" s="42">
        <v>44127894</v>
      </c>
      <c r="AF810" s="359" t="s">
        <v>4125</v>
      </c>
      <c r="AG810" s="359" t="s">
        <v>14</v>
      </c>
      <c r="AH810" s="359">
        <v>0</v>
      </c>
      <c r="AI810" s="359">
        <v>44127894</v>
      </c>
    </row>
    <row r="811" spans="1:35" s="368" customFormat="1" ht="45.75" customHeight="1" x14ac:dyDescent="0.25">
      <c r="A811" s="359">
        <v>655</v>
      </c>
      <c r="B811" s="360">
        <v>80111600</v>
      </c>
      <c r="C811" s="359" t="s">
        <v>1429</v>
      </c>
      <c r="D811" s="359" t="s">
        <v>3456</v>
      </c>
      <c r="E811" s="361" t="s">
        <v>3456</v>
      </c>
      <c r="F811" s="361">
        <v>999999</v>
      </c>
      <c r="G811" s="362" t="s">
        <v>357</v>
      </c>
      <c r="H811" s="362">
        <v>999999</v>
      </c>
      <c r="I811" s="110">
        <v>20172100</v>
      </c>
      <c r="J811" s="363" t="s">
        <v>1217</v>
      </c>
      <c r="K811" s="359" t="s">
        <v>3581</v>
      </c>
      <c r="L811" s="363" t="s">
        <v>447</v>
      </c>
      <c r="M811" s="373" t="s">
        <v>448</v>
      </c>
      <c r="N811" s="364" t="s">
        <v>1216</v>
      </c>
      <c r="O811" s="363">
        <v>123</v>
      </c>
      <c r="P811" s="365" t="s">
        <v>2538</v>
      </c>
      <c r="Q811" s="359" t="s">
        <v>3450</v>
      </c>
      <c r="R811" s="359" t="s">
        <v>3579</v>
      </c>
      <c r="S811" s="366">
        <v>177</v>
      </c>
      <c r="T811" s="382" t="s">
        <v>561</v>
      </c>
      <c r="U811" s="116">
        <v>648</v>
      </c>
      <c r="V811" s="359" t="s">
        <v>362</v>
      </c>
      <c r="W811" s="366" t="s">
        <v>649</v>
      </c>
      <c r="X811" s="366" t="s">
        <v>649</v>
      </c>
      <c r="Y811" s="42">
        <v>463</v>
      </c>
      <c r="Z811" s="359" t="s">
        <v>1529</v>
      </c>
      <c r="AA811" s="359">
        <v>7591</v>
      </c>
      <c r="AB811" s="42">
        <v>20172100</v>
      </c>
      <c r="AC811" s="42">
        <v>0</v>
      </c>
      <c r="AD811" s="42">
        <v>0</v>
      </c>
      <c r="AE811" s="42">
        <v>20172100</v>
      </c>
      <c r="AF811" s="359" t="s">
        <v>4126</v>
      </c>
      <c r="AG811" s="359" t="s">
        <v>14</v>
      </c>
      <c r="AH811" s="359">
        <v>0</v>
      </c>
      <c r="AI811" s="359">
        <v>20172100</v>
      </c>
    </row>
    <row r="812" spans="1:35" s="368" customFormat="1" ht="45.75" customHeight="1" x14ac:dyDescent="0.25">
      <c r="A812" s="359">
        <v>656</v>
      </c>
      <c r="B812" s="360">
        <v>80111600</v>
      </c>
      <c r="C812" s="359" t="s">
        <v>1429</v>
      </c>
      <c r="D812" s="359" t="s">
        <v>3456</v>
      </c>
      <c r="E812" s="361" t="s">
        <v>3456</v>
      </c>
      <c r="F812" s="361">
        <v>999999</v>
      </c>
      <c r="G812" s="362" t="s">
        <v>357</v>
      </c>
      <c r="H812" s="362">
        <v>999999</v>
      </c>
      <c r="I812" s="110">
        <v>43877167</v>
      </c>
      <c r="J812" s="363" t="s">
        <v>446</v>
      </c>
      <c r="K812" s="359" t="s">
        <v>3581</v>
      </c>
      <c r="L812" s="363" t="s">
        <v>447</v>
      </c>
      <c r="M812" s="373" t="s">
        <v>448</v>
      </c>
      <c r="N812" s="364" t="s">
        <v>1216</v>
      </c>
      <c r="O812" s="363">
        <v>123</v>
      </c>
      <c r="P812" s="365" t="s">
        <v>2538</v>
      </c>
      <c r="Q812" s="359" t="s">
        <v>3450</v>
      </c>
      <c r="R812" s="359" t="s">
        <v>3579</v>
      </c>
      <c r="S812" s="366">
        <v>175</v>
      </c>
      <c r="T812" s="382" t="s">
        <v>561</v>
      </c>
      <c r="U812" s="116">
        <v>589</v>
      </c>
      <c r="V812" s="359" t="s">
        <v>362</v>
      </c>
      <c r="W812" s="366" t="s">
        <v>649</v>
      </c>
      <c r="X812" s="366" t="s">
        <v>649</v>
      </c>
      <c r="Y812" s="42">
        <v>457</v>
      </c>
      <c r="Z812" s="359" t="s">
        <v>1539</v>
      </c>
      <c r="AA812" s="359">
        <v>7572</v>
      </c>
      <c r="AB812" s="42">
        <v>43877167</v>
      </c>
      <c r="AC812" s="42">
        <v>0</v>
      </c>
      <c r="AD812" s="42">
        <v>0</v>
      </c>
      <c r="AE812" s="42">
        <v>43877167</v>
      </c>
      <c r="AF812" s="359" t="s">
        <v>4127</v>
      </c>
      <c r="AG812" s="359" t="s">
        <v>14</v>
      </c>
      <c r="AH812" s="359">
        <v>0</v>
      </c>
      <c r="AI812" s="359">
        <v>43877167</v>
      </c>
    </row>
    <row r="813" spans="1:35" s="368" customFormat="1" ht="45.75" customHeight="1" x14ac:dyDescent="0.25">
      <c r="A813" s="359">
        <v>657</v>
      </c>
      <c r="B813" s="360">
        <v>80111600</v>
      </c>
      <c r="C813" s="359" t="s">
        <v>1429</v>
      </c>
      <c r="D813" s="359" t="s">
        <v>3456</v>
      </c>
      <c r="E813" s="361" t="s">
        <v>3456</v>
      </c>
      <c r="F813" s="361">
        <v>999999</v>
      </c>
      <c r="G813" s="362" t="s">
        <v>357</v>
      </c>
      <c r="H813" s="362">
        <v>999999</v>
      </c>
      <c r="I813" s="110">
        <v>36773906</v>
      </c>
      <c r="J813" s="363" t="s">
        <v>1218</v>
      </c>
      <c r="K813" s="359" t="s">
        <v>3577</v>
      </c>
      <c r="L813" s="363" t="s">
        <v>447</v>
      </c>
      <c r="M813" s="373" t="s">
        <v>448</v>
      </c>
      <c r="N813" s="364" t="s">
        <v>1216</v>
      </c>
      <c r="O813" s="363">
        <v>123</v>
      </c>
      <c r="P813" s="365" t="s">
        <v>2538</v>
      </c>
      <c r="Q813" s="359" t="s">
        <v>3450</v>
      </c>
      <c r="R813" s="359" t="s">
        <v>3579</v>
      </c>
      <c r="S813" s="366">
        <v>174</v>
      </c>
      <c r="T813" s="382" t="s">
        <v>561</v>
      </c>
      <c r="U813" s="116" t="s">
        <v>14</v>
      </c>
      <c r="V813" s="359" t="s">
        <v>362</v>
      </c>
      <c r="W813" s="366" t="s">
        <v>649</v>
      </c>
      <c r="X813" s="366" t="s">
        <v>649</v>
      </c>
      <c r="Y813" s="42" t="s">
        <v>14</v>
      </c>
      <c r="Z813" s="359" t="s">
        <v>14</v>
      </c>
      <c r="AA813" s="359" t="s">
        <v>14</v>
      </c>
      <c r="AB813" s="42">
        <v>0</v>
      </c>
      <c r="AC813" s="42">
        <v>36773906</v>
      </c>
      <c r="AD813" s="42">
        <v>0</v>
      </c>
      <c r="AE813" s="42">
        <v>0</v>
      </c>
      <c r="AF813" s="359" t="s">
        <v>1216</v>
      </c>
      <c r="AG813" s="359" t="s">
        <v>14</v>
      </c>
      <c r="AH813" s="359" t="s">
        <v>14</v>
      </c>
      <c r="AI813" s="359" t="s">
        <v>14</v>
      </c>
    </row>
    <row r="814" spans="1:35" s="368" customFormat="1" ht="45.75" customHeight="1" x14ac:dyDescent="0.25">
      <c r="A814" s="359">
        <v>658</v>
      </c>
      <c r="B814" s="360">
        <v>80111600</v>
      </c>
      <c r="C814" s="359" t="s">
        <v>1429</v>
      </c>
      <c r="D814" s="359" t="s">
        <v>3456</v>
      </c>
      <c r="E814" s="361" t="s">
        <v>3456</v>
      </c>
      <c r="F814" s="361">
        <v>999999</v>
      </c>
      <c r="G814" s="362" t="s">
        <v>357</v>
      </c>
      <c r="H814" s="362">
        <v>999999</v>
      </c>
      <c r="I814" s="110">
        <v>19374334</v>
      </c>
      <c r="J814" s="363" t="s">
        <v>1042</v>
      </c>
      <c r="K814" s="359" t="s">
        <v>3581</v>
      </c>
      <c r="L814" s="363" t="s">
        <v>447</v>
      </c>
      <c r="M814" s="373" t="s">
        <v>448</v>
      </c>
      <c r="N814" s="364" t="s">
        <v>1216</v>
      </c>
      <c r="O814" s="363">
        <v>123</v>
      </c>
      <c r="P814" s="365" t="s">
        <v>2538</v>
      </c>
      <c r="Q814" s="359" t="s">
        <v>3450</v>
      </c>
      <c r="R814" s="359" t="s">
        <v>3579</v>
      </c>
      <c r="S814" s="366">
        <v>170</v>
      </c>
      <c r="T814" s="382" t="s">
        <v>561</v>
      </c>
      <c r="U814" s="116">
        <v>591</v>
      </c>
      <c r="V814" s="359" t="s">
        <v>362</v>
      </c>
      <c r="W814" s="366" t="s">
        <v>649</v>
      </c>
      <c r="X814" s="366" t="s">
        <v>649</v>
      </c>
      <c r="Y814" s="42">
        <v>461</v>
      </c>
      <c r="Z814" s="359" t="s">
        <v>1593</v>
      </c>
      <c r="AA814" s="359">
        <v>7594</v>
      </c>
      <c r="AB814" s="42">
        <v>19374334</v>
      </c>
      <c r="AC814" s="42">
        <v>0</v>
      </c>
      <c r="AD814" s="42">
        <v>0</v>
      </c>
      <c r="AE814" s="42">
        <v>19374334</v>
      </c>
      <c r="AF814" s="359" t="s">
        <v>4128</v>
      </c>
      <c r="AG814" s="359" t="s">
        <v>14</v>
      </c>
      <c r="AH814" s="359">
        <v>0</v>
      </c>
      <c r="AI814" s="359">
        <v>19374334</v>
      </c>
    </row>
    <row r="815" spans="1:35" s="368" customFormat="1" ht="45.75" customHeight="1" x14ac:dyDescent="0.25">
      <c r="A815" s="359">
        <v>659</v>
      </c>
      <c r="B815" s="360">
        <v>80111600</v>
      </c>
      <c r="C815" s="359" t="s">
        <v>1429</v>
      </c>
      <c r="D815" s="359" t="s">
        <v>3456</v>
      </c>
      <c r="E815" s="361" t="s">
        <v>3456</v>
      </c>
      <c r="F815" s="361">
        <v>999999</v>
      </c>
      <c r="G815" s="362" t="s">
        <v>357</v>
      </c>
      <c r="H815" s="362">
        <v>999999</v>
      </c>
      <c r="I815" s="110">
        <v>42122080</v>
      </c>
      <c r="J815" s="363" t="s">
        <v>1032</v>
      </c>
      <c r="K815" s="359" t="s">
        <v>3581</v>
      </c>
      <c r="L815" s="363" t="s">
        <v>447</v>
      </c>
      <c r="M815" s="373" t="s">
        <v>448</v>
      </c>
      <c r="N815" s="364" t="s">
        <v>1216</v>
      </c>
      <c r="O815" s="363">
        <v>123</v>
      </c>
      <c r="P815" s="365" t="s">
        <v>2538</v>
      </c>
      <c r="Q815" s="359" t="s">
        <v>3450</v>
      </c>
      <c r="R815" s="359" t="s">
        <v>3579</v>
      </c>
      <c r="S815" s="366">
        <v>168</v>
      </c>
      <c r="T815" s="382" t="s">
        <v>561</v>
      </c>
      <c r="U815" s="116">
        <v>600</v>
      </c>
      <c r="V815" s="359" t="s">
        <v>362</v>
      </c>
      <c r="W815" s="366" t="s">
        <v>649</v>
      </c>
      <c r="X815" s="366" t="s">
        <v>649</v>
      </c>
      <c r="Y815" s="42">
        <v>468</v>
      </c>
      <c r="Z815" s="359" t="s">
        <v>1609</v>
      </c>
      <c r="AA815" s="359" t="s">
        <v>14</v>
      </c>
      <c r="AB815" s="42">
        <v>0</v>
      </c>
      <c r="AC815" s="42">
        <v>42122080</v>
      </c>
      <c r="AD815" s="42">
        <v>0</v>
      </c>
      <c r="AE815" s="42">
        <v>0</v>
      </c>
      <c r="AF815" s="359" t="s">
        <v>1216</v>
      </c>
      <c r="AG815" s="359" t="s">
        <v>14</v>
      </c>
      <c r="AH815" s="359" t="s">
        <v>14</v>
      </c>
      <c r="AI815" s="359" t="s">
        <v>14</v>
      </c>
    </row>
    <row r="816" spans="1:35" s="368" customFormat="1" ht="45.75" customHeight="1" x14ac:dyDescent="0.25">
      <c r="A816" s="359">
        <v>660</v>
      </c>
      <c r="B816" s="360">
        <v>80111600</v>
      </c>
      <c r="C816" s="359" t="s">
        <v>1429</v>
      </c>
      <c r="D816" s="359" t="s">
        <v>3456</v>
      </c>
      <c r="E816" s="361" t="s">
        <v>3456</v>
      </c>
      <c r="F816" s="361">
        <v>999999</v>
      </c>
      <c r="G816" s="362" t="s">
        <v>357</v>
      </c>
      <c r="H816" s="362">
        <v>999999</v>
      </c>
      <c r="I816" s="110">
        <v>19146400</v>
      </c>
      <c r="J816" s="363" t="s">
        <v>1033</v>
      </c>
      <c r="K816" s="359" t="s">
        <v>3581</v>
      </c>
      <c r="L816" s="363" t="s">
        <v>447</v>
      </c>
      <c r="M816" s="373" t="s">
        <v>448</v>
      </c>
      <c r="N816" s="364" t="s">
        <v>1216</v>
      </c>
      <c r="O816" s="363">
        <v>123</v>
      </c>
      <c r="P816" s="365" t="s">
        <v>2538</v>
      </c>
      <c r="Q816" s="359" t="s">
        <v>3450</v>
      </c>
      <c r="R816" s="359" t="s">
        <v>3579</v>
      </c>
      <c r="S816" s="366">
        <v>168</v>
      </c>
      <c r="T816" s="382" t="s">
        <v>561</v>
      </c>
      <c r="U816" s="116">
        <v>609</v>
      </c>
      <c r="V816" s="359" t="s">
        <v>362</v>
      </c>
      <c r="W816" s="366" t="s">
        <v>649</v>
      </c>
      <c r="X816" s="366" t="s">
        <v>649</v>
      </c>
      <c r="Y816" s="42">
        <v>467</v>
      </c>
      <c r="Z816" s="359" t="s">
        <v>1613</v>
      </c>
      <c r="AA816" s="359" t="s">
        <v>14</v>
      </c>
      <c r="AB816" s="42">
        <v>0</v>
      </c>
      <c r="AC816" s="42">
        <v>19146400</v>
      </c>
      <c r="AD816" s="42">
        <v>0</v>
      </c>
      <c r="AE816" s="42">
        <v>0</v>
      </c>
      <c r="AF816" s="359" t="s">
        <v>1216</v>
      </c>
      <c r="AG816" s="359" t="s">
        <v>14</v>
      </c>
      <c r="AH816" s="359" t="s">
        <v>14</v>
      </c>
      <c r="AI816" s="359" t="s">
        <v>14</v>
      </c>
    </row>
    <row r="817" spans="1:35" s="368" customFormat="1" ht="45.75" customHeight="1" x14ac:dyDescent="0.25">
      <c r="A817" s="359">
        <v>661</v>
      </c>
      <c r="B817" s="360">
        <v>80111600</v>
      </c>
      <c r="C817" s="359" t="s">
        <v>1429</v>
      </c>
      <c r="D817" s="359" t="s">
        <v>3456</v>
      </c>
      <c r="E817" s="361" t="s">
        <v>3456</v>
      </c>
      <c r="F817" s="361">
        <v>999999</v>
      </c>
      <c r="G817" s="362" t="s">
        <v>357</v>
      </c>
      <c r="H817" s="362">
        <v>999999</v>
      </c>
      <c r="I817" s="110">
        <v>41871354</v>
      </c>
      <c r="J817" s="363" t="s">
        <v>1067</v>
      </c>
      <c r="K817" s="359" t="s">
        <v>3581</v>
      </c>
      <c r="L817" s="363" t="s">
        <v>447</v>
      </c>
      <c r="M817" s="373" t="s">
        <v>448</v>
      </c>
      <c r="N817" s="364" t="s">
        <v>1216</v>
      </c>
      <c r="O817" s="363">
        <v>123</v>
      </c>
      <c r="P817" s="365" t="s">
        <v>2538</v>
      </c>
      <c r="Q817" s="359" t="s">
        <v>3450</v>
      </c>
      <c r="R817" s="359" t="s">
        <v>3579</v>
      </c>
      <c r="S817" s="366">
        <v>167</v>
      </c>
      <c r="T817" s="382" t="s">
        <v>561</v>
      </c>
      <c r="U817" s="116">
        <v>645</v>
      </c>
      <c r="V817" s="359" t="s">
        <v>362</v>
      </c>
      <c r="W817" s="366" t="s">
        <v>649</v>
      </c>
      <c r="X817" s="366" t="s">
        <v>649</v>
      </c>
      <c r="Y817" s="42">
        <v>460</v>
      </c>
      <c r="Z817" s="359" t="s">
        <v>1628</v>
      </c>
      <c r="AA817" s="359">
        <v>7588</v>
      </c>
      <c r="AB817" s="42">
        <v>41369900</v>
      </c>
      <c r="AC817" s="42">
        <v>501454</v>
      </c>
      <c r="AD817" s="42">
        <v>0</v>
      </c>
      <c r="AE817" s="42">
        <v>41369900</v>
      </c>
      <c r="AF817" s="359" t="s">
        <v>4129</v>
      </c>
      <c r="AG817" s="359" t="s">
        <v>14</v>
      </c>
      <c r="AH817" s="359">
        <v>0</v>
      </c>
      <c r="AI817" s="359">
        <v>41369900</v>
      </c>
    </row>
    <row r="818" spans="1:35" s="368" customFormat="1" ht="45.75" customHeight="1" x14ac:dyDescent="0.25">
      <c r="A818" s="359">
        <v>662</v>
      </c>
      <c r="B818" s="360">
        <v>80111600</v>
      </c>
      <c r="C818" s="359" t="s">
        <v>1429</v>
      </c>
      <c r="D818" s="359" t="s">
        <v>3456</v>
      </c>
      <c r="E818" s="361" t="s">
        <v>3456</v>
      </c>
      <c r="F818" s="361">
        <v>999999</v>
      </c>
      <c r="G818" s="362" t="s">
        <v>357</v>
      </c>
      <c r="H818" s="362">
        <v>999999</v>
      </c>
      <c r="I818" s="110">
        <v>25847640</v>
      </c>
      <c r="J818" s="363" t="s">
        <v>457</v>
      </c>
      <c r="K818" s="359" t="s">
        <v>3581</v>
      </c>
      <c r="L818" s="363" t="s">
        <v>447</v>
      </c>
      <c r="M818" s="373" t="s">
        <v>448</v>
      </c>
      <c r="N818" s="364" t="s">
        <v>1216</v>
      </c>
      <c r="O818" s="363">
        <v>123</v>
      </c>
      <c r="P818" s="365" t="s">
        <v>2538</v>
      </c>
      <c r="Q818" s="359" t="s">
        <v>3450</v>
      </c>
      <c r="R818" s="359" t="s">
        <v>3579</v>
      </c>
      <c r="S818" s="366">
        <v>162</v>
      </c>
      <c r="T818" s="382" t="s">
        <v>561</v>
      </c>
      <c r="U818" s="116">
        <v>644</v>
      </c>
      <c r="V818" s="359" t="s">
        <v>362</v>
      </c>
      <c r="W818" s="366" t="s">
        <v>649</v>
      </c>
      <c r="X818" s="366" t="s">
        <v>649</v>
      </c>
      <c r="Y818" s="42">
        <v>485</v>
      </c>
      <c r="Z818" s="359" t="s">
        <v>1683</v>
      </c>
      <c r="AA818" s="359" t="s">
        <v>14</v>
      </c>
      <c r="AB818" s="42">
        <v>0</v>
      </c>
      <c r="AC818" s="42">
        <v>25847640</v>
      </c>
      <c r="AD818" s="42">
        <v>0</v>
      </c>
      <c r="AE818" s="42">
        <v>0</v>
      </c>
      <c r="AF818" s="359" t="s">
        <v>1216</v>
      </c>
      <c r="AG818" s="359" t="s">
        <v>14</v>
      </c>
      <c r="AH818" s="359" t="s">
        <v>14</v>
      </c>
      <c r="AI818" s="359" t="s">
        <v>14</v>
      </c>
    </row>
    <row r="819" spans="1:35" s="368" customFormat="1" ht="45.75" customHeight="1" x14ac:dyDescent="0.25">
      <c r="A819" s="359">
        <v>663</v>
      </c>
      <c r="B819" s="360">
        <v>80111600</v>
      </c>
      <c r="C819" s="359" t="s">
        <v>1429</v>
      </c>
      <c r="D819" s="359" t="s">
        <v>3456</v>
      </c>
      <c r="E819" s="361" t="s">
        <v>3456</v>
      </c>
      <c r="F819" s="361">
        <v>999999</v>
      </c>
      <c r="G819" s="362" t="s">
        <v>357</v>
      </c>
      <c r="H819" s="362">
        <v>999999</v>
      </c>
      <c r="I819" s="110">
        <v>17778800</v>
      </c>
      <c r="J819" s="363" t="s">
        <v>1075</v>
      </c>
      <c r="K819" s="359" t="s">
        <v>3581</v>
      </c>
      <c r="L819" s="363" t="s">
        <v>447</v>
      </c>
      <c r="M819" s="373" t="s">
        <v>448</v>
      </c>
      <c r="N819" s="364" t="s">
        <v>1216</v>
      </c>
      <c r="O819" s="363">
        <v>123</v>
      </c>
      <c r="P819" s="365" t="s">
        <v>2538</v>
      </c>
      <c r="Q819" s="359" t="s">
        <v>3450</v>
      </c>
      <c r="R819" s="359" t="s">
        <v>3579</v>
      </c>
      <c r="S819" s="366">
        <v>156</v>
      </c>
      <c r="T819" s="382" t="s">
        <v>561</v>
      </c>
      <c r="U819" s="116">
        <v>658</v>
      </c>
      <c r="V819" s="359" t="s">
        <v>362</v>
      </c>
      <c r="W819" s="366" t="s">
        <v>649</v>
      </c>
      <c r="X819" s="366" t="s">
        <v>649</v>
      </c>
      <c r="Y819" s="42">
        <v>512</v>
      </c>
      <c r="Z819" s="359" t="s">
        <v>1886</v>
      </c>
      <c r="AA819" s="359" t="s">
        <v>14</v>
      </c>
      <c r="AB819" s="42">
        <v>0</v>
      </c>
      <c r="AC819" s="42">
        <v>17778800</v>
      </c>
      <c r="AD819" s="42">
        <v>0</v>
      </c>
      <c r="AE819" s="42">
        <v>0</v>
      </c>
      <c r="AF819" s="359" t="s">
        <v>1216</v>
      </c>
      <c r="AG819" s="359" t="s">
        <v>14</v>
      </c>
      <c r="AH819" s="359" t="s">
        <v>14</v>
      </c>
      <c r="AI819" s="359" t="s">
        <v>14</v>
      </c>
    </row>
    <row r="820" spans="1:35" s="368" customFormat="1" ht="45.75" customHeight="1" x14ac:dyDescent="0.25">
      <c r="A820" s="359">
        <v>664</v>
      </c>
      <c r="B820" s="360">
        <v>80111600</v>
      </c>
      <c r="C820" s="359" t="s">
        <v>1429</v>
      </c>
      <c r="D820" s="359" t="s">
        <v>3456</v>
      </c>
      <c r="E820" s="361" t="s">
        <v>3456</v>
      </c>
      <c r="F820" s="361">
        <v>999999</v>
      </c>
      <c r="G820" s="362" t="s">
        <v>357</v>
      </c>
      <c r="H820" s="362">
        <v>999999</v>
      </c>
      <c r="I820" s="110">
        <v>21061040</v>
      </c>
      <c r="J820" s="363" t="s">
        <v>496</v>
      </c>
      <c r="K820" s="359" t="s">
        <v>3577</v>
      </c>
      <c r="L820" s="363" t="s">
        <v>447</v>
      </c>
      <c r="M820" s="373" t="s">
        <v>448</v>
      </c>
      <c r="N820" s="364" t="s">
        <v>1216</v>
      </c>
      <c r="O820" s="363">
        <v>123</v>
      </c>
      <c r="P820" s="365" t="s">
        <v>2538</v>
      </c>
      <c r="Q820" s="359" t="s">
        <v>3450</v>
      </c>
      <c r="R820" s="359" t="s">
        <v>3579</v>
      </c>
      <c r="S820" s="366">
        <v>132</v>
      </c>
      <c r="T820" s="382" t="s">
        <v>561</v>
      </c>
      <c r="U820" s="116" t="s">
        <v>14</v>
      </c>
      <c r="V820" s="359" t="s">
        <v>362</v>
      </c>
      <c r="W820" s="366" t="s">
        <v>649</v>
      </c>
      <c r="X820" s="366" t="s">
        <v>649</v>
      </c>
      <c r="Y820" s="42" t="s">
        <v>14</v>
      </c>
      <c r="Z820" s="359" t="s">
        <v>14</v>
      </c>
      <c r="AA820" s="359" t="s">
        <v>14</v>
      </c>
      <c r="AB820" s="42">
        <v>0</v>
      </c>
      <c r="AC820" s="42">
        <v>21061040</v>
      </c>
      <c r="AD820" s="42">
        <v>0</v>
      </c>
      <c r="AE820" s="42">
        <v>0</v>
      </c>
      <c r="AF820" s="359" t="s">
        <v>1216</v>
      </c>
      <c r="AG820" s="359" t="s">
        <v>14</v>
      </c>
      <c r="AH820" s="359" t="s">
        <v>14</v>
      </c>
      <c r="AI820" s="359" t="s">
        <v>14</v>
      </c>
    </row>
    <row r="821" spans="1:35" s="368" customFormat="1" ht="45.75" customHeight="1" x14ac:dyDescent="0.25">
      <c r="A821" s="359">
        <v>665</v>
      </c>
      <c r="B821" s="360">
        <v>80111600</v>
      </c>
      <c r="C821" s="359" t="s">
        <v>1429</v>
      </c>
      <c r="D821" s="359" t="s">
        <v>3456</v>
      </c>
      <c r="E821" s="361" t="s">
        <v>3456</v>
      </c>
      <c r="F821" s="361">
        <v>999999</v>
      </c>
      <c r="G821" s="362" t="s">
        <v>357</v>
      </c>
      <c r="H821" s="362">
        <v>999999</v>
      </c>
      <c r="I821" s="110">
        <v>14245834</v>
      </c>
      <c r="J821" s="363" t="s">
        <v>1111</v>
      </c>
      <c r="K821" s="359" t="s">
        <v>3577</v>
      </c>
      <c r="L821" s="363" t="s">
        <v>447</v>
      </c>
      <c r="M821" s="373" t="s">
        <v>448</v>
      </c>
      <c r="N821" s="364" t="s">
        <v>1216</v>
      </c>
      <c r="O821" s="363">
        <v>123</v>
      </c>
      <c r="P821" s="365" t="s">
        <v>2538</v>
      </c>
      <c r="Q821" s="359" t="s">
        <v>3450</v>
      </c>
      <c r="R821" s="359" t="s">
        <v>3579</v>
      </c>
      <c r="S821" s="366">
        <v>125</v>
      </c>
      <c r="T821" s="382" t="s">
        <v>561</v>
      </c>
      <c r="U821" s="116" t="s">
        <v>14</v>
      </c>
      <c r="V821" s="359" t="s">
        <v>362</v>
      </c>
      <c r="W821" s="366" t="s">
        <v>649</v>
      </c>
      <c r="X821" s="366" t="s">
        <v>649</v>
      </c>
      <c r="Y821" s="42" t="s">
        <v>14</v>
      </c>
      <c r="Z821" s="359" t="s">
        <v>14</v>
      </c>
      <c r="AA821" s="359" t="s">
        <v>14</v>
      </c>
      <c r="AB821" s="42">
        <v>0</v>
      </c>
      <c r="AC821" s="42">
        <v>14245834</v>
      </c>
      <c r="AD821" s="42">
        <v>0</v>
      </c>
      <c r="AE821" s="42">
        <v>0</v>
      </c>
      <c r="AF821" s="359" t="s">
        <v>1216</v>
      </c>
      <c r="AG821" s="359" t="s">
        <v>14</v>
      </c>
      <c r="AH821" s="359" t="s">
        <v>14</v>
      </c>
      <c r="AI821" s="359" t="s">
        <v>14</v>
      </c>
    </row>
    <row r="822" spans="1:35" s="368" customFormat="1" ht="45.75" customHeight="1" x14ac:dyDescent="0.25">
      <c r="A822" s="359">
        <v>666</v>
      </c>
      <c r="B822" s="360">
        <v>80111600</v>
      </c>
      <c r="C822" s="359" t="s">
        <v>1429</v>
      </c>
      <c r="D822" s="359" t="s">
        <v>3456</v>
      </c>
      <c r="E822" s="361" t="s">
        <v>3456</v>
      </c>
      <c r="F822" s="361">
        <v>999999</v>
      </c>
      <c r="G822" s="362" t="s">
        <v>357</v>
      </c>
      <c r="H822" s="362">
        <v>999999</v>
      </c>
      <c r="I822" s="110">
        <v>12992200</v>
      </c>
      <c r="J822" s="363" t="s">
        <v>1107</v>
      </c>
      <c r="K822" s="359" t="s">
        <v>3577</v>
      </c>
      <c r="L822" s="363" t="s">
        <v>447</v>
      </c>
      <c r="M822" s="373" t="s">
        <v>448</v>
      </c>
      <c r="N822" s="364" t="s">
        <v>1216</v>
      </c>
      <c r="O822" s="363">
        <v>123</v>
      </c>
      <c r="P822" s="365" t="s">
        <v>2538</v>
      </c>
      <c r="Q822" s="359" t="s">
        <v>3450</v>
      </c>
      <c r="R822" s="359" t="s">
        <v>3579</v>
      </c>
      <c r="S822" s="366">
        <v>114</v>
      </c>
      <c r="T822" s="382" t="s">
        <v>561</v>
      </c>
      <c r="U822" s="116" t="s">
        <v>14</v>
      </c>
      <c r="V822" s="359" t="s">
        <v>362</v>
      </c>
      <c r="W822" s="366" t="s">
        <v>649</v>
      </c>
      <c r="X822" s="366" t="s">
        <v>649</v>
      </c>
      <c r="Y822" s="42" t="s">
        <v>14</v>
      </c>
      <c r="Z822" s="359" t="s">
        <v>14</v>
      </c>
      <c r="AA822" s="359" t="s">
        <v>14</v>
      </c>
      <c r="AB822" s="42">
        <v>0</v>
      </c>
      <c r="AC822" s="42">
        <v>12992200</v>
      </c>
      <c r="AD822" s="42">
        <v>0</v>
      </c>
      <c r="AE822" s="42">
        <v>0</v>
      </c>
      <c r="AF822" s="359" t="s">
        <v>1216</v>
      </c>
      <c r="AG822" s="359" t="s">
        <v>14</v>
      </c>
      <c r="AH822" s="359" t="s">
        <v>14</v>
      </c>
      <c r="AI822" s="359" t="s">
        <v>14</v>
      </c>
    </row>
    <row r="823" spans="1:35" s="368" customFormat="1" ht="45.75" customHeight="1" x14ac:dyDescent="0.25">
      <c r="A823" s="359">
        <v>667</v>
      </c>
      <c r="B823" s="360">
        <v>80111600</v>
      </c>
      <c r="C823" s="359" t="s">
        <v>1429</v>
      </c>
      <c r="D823" s="359" t="s">
        <v>3456</v>
      </c>
      <c r="E823" s="361" t="s">
        <v>3456</v>
      </c>
      <c r="F823" s="361">
        <v>999999</v>
      </c>
      <c r="G823" s="362" t="s">
        <v>357</v>
      </c>
      <c r="H823" s="362">
        <v>999999</v>
      </c>
      <c r="I823" s="110">
        <v>42623534</v>
      </c>
      <c r="J823" s="363" t="s">
        <v>1037</v>
      </c>
      <c r="K823" s="359" t="s">
        <v>3581</v>
      </c>
      <c r="L823" s="363" t="s">
        <v>447</v>
      </c>
      <c r="M823" s="373" t="s">
        <v>448</v>
      </c>
      <c r="N823" s="364" t="s">
        <v>1216</v>
      </c>
      <c r="O823" s="363">
        <v>123</v>
      </c>
      <c r="P823" s="365" t="s">
        <v>2538</v>
      </c>
      <c r="Q823" s="359" t="s">
        <v>3450</v>
      </c>
      <c r="R823" s="359" t="s">
        <v>3579</v>
      </c>
      <c r="S823" s="366">
        <v>170</v>
      </c>
      <c r="T823" s="382" t="s">
        <v>561</v>
      </c>
      <c r="U823" s="116">
        <v>607</v>
      </c>
      <c r="V823" s="359" t="s">
        <v>362</v>
      </c>
      <c r="W823" s="366" t="s">
        <v>649</v>
      </c>
      <c r="X823" s="366" t="s">
        <v>649</v>
      </c>
      <c r="Y823" s="42">
        <v>459</v>
      </c>
      <c r="Z823" s="359" t="s">
        <v>1591</v>
      </c>
      <c r="AA823" s="359">
        <v>7573</v>
      </c>
      <c r="AB823" s="42">
        <v>42623533</v>
      </c>
      <c r="AC823" s="42">
        <v>1</v>
      </c>
      <c r="AD823" s="42">
        <v>0</v>
      </c>
      <c r="AE823" s="42">
        <v>42623533</v>
      </c>
      <c r="AF823" s="359" t="s">
        <v>4130</v>
      </c>
      <c r="AG823" s="359" t="s">
        <v>14</v>
      </c>
      <c r="AH823" s="359">
        <v>0</v>
      </c>
      <c r="AI823" s="359">
        <v>42623533</v>
      </c>
    </row>
    <row r="824" spans="1:35" s="368" customFormat="1" ht="45.75" customHeight="1" x14ac:dyDescent="0.25">
      <c r="A824" s="359">
        <v>668</v>
      </c>
      <c r="B824" s="360">
        <v>80111600</v>
      </c>
      <c r="C824" s="359" t="s">
        <v>1429</v>
      </c>
      <c r="D824" s="359" t="s">
        <v>3456</v>
      </c>
      <c r="E824" s="361" t="s">
        <v>3456</v>
      </c>
      <c r="F824" s="361">
        <v>999999</v>
      </c>
      <c r="G824" s="362" t="s">
        <v>357</v>
      </c>
      <c r="H824" s="362">
        <v>999999</v>
      </c>
      <c r="I824" s="110">
        <v>57439200</v>
      </c>
      <c r="J824" s="363" t="s">
        <v>1038</v>
      </c>
      <c r="K824" s="359" t="s">
        <v>3581</v>
      </c>
      <c r="L824" s="363" t="s">
        <v>447</v>
      </c>
      <c r="M824" s="373" t="s">
        <v>448</v>
      </c>
      <c r="N824" s="364" t="s">
        <v>1216</v>
      </c>
      <c r="O824" s="363">
        <v>123</v>
      </c>
      <c r="P824" s="365" t="s">
        <v>2538</v>
      </c>
      <c r="Q824" s="359" t="s">
        <v>3450</v>
      </c>
      <c r="R824" s="359" t="s">
        <v>3579</v>
      </c>
      <c r="S824" s="366">
        <v>6</v>
      </c>
      <c r="T824" s="382" t="s">
        <v>361</v>
      </c>
      <c r="U824" s="116">
        <v>567</v>
      </c>
      <c r="V824" s="359" t="s">
        <v>362</v>
      </c>
      <c r="W824" s="366" t="s">
        <v>649</v>
      </c>
      <c r="X824" s="366" t="s">
        <v>649</v>
      </c>
      <c r="Y824" s="42">
        <v>442</v>
      </c>
      <c r="Z824" s="359" t="s">
        <v>1478</v>
      </c>
      <c r="AA824" s="359">
        <v>7394</v>
      </c>
      <c r="AB824" s="42">
        <v>57439200</v>
      </c>
      <c r="AC824" s="42">
        <v>0</v>
      </c>
      <c r="AD824" s="42">
        <v>0</v>
      </c>
      <c r="AE824" s="42">
        <v>57439200</v>
      </c>
      <c r="AF824" s="359" t="s">
        <v>4131</v>
      </c>
      <c r="AG824" s="359" t="s">
        <v>14</v>
      </c>
      <c r="AH824" s="359">
        <v>0</v>
      </c>
      <c r="AI824" s="359">
        <v>57439200</v>
      </c>
    </row>
    <row r="825" spans="1:35" s="368" customFormat="1" ht="45.75" customHeight="1" x14ac:dyDescent="0.25">
      <c r="A825" s="359">
        <v>669</v>
      </c>
      <c r="B825" s="360">
        <v>80111600</v>
      </c>
      <c r="C825" s="359" t="s">
        <v>1429</v>
      </c>
      <c r="D825" s="359" t="s">
        <v>3456</v>
      </c>
      <c r="E825" s="361" t="s">
        <v>3456</v>
      </c>
      <c r="F825" s="361">
        <v>999999</v>
      </c>
      <c r="G825" s="362" t="s">
        <v>357</v>
      </c>
      <c r="H825" s="362">
        <v>999999</v>
      </c>
      <c r="I825" s="110">
        <v>43623533</v>
      </c>
      <c r="J825" s="363" t="s">
        <v>1219</v>
      </c>
      <c r="K825" s="359" t="s">
        <v>3581</v>
      </c>
      <c r="L825" s="363" t="s">
        <v>447</v>
      </c>
      <c r="M825" s="373" t="s">
        <v>448</v>
      </c>
      <c r="N825" s="364" t="s">
        <v>1216</v>
      </c>
      <c r="O825" s="363">
        <v>123</v>
      </c>
      <c r="P825" s="365" t="s">
        <v>2538</v>
      </c>
      <c r="Q825" s="359" t="s">
        <v>3450</v>
      </c>
      <c r="R825" s="359" t="s">
        <v>3579</v>
      </c>
      <c r="S825" s="366">
        <v>170</v>
      </c>
      <c r="T825" s="382" t="s">
        <v>561</v>
      </c>
      <c r="U825" s="116">
        <v>608</v>
      </c>
      <c r="V825" s="359" t="s">
        <v>362</v>
      </c>
      <c r="W825" s="366" t="s">
        <v>649</v>
      </c>
      <c r="X825" s="366" t="s">
        <v>649</v>
      </c>
      <c r="Y825" s="42">
        <v>456</v>
      </c>
      <c r="Z825" s="359" t="s">
        <v>2415</v>
      </c>
      <c r="AA825" s="359">
        <v>7593</v>
      </c>
      <c r="AB825" s="42">
        <v>43623533</v>
      </c>
      <c r="AC825" s="42">
        <v>0</v>
      </c>
      <c r="AD825" s="42">
        <v>0</v>
      </c>
      <c r="AE825" s="42">
        <v>43623533</v>
      </c>
      <c r="AF825" s="359" t="s">
        <v>4132</v>
      </c>
      <c r="AG825" s="359" t="s">
        <v>14</v>
      </c>
      <c r="AH825" s="359">
        <v>0</v>
      </c>
      <c r="AI825" s="359">
        <v>43623533</v>
      </c>
    </row>
    <row r="826" spans="1:35" s="368" customFormat="1" ht="45.75" customHeight="1" x14ac:dyDescent="0.25">
      <c r="A826" s="359">
        <v>670</v>
      </c>
      <c r="B826" s="360">
        <v>80111600</v>
      </c>
      <c r="C826" s="359" t="s">
        <v>1429</v>
      </c>
      <c r="D826" s="359" t="s">
        <v>3456</v>
      </c>
      <c r="E826" s="361" t="s">
        <v>3456</v>
      </c>
      <c r="F826" s="361">
        <v>999999</v>
      </c>
      <c r="G826" s="362" t="s">
        <v>357</v>
      </c>
      <c r="H826" s="362">
        <v>999999</v>
      </c>
      <c r="I826" s="110">
        <v>31591560</v>
      </c>
      <c r="J826" s="363" t="s">
        <v>1112</v>
      </c>
      <c r="K826" s="359" t="s">
        <v>3577</v>
      </c>
      <c r="L826" s="363" t="s">
        <v>447</v>
      </c>
      <c r="M826" s="373" t="s">
        <v>448</v>
      </c>
      <c r="N826" s="364" t="s">
        <v>1216</v>
      </c>
      <c r="O826" s="363">
        <v>123</v>
      </c>
      <c r="P826" s="365" t="s">
        <v>2538</v>
      </c>
      <c r="Q826" s="359" t="s">
        <v>3450</v>
      </c>
      <c r="R826" s="359" t="s">
        <v>3579</v>
      </c>
      <c r="S826" s="366">
        <v>126</v>
      </c>
      <c r="T826" s="382" t="s">
        <v>561</v>
      </c>
      <c r="U826" s="116" t="s">
        <v>14</v>
      </c>
      <c r="V826" s="359" t="s">
        <v>362</v>
      </c>
      <c r="W826" s="366" t="s">
        <v>649</v>
      </c>
      <c r="X826" s="366" t="s">
        <v>649</v>
      </c>
      <c r="Y826" s="42" t="s">
        <v>14</v>
      </c>
      <c r="Z826" s="359" t="s">
        <v>14</v>
      </c>
      <c r="AA826" s="359" t="s">
        <v>14</v>
      </c>
      <c r="AB826" s="42">
        <v>0</v>
      </c>
      <c r="AC826" s="42">
        <v>31591560</v>
      </c>
      <c r="AD826" s="42">
        <v>0</v>
      </c>
      <c r="AE826" s="42">
        <v>0</v>
      </c>
      <c r="AF826" s="359" t="s">
        <v>1216</v>
      </c>
      <c r="AG826" s="359" t="s">
        <v>14</v>
      </c>
      <c r="AH826" s="359" t="s">
        <v>14</v>
      </c>
      <c r="AI826" s="359" t="s">
        <v>14</v>
      </c>
    </row>
    <row r="827" spans="1:35" s="368" customFormat="1" ht="45.75" customHeight="1" x14ac:dyDescent="0.25">
      <c r="A827" s="359">
        <v>671</v>
      </c>
      <c r="B827" s="360">
        <v>80111600</v>
      </c>
      <c r="C827" s="359" t="s">
        <v>3447</v>
      </c>
      <c r="D827" s="359" t="s">
        <v>3615</v>
      </c>
      <c r="E827" s="361" t="s">
        <v>3492</v>
      </c>
      <c r="F827" s="361">
        <v>2024003050075</v>
      </c>
      <c r="G827" s="362" t="s">
        <v>591</v>
      </c>
      <c r="H827" s="362" t="s">
        <v>3490</v>
      </c>
      <c r="I827" s="110">
        <v>57439200</v>
      </c>
      <c r="J827" s="363" t="s">
        <v>1220</v>
      </c>
      <c r="K827" s="359" t="s">
        <v>3581</v>
      </c>
      <c r="L827" s="363" t="s">
        <v>447</v>
      </c>
      <c r="M827" s="373" t="s">
        <v>448</v>
      </c>
      <c r="N827" s="364" t="s">
        <v>602</v>
      </c>
      <c r="O827" s="363">
        <v>87</v>
      </c>
      <c r="P827" s="365" t="s">
        <v>2914</v>
      </c>
      <c r="Q827" s="359" t="s">
        <v>3491</v>
      </c>
      <c r="R827" s="359" t="s">
        <v>3579</v>
      </c>
      <c r="S827" s="366">
        <v>6</v>
      </c>
      <c r="T827" s="382" t="s">
        <v>361</v>
      </c>
      <c r="U827" s="116">
        <v>563</v>
      </c>
      <c r="V827" s="359" t="s">
        <v>362</v>
      </c>
      <c r="W827" s="359" t="s">
        <v>367</v>
      </c>
      <c r="X827" s="359" t="s">
        <v>367</v>
      </c>
      <c r="Y827" s="42">
        <v>439</v>
      </c>
      <c r="Z827" s="359" t="s">
        <v>1484</v>
      </c>
      <c r="AA827" s="359">
        <v>7581</v>
      </c>
      <c r="AB827" s="42">
        <v>57439200</v>
      </c>
      <c r="AC827" s="42">
        <v>0</v>
      </c>
      <c r="AD827" s="42">
        <v>0</v>
      </c>
      <c r="AE827" s="42">
        <v>57439200</v>
      </c>
      <c r="AF827" s="359" t="s">
        <v>4133</v>
      </c>
      <c r="AG827" s="359">
        <v>52010902</v>
      </c>
      <c r="AH827" s="359">
        <v>0</v>
      </c>
      <c r="AI827" s="359">
        <v>57439200</v>
      </c>
    </row>
    <row r="828" spans="1:35" s="368" customFormat="1" ht="45.75" customHeight="1" x14ac:dyDescent="0.25">
      <c r="A828" s="359">
        <v>672</v>
      </c>
      <c r="B828" s="360">
        <v>80111600</v>
      </c>
      <c r="C828" s="359" t="s">
        <v>3447</v>
      </c>
      <c r="D828" s="359" t="s">
        <v>3615</v>
      </c>
      <c r="E828" s="361" t="s">
        <v>3492</v>
      </c>
      <c r="F828" s="361">
        <v>2024003050075</v>
      </c>
      <c r="G828" s="362" t="s">
        <v>591</v>
      </c>
      <c r="H828" s="362" t="s">
        <v>3490</v>
      </c>
      <c r="I828" s="110">
        <v>0</v>
      </c>
      <c r="J828" s="363" t="s">
        <v>356</v>
      </c>
      <c r="K828" s="359" t="s">
        <v>3577</v>
      </c>
      <c r="L828" s="363" t="s">
        <v>447</v>
      </c>
      <c r="M828" s="373" t="s">
        <v>448</v>
      </c>
      <c r="N828" s="364" t="s">
        <v>602</v>
      </c>
      <c r="O828" s="363">
        <v>87</v>
      </c>
      <c r="P828" s="365" t="s">
        <v>2914</v>
      </c>
      <c r="Q828" s="359" t="s">
        <v>3491</v>
      </c>
      <c r="R828" s="359" t="s">
        <v>3579</v>
      </c>
      <c r="S828" s="366" t="s">
        <v>356</v>
      </c>
      <c r="T828" s="382" t="s">
        <v>356</v>
      </c>
      <c r="U828" s="116" t="s">
        <v>14</v>
      </c>
      <c r="V828" s="359" t="s">
        <v>362</v>
      </c>
      <c r="W828" s="359" t="s">
        <v>367</v>
      </c>
      <c r="X828" s="359" t="s">
        <v>367</v>
      </c>
      <c r="Y828" s="42" t="s">
        <v>14</v>
      </c>
      <c r="Z828" s="359" t="s">
        <v>14</v>
      </c>
      <c r="AA828" s="359" t="s">
        <v>14</v>
      </c>
      <c r="AB828" s="42">
        <v>0</v>
      </c>
      <c r="AC828" s="42">
        <v>0</v>
      </c>
      <c r="AD828" s="42">
        <v>0</v>
      </c>
      <c r="AE828" s="42">
        <v>0</v>
      </c>
      <c r="AF828" s="359" t="s">
        <v>602</v>
      </c>
      <c r="AG828" s="359">
        <v>52010902</v>
      </c>
      <c r="AH828" s="359" t="s">
        <v>14</v>
      </c>
      <c r="AI828" s="359" t="s">
        <v>14</v>
      </c>
    </row>
    <row r="829" spans="1:35" s="368" customFormat="1" ht="45.75" customHeight="1" x14ac:dyDescent="0.25">
      <c r="A829" s="359">
        <v>673</v>
      </c>
      <c r="B829" s="360">
        <v>80111600</v>
      </c>
      <c r="C829" s="359" t="s">
        <v>3447</v>
      </c>
      <c r="D829" s="359" t="s">
        <v>3615</v>
      </c>
      <c r="E829" s="361" t="s">
        <v>3492</v>
      </c>
      <c r="F829" s="361">
        <v>2024003050075</v>
      </c>
      <c r="G829" s="362" t="s">
        <v>591</v>
      </c>
      <c r="H829" s="362" t="s">
        <v>3490</v>
      </c>
      <c r="I829" s="110">
        <v>47387340</v>
      </c>
      <c r="J829" s="363" t="s">
        <v>1221</v>
      </c>
      <c r="K829" s="359" t="s">
        <v>3581</v>
      </c>
      <c r="L829" s="363" t="s">
        <v>447</v>
      </c>
      <c r="M829" s="373" t="s">
        <v>448</v>
      </c>
      <c r="N829" s="364" t="s">
        <v>602</v>
      </c>
      <c r="O829" s="363">
        <v>87</v>
      </c>
      <c r="P829" s="365" t="s">
        <v>2914</v>
      </c>
      <c r="Q829" s="359" t="s">
        <v>3491</v>
      </c>
      <c r="R829" s="359" t="s">
        <v>3579</v>
      </c>
      <c r="S829" s="366">
        <v>6</v>
      </c>
      <c r="T829" s="382" t="s">
        <v>361</v>
      </c>
      <c r="U829" s="116">
        <v>564</v>
      </c>
      <c r="V829" s="359" t="s">
        <v>362</v>
      </c>
      <c r="W829" s="359" t="s">
        <v>367</v>
      </c>
      <c r="X829" s="359" t="s">
        <v>367</v>
      </c>
      <c r="Y829" s="42">
        <v>437</v>
      </c>
      <c r="Z829" s="359" t="s">
        <v>1642</v>
      </c>
      <c r="AA829" s="359">
        <v>7580</v>
      </c>
      <c r="AB829" s="42">
        <v>47387340</v>
      </c>
      <c r="AC829" s="42">
        <v>0</v>
      </c>
      <c r="AD829" s="42">
        <v>0</v>
      </c>
      <c r="AE829" s="42">
        <v>47387340</v>
      </c>
      <c r="AF829" s="359" t="s">
        <v>4134</v>
      </c>
      <c r="AG829" s="359">
        <v>52010902</v>
      </c>
      <c r="AH829" s="359">
        <v>0</v>
      </c>
      <c r="AI829" s="359">
        <v>47387340</v>
      </c>
    </row>
    <row r="830" spans="1:35" s="368" customFormat="1" ht="45.75" customHeight="1" x14ac:dyDescent="0.25">
      <c r="A830" s="359">
        <v>674</v>
      </c>
      <c r="B830" s="360">
        <v>72101500</v>
      </c>
      <c r="C830" s="359" t="s">
        <v>3447</v>
      </c>
      <c r="D830" s="359" t="s">
        <v>3615</v>
      </c>
      <c r="E830" s="361" t="s">
        <v>3489</v>
      </c>
      <c r="F830" s="361">
        <v>2024003050076</v>
      </c>
      <c r="G830" s="362" t="s">
        <v>606</v>
      </c>
      <c r="H830" s="362" t="s">
        <v>3487</v>
      </c>
      <c r="I830" s="110">
        <v>135295366</v>
      </c>
      <c r="J830" s="363" t="s">
        <v>1222</v>
      </c>
      <c r="K830" s="359" t="s">
        <v>3581</v>
      </c>
      <c r="L830" s="363" t="s">
        <v>475</v>
      </c>
      <c r="M830" s="363" t="s">
        <v>580</v>
      </c>
      <c r="N830" s="364" t="s">
        <v>1169</v>
      </c>
      <c r="O830" s="363">
        <v>105</v>
      </c>
      <c r="P830" s="365" t="s">
        <v>2924</v>
      </c>
      <c r="Q830" s="359" t="s">
        <v>3488</v>
      </c>
      <c r="R830" s="359" t="s">
        <v>3601</v>
      </c>
      <c r="S830" s="366">
        <v>5</v>
      </c>
      <c r="T830" s="382" t="s">
        <v>361</v>
      </c>
      <c r="U830" s="116">
        <v>566</v>
      </c>
      <c r="V830" s="359" t="s">
        <v>362</v>
      </c>
      <c r="W830" s="359" t="s">
        <v>649</v>
      </c>
      <c r="X830" s="359" t="s">
        <v>649</v>
      </c>
      <c r="Y830" s="42">
        <v>7612024</v>
      </c>
      <c r="Z830" s="359" t="s">
        <v>1474</v>
      </c>
      <c r="AA830" s="359" t="s">
        <v>14</v>
      </c>
      <c r="AB830" s="42">
        <v>0</v>
      </c>
      <c r="AC830" s="42">
        <v>135295366</v>
      </c>
      <c r="AD830" s="42">
        <v>0</v>
      </c>
      <c r="AE830" s="42">
        <v>0</v>
      </c>
      <c r="AF830" s="359" t="s">
        <v>1169</v>
      </c>
      <c r="AG830" s="359">
        <v>52010901</v>
      </c>
      <c r="AH830" s="359" t="s">
        <v>14</v>
      </c>
      <c r="AI830" s="359" t="s">
        <v>14</v>
      </c>
    </row>
    <row r="831" spans="1:35" s="368" customFormat="1" ht="45.75" customHeight="1" x14ac:dyDescent="0.25">
      <c r="A831" s="359">
        <v>675</v>
      </c>
      <c r="B831" s="360">
        <v>80111600</v>
      </c>
      <c r="C831" s="359" t="s">
        <v>3447</v>
      </c>
      <c r="D831" s="359" t="s">
        <v>3615</v>
      </c>
      <c r="E831" s="361" t="s">
        <v>3489</v>
      </c>
      <c r="F831" s="361">
        <v>2024003050076</v>
      </c>
      <c r="G831" s="362" t="s">
        <v>588</v>
      </c>
      <c r="H831" s="362" t="s">
        <v>3487</v>
      </c>
      <c r="I831" s="110">
        <v>47387340</v>
      </c>
      <c r="J831" s="363" t="s">
        <v>1223</v>
      </c>
      <c r="K831" s="359" t="s">
        <v>3581</v>
      </c>
      <c r="L831" s="363" t="s">
        <v>447</v>
      </c>
      <c r="M831" s="373" t="s">
        <v>448</v>
      </c>
      <c r="N831" s="364" t="s">
        <v>609</v>
      </c>
      <c r="O831" s="363">
        <v>92</v>
      </c>
      <c r="P831" s="365" t="s">
        <v>2928</v>
      </c>
      <c r="Q831" s="359" t="s">
        <v>3488</v>
      </c>
      <c r="R831" s="359" t="s">
        <v>3601</v>
      </c>
      <c r="S831" s="366">
        <v>6</v>
      </c>
      <c r="T831" s="382" t="s">
        <v>361</v>
      </c>
      <c r="U831" s="116">
        <v>571</v>
      </c>
      <c r="V831" s="359" t="s">
        <v>362</v>
      </c>
      <c r="W831" s="359" t="s">
        <v>367</v>
      </c>
      <c r="X831" s="359" t="s">
        <v>367</v>
      </c>
      <c r="Y831" s="42">
        <v>435</v>
      </c>
      <c r="Z831" s="359" t="s">
        <v>1620</v>
      </c>
      <c r="AA831" s="359">
        <v>7584</v>
      </c>
      <c r="AB831" s="42">
        <v>47387340</v>
      </c>
      <c r="AC831" s="42">
        <v>0</v>
      </c>
      <c r="AD831" s="42">
        <v>0</v>
      </c>
      <c r="AE831" s="42">
        <v>47387340</v>
      </c>
      <c r="AF831" s="359" t="s">
        <v>4135</v>
      </c>
      <c r="AG831" s="359">
        <v>52010901</v>
      </c>
      <c r="AH831" s="359">
        <v>0</v>
      </c>
      <c r="AI831" s="359">
        <v>47387340</v>
      </c>
    </row>
    <row r="832" spans="1:35" s="368" customFormat="1" ht="45.75" customHeight="1" x14ac:dyDescent="0.25">
      <c r="A832" s="359">
        <v>676</v>
      </c>
      <c r="B832" s="360">
        <v>80111600</v>
      </c>
      <c r="C832" s="359" t="s">
        <v>3447</v>
      </c>
      <c r="D832" s="359" t="s">
        <v>3615</v>
      </c>
      <c r="E832" s="361" t="s">
        <v>3489</v>
      </c>
      <c r="F832" s="361">
        <v>2024003050076</v>
      </c>
      <c r="G832" s="362" t="s">
        <v>588</v>
      </c>
      <c r="H832" s="362" t="s">
        <v>3487</v>
      </c>
      <c r="I832" s="110">
        <v>49643880</v>
      </c>
      <c r="J832" s="363" t="s">
        <v>1224</v>
      </c>
      <c r="K832" s="359" t="s">
        <v>3581</v>
      </c>
      <c r="L832" s="363" t="s">
        <v>447</v>
      </c>
      <c r="M832" s="373" t="s">
        <v>448</v>
      </c>
      <c r="N832" s="364" t="s">
        <v>609</v>
      </c>
      <c r="O832" s="363">
        <v>92</v>
      </c>
      <c r="P832" s="365" t="s">
        <v>2928</v>
      </c>
      <c r="Q832" s="359" t="s">
        <v>3488</v>
      </c>
      <c r="R832" s="359" t="s">
        <v>3601</v>
      </c>
      <c r="S832" s="366">
        <v>6</v>
      </c>
      <c r="T832" s="382" t="s">
        <v>361</v>
      </c>
      <c r="U832" s="116">
        <v>574</v>
      </c>
      <c r="V832" s="359" t="s">
        <v>362</v>
      </c>
      <c r="W832" s="359" t="s">
        <v>367</v>
      </c>
      <c r="X832" s="359" t="s">
        <v>367</v>
      </c>
      <c r="Y832" s="42">
        <v>431</v>
      </c>
      <c r="Z832" s="359" t="s">
        <v>1566</v>
      </c>
      <c r="AA832" s="359">
        <v>7578</v>
      </c>
      <c r="AB832" s="42">
        <v>0</v>
      </c>
      <c r="AC832" s="42">
        <v>49643880</v>
      </c>
      <c r="AD832" s="42">
        <v>0</v>
      </c>
      <c r="AE832" s="42">
        <v>0</v>
      </c>
      <c r="AF832" s="359" t="s">
        <v>4136</v>
      </c>
      <c r="AG832" s="359">
        <v>52010901</v>
      </c>
      <c r="AH832" s="359">
        <v>0</v>
      </c>
      <c r="AI832" s="359">
        <v>0</v>
      </c>
    </row>
    <row r="833" spans="1:35" s="368" customFormat="1" ht="45.75" customHeight="1" x14ac:dyDescent="0.25">
      <c r="A833" s="359">
        <v>677</v>
      </c>
      <c r="B833" s="360">
        <v>80111600</v>
      </c>
      <c r="C833" s="359" t="s">
        <v>3447</v>
      </c>
      <c r="D833" s="359" t="s">
        <v>3615</v>
      </c>
      <c r="E833" s="361" t="s">
        <v>3489</v>
      </c>
      <c r="F833" s="361">
        <v>2024003050076</v>
      </c>
      <c r="G833" s="362" t="s">
        <v>588</v>
      </c>
      <c r="H833" s="362" t="s">
        <v>3487</v>
      </c>
      <c r="I833" s="110">
        <v>47387340</v>
      </c>
      <c r="J833" s="363" t="s">
        <v>1224</v>
      </c>
      <c r="K833" s="359" t="s">
        <v>3581</v>
      </c>
      <c r="L833" s="363" t="s">
        <v>447</v>
      </c>
      <c r="M833" s="373" t="s">
        <v>448</v>
      </c>
      <c r="N833" s="364" t="s">
        <v>609</v>
      </c>
      <c r="O833" s="363">
        <v>92</v>
      </c>
      <c r="P833" s="365" t="s">
        <v>2928</v>
      </c>
      <c r="Q833" s="359" t="s">
        <v>3488</v>
      </c>
      <c r="R833" s="359" t="s">
        <v>3601</v>
      </c>
      <c r="S833" s="366">
        <v>6</v>
      </c>
      <c r="T833" s="382" t="s">
        <v>361</v>
      </c>
      <c r="U833" s="116">
        <v>572</v>
      </c>
      <c r="V833" s="359" t="s">
        <v>362</v>
      </c>
      <c r="W833" s="359" t="s">
        <v>367</v>
      </c>
      <c r="X833" s="359" t="s">
        <v>367</v>
      </c>
      <c r="Y833" s="42">
        <v>438</v>
      </c>
      <c r="Z833" s="359" t="s">
        <v>1622</v>
      </c>
      <c r="AA833" s="359">
        <v>7585</v>
      </c>
      <c r="AB833" s="42">
        <v>47387340</v>
      </c>
      <c r="AC833" s="42">
        <v>0</v>
      </c>
      <c r="AD833" s="42">
        <v>0</v>
      </c>
      <c r="AE833" s="42">
        <v>47387340</v>
      </c>
      <c r="AF833" s="359" t="s">
        <v>4137</v>
      </c>
      <c r="AG833" s="359">
        <v>52010901</v>
      </c>
      <c r="AH833" s="359">
        <v>0</v>
      </c>
      <c r="AI833" s="359">
        <v>47387340</v>
      </c>
    </row>
    <row r="834" spans="1:35" s="368" customFormat="1" ht="45.75" customHeight="1" x14ac:dyDescent="0.25">
      <c r="A834" s="359">
        <v>678</v>
      </c>
      <c r="B834" s="360">
        <v>80111600</v>
      </c>
      <c r="C834" s="359" t="s">
        <v>3447</v>
      </c>
      <c r="D834" s="359" t="s">
        <v>3615</v>
      </c>
      <c r="E834" s="361" t="s">
        <v>3489</v>
      </c>
      <c r="F834" s="361">
        <v>2024003050076</v>
      </c>
      <c r="G834" s="362" t="s">
        <v>588</v>
      </c>
      <c r="H834" s="362" t="s">
        <v>3487</v>
      </c>
      <c r="I834" s="110">
        <v>47387340</v>
      </c>
      <c r="J834" s="363" t="s">
        <v>1224</v>
      </c>
      <c r="K834" s="359" t="s">
        <v>3581</v>
      </c>
      <c r="L834" s="363" t="s">
        <v>447</v>
      </c>
      <c r="M834" s="373" t="s">
        <v>448</v>
      </c>
      <c r="N834" s="364" t="s">
        <v>609</v>
      </c>
      <c r="O834" s="363">
        <v>92</v>
      </c>
      <c r="P834" s="365" t="s">
        <v>2928</v>
      </c>
      <c r="Q834" s="359" t="s">
        <v>3488</v>
      </c>
      <c r="R834" s="359" t="s">
        <v>3601</v>
      </c>
      <c r="S834" s="366">
        <v>6</v>
      </c>
      <c r="T834" s="382" t="s">
        <v>361</v>
      </c>
      <c r="U834" s="116">
        <v>575</v>
      </c>
      <c r="V834" s="359" t="s">
        <v>362</v>
      </c>
      <c r="W834" s="359" t="s">
        <v>367</v>
      </c>
      <c r="X834" s="359" t="s">
        <v>367</v>
      </c>
      <c r="Y834" s="42">
        <v>433</v>
      </c>
      <c r="Z834" s="359" t="s">
        <v>1618</v>
      </c>
      <c r="AA834" s="359">
        <v>7579</v>
      </c>
      <c r="AB834" s="42">
        <v>47387340</v>
      </c>
      <c r="AC834" s="42">
        <v>0</v>
      </c>
      <c r="AD834" s="42">
        <v>0</v>
      </c>
      <c r="AE834" s="42">
        <v>47387340</v>
      </c>
      <c r="AF834" s="359" t="s">
        <v>4138</v>
      </c>
      <c r="AG834" s="359">
        <v>52010901</v>
      </c>
      <c r="AH834" s="359">
        <v>0</v>
      </c>
      <c r="AI834" s="359">
        <v>47387340</v>
      </c>
    </row>
    <row r="835" spans="1:35" s="368" customFormat="1" ht="45.75" customHeight="1" x14ac:dyDescent="0.25">
      <c r="A835" s="359">
        <v>679</v>
      </c>
      <c r="B835" s="360">
        <v>80111600</v>
      </c>
      <c r="C835" s="359" t="s">
        <v>3447</v>
      </c>
      <c r="D835" s="359" t="s">
        <v>3615</v>
      </c>
      <c r="E835" s="361" t="s">
        <v>3489</v>
      </c>
      <c r="F835" s="361">
        <v>2024003050076</v>
      </c>
      <c r="G835" s="362" t="s">
        <v>588</v>
      </c>
      <c r="H835" s="362" t="s">
        <v>3487</v>
      </c>
      <c r="I835" s="110">
        <v>47387340</v>
      </c>
      <c r="J835" s="363" t="s">
        <v>1224</v>
      </c>
      <c r="K835" s="359" t="s">
        <v>3577</v>
      </c>
      <c r="L835" s="363" t="s">
        <v>447</v>
      </c>
      <c r="M835" s="373" t="s">
        <v>448</v>
      </c>
      <c r="N835" s="364" t="s">
        <v>609</v>
      </c>
      <c r="O835" s="363">
        <v>92</v>
      </c>
      <c r="P835" s="365" t="s">
        <v>2928</v>
      </c>
      <c r="Q835" s="359" t="s">
        <v>3488</v>
      </c>
      <c r="R835" s="359" t="s">
        <v>3601</v>
      </c>
      <c r="S835" s="366">
        <v>6</v>
      </c>
      <c r="T835" s="382" t="s">
        <v>361</v>
      </c>
      <c r="U835" s="116" t="s">
        <v>14</v>
      </c>
      <c r="V835" s="359" t="s">
        <v>362</v>
      </c>
      <c r="W835" s="359" t="s">
        <v>367</v>
      </c>
      <c r="X835" s="359" t="s">
        <v>367</v>
      </c>
      <c r="Y835" s="42" t="s">
        <v>14</v>
      </c>
      <c r="Z835" s="359" t="s">
        <v>14</v>
      </c>
      <c r="AA835" s="359" t="s">
        <v>14</v>
      </c>
      <c r="AB835" s="42">
        <v>0</v>
      </c>
      <c r="AC835" s="42">
        <v>47387340</v>
      </c>
      <c r="AD835" s="42">
        <v>0</v>
      </c>
      <c r="AE835" s="42">
        <v>0</v>
      </c>
      <c r="AF835" s="359" t="s">
        <v>609</v>
      </c>
      <c r="AG835" s="359">
        <v>52010901</v>
      </c>
      <c r="AH835" s="359" t="s">
        <v>14</v>
      </c>
      <c r="AI835" s="359" t="s">
        <v>14</v>
      </c>
    </row>
    <row r="836" spans="1:35" s="368" customFormat="1" ht="45.75" customHeight="1" x14ac:dyDescent="0.25">
      <c r="A836" s="359">
        <v>680</v>
      </c>
      <c r="B836" s="360">
        <v>80111600</v>
      </c>
      <c r="C836" s="359" t="s">
        <v>3447</v>
      </c>
      <c r="D836" s="359" t="s">
        <v>3615</v>
      </c>
      <c r="E836" s="361" t="s">
        <v>3489</v>
      </c>
      <c r="F836" s="361">
        <v>2024003050076</v>
      </c>
      <c r="G836" s="362" t="s">
        <v>588</v>
      </c>
      <c r="H836" s="362" t="s">
        <v>3487</v>
      </c>
      <c r="I836" s="110">
        <v>63183120</v>
      </c>
      <c r="J836" s="363" t="s">
        <v>1225</v>
      </c>
      <c r="K836" s="359" t="s">
        <v>3581</v>
      </c>
      <c r="L836" s="363" t="s">
        <v>447</v>
      </c>
      <c r="M836" s="373" t="s">
        <v>448</v>
      </c>
      <c r="N836" s="364" t="s">
        <v>609</v>
      </c>
      <c r="O836" s="363">
        <v>92</v>
      </c>
      <c r="P836" s="365" t="s">
        <v>2928</v>
      </c>
      <c r="Q836" s="359" t="s">
        <v>3488</v>
      </c>
      <c r="R836" s="359" t="s">
        <v>3601</v>
      </c>
      <c r="S836" s="366">
        <v>6</v>
      </c>
      <c r="T836" s="382" t="s">
        <v>361</v>
      </c>
      <c r="U836" s="116">
        <v>576</v>
      </c>
      <c r="V836" s="359" t="s">
        <v>362</v>
      </c>
      <c r="W836" s="359" t="s">
        <v>367</v>
      </c>
      <c r="X836" s="359" t="s">
        <v>367</v>
      </c>
      <c r="Y836" s="42">
        <v>443</v>
      </c>
      <c r="Z836" s="359" t="s">
        <v>1563</v>
      </c>
      <c r="AA836" s="359">
        <v>7586</v>
      </c>
      <c r="AB836" s="42">
        <v>63183120</v>
      </c>
      <c r="AC836" s="42">
        <v>0</v>
      </c>
      <c r="AD836" s="42">
        <v>0</v>
      </c>
      <c r="AE836" s="42">
        <v>63183120</v>
      </c>
      <c r="AF836" s="359" t="s">
        <v>4139</v>
      </c>
      <c r="AG836" s="359">
        <v>52010901</v>
      </c>
      <c r="AH836" s="359">
        <v>0</v>
      </c>
      <c r="AI836" s="359">
        <v>63183120</v>
      </c>
    </row>
    <row r="837" spans="1:35" s="368" customFormat="1" ht="45.75" customHeight="1" x14ac:dyDescent="0.25">
      <c r="A837" s="359">
        <v>681</v>
      </c>
      <c r="B837" s="360">
        <v>90141502</v>
      </c>
      <c r="C837" s="359" t="s">
        <v>3429</v>
      </c>
      <c r="D837" s="359" t="s">
        <v>3615</v>
      </c>
      <c r="E837" s="361" t="s">
        <v>3481</v>
      </c>
      <c r="F837" s="361">
        <v>2024003050102</v>
      </c>
      <c r="G837" s="362" t="s">
        <v>688</v>
      </c>
      <c r="H837" s="362" t="s">
        <v>3479</v>
      </c>
      <c r="I837" s="110">
        <v>70000000</v>
      </c>
      <c r="J837" s="363" t="s">
        <v>1226</v>
      </c>
      <c r="K837" s="359" t="s">
        <v>3577</v>
      </c>
      <c r="L837" s="359" t="s">
        <v>447</v>
      </c>
      <c r="M837" s="363" t="s">
        <v>690</v>
      </c>
      <c r="N837" s="364" t="s">
        <v>694</v>
      </c>
      <c r="O837" s="363">
        <v>145</v>
      </c>
      <c r="P837" s="365" t="s">
        <v>2729</v>
      </c>
      <c r="Q837" s="359" t="s">
        <v>3480</v>
      </c>
      <c r="R837" s="359" t="s">
        <v>3606</v>
      </c>
      <c r="S837" s="366">
        <v>190</v>
      </c>
      <c r="T837" s="382" t="s">
        <v>561</v>
      </c>
      <c r="U837" s="116" t="s">
        <v>14</v>
      </c>
      <c r="V837" s="359" t="s">
        <v>362</v>
      </c>
      <c r="W837" s="359" t="s">
        <v>649</v>
      </c>
      <c r="X837" s="359" t="s">
        <v>649</v>
      </c>
      <c r="Y837" s="42" t="s">
        <v>14</v>
      </c>
      <c r="Z837" s="359" t="s">
        <v>14</v>
      </c>
      <c r="AA837" s="359" t="s">
        <v>14</v>
      </c>
      <c r="AB837" s="42">
        <v>0</v>
      </c>
      <c r="AC837" s="42">
        <v>70000000</v>
      </c>
      <c r="AD837" s="42">
        <v>0</v>
      </c>
      <c r="AE837" s="42">
        <v>0</v>
      </c>
      <c r="AF837" s="359" t="s">
        <v>694</v>
      </c>
      <c r="AG837" s="359">
        <v>52010801</v>
      </c>
      <c r="AH837" s="359" t="s">
        <v>14</v>
      </c>
      <c r="AI837" s="359" t="s">
        <v>14</v>
      </c>
    </row>
    <row r="838" spans="1:35" s="368" customFormat="1" ht="45.75" customHeight="1" x14ac:dyDescent="0.25">
      <c r="A838" s="359">
        <v>682</v>
      </c>
      <c r="B838" s="360">
        <v>90141502</v>
      </c>
      <c r="C838" s="359" t="s">
        <v>3429</v>
      </c>
      <c r="D838" s="359" t="s">
        <v>3615</v>
      </c>
      <c r="E838" s="361" t="s">
        <v>3481</v>
      </c>
      <c r="F838" s="361">
        <v>2024003050102</v>
      </c>
      <c r="G838" s="362" t="s">
        <v>688</v>
      </c>
      <c r="H838" s="362" t="s">
        <v>3479</v>
      </c>
      <c r="I838" s="110">
        <v>50000000</v>
      </c>
      <c r="J838" s="363" t="s">
        <v>1227</v>
      </c>
      <c r="K838" s="359" t="s">
        <v>3577</v>
      </c>
      <c r="L838" s="359" t="s">
        <v>447</v>
      </c>
      <c r="M838" s="363" t="s">
        <v>690</v>
      </c>
      <c r="N838" s="364" t="s">
        <v>694</v>
      </c>
      <c r="O838" s="363">
        <v>145</v>
      </c>
      <c r="P838" s="365" t="s">
        <v>2729</v>
      </c>
      <c r="Q838" s="359" t="s">
        <v>3480</v>
      </c>
      <c r="R838" s="359" t="s">
        <v>3606</v>
      </c>
      <c r="S838" s="366">
        <v>190</v>
      </c>
      <c r="T838" s="382" t="s">
        <v>561</v>
      </c>
      <c r="U838" s="116" t="s">
        <v>14</v>
      </c>
      <c r="V838" s="359" t="s">
        <v>362</v>
      </c>
      <c r="W838" s="359" t="s">
        <v>649</v>
      </c>
      <c r="X838" s="359" t="s">
        <v>649</v>
      </c>
      <c r="Y838" s="42" t="s">
        <v>14</v>
      </c>
      <c r="Z838" s="359" t="s">
        <v>14</v>
      </c>
      <c r="AA838" s="359" t="s">
        <v>14</v>
      </c>
      <c r="AB838" s="42">
        <v>0</v>
      </c>
      <c r="AC838" s="42">
        <v>50000000</v>
      </c>
      <c r="AD838" s="42">
        <v>0</v>
      </c>
      <c r="AE838" s="42">
        <v>0</v>
      </c>
      <c r="AF838" s="359" t="s">
        <v>694</v>
      </c>
      <c r="AG838" s="359">
        <v>52010801</v>
      </c>
      <c r="AH838" s="359" t="s">
        <v>14</v>
      </c>
      <c r="AI838" s="359" t="s">
        <v>14</v>
      </c>
    </row>
    <row r="839" spans="1:35" s="368" customFormat="1" ht="45.75" customHeight="1" x14ac:dyDescent="0.25">
      <c r="A839" s="359">
        <v>683</v>
      </c>
      <c r="B839" s="360">
        <v>90141502</v>
      </c>
      <c r="C839" s="359" t="s">
        <v>3429</v>
      </c>
      <c r="D839" s="359" t="s">
        <v>3615</v>
      </c>
      <c r="E839" s="361" t="s">
        <v>3481</v>
      </c>
      <c r="F839" s="361">
        <v>2024003050102</v>
      </c>
      <c r="G839" s="362" t="s">
        <v>688</v>
      </c>
      <c r="H839" s="362" t="s">
        <v>3479</v>
      </c>
      <c r="I839" s="110">
        <v>60000000</v>
      </c>
      <c r="J839" s="363" t="s">
        <v>1228</v>
      </c>
      <c r="K839" s="359" t="s">
        <v>3577</v>
      </c>
      <c r="L839" s="359" t="s">
        <v>447</v>
      </c>
      <c r="M839" s="363" t="s">
        <v>690</v>
      </c>
      <c r="N839" s="364" t="s">
        <v>694</v>
      </c>
      <c r="O839" s="363">
        <v>145</v>
      </c>
      <c r="P839" s="365" t="s">
        <v>2729</v>
      </c>
      <c r="Q839" s="359" t="s">
        <v>3480</v>
      </c>
      <c r="R839" s="359" t="s">
        <v>3606</v>
      </c>
      <c r="S839" s="366">
        <v>190</v>
      </c>
      <c r="T839" s="382" t="s">
        <v>561</v>
      </c>
      <c r="U839" s="116" t="s">
        <v>14</v>
      </c>
      <c r="V839" s="359" t="s">
        <v>362</v>
      </c>
      <c r="W839" s="359" t="s">
        <v>649</v>
      </c>
      <c r="X839" s="359" t="s">
        <v>649</v>
      </c>
      <c r="Y839" s="42" t="s">
        <v>14</v>
      </c>
      <c r="Z839" s="359" t="s">
        <v>14</v>
      </c>
      <c r="AA839" s="359" t="s">
        <v>14</v>
      </c>
      <c r="AB839" s="42">
        <v>0</v>
      </c>
      <c r="AC839" s="42">
        <v>60000000</v>
      </c>
      <c r="AD839" s="42">
        <v>0</v>
      </c>
      <c r="AE839" s="42">
        <v>0</v>
      </c>
      <c r="AF839" s="359" t="s">
        <v>694</v>
      </c>
      <c r="AG839" s="359">
        <v>52010801</v>
      </c>
      <c r="AH839" s="359" t="s">
        <v>14</v>
      </c>
      <c r="AI839" s="359" t="s">
        <v>14</v>
      </c>
    </row>
    <row r="840" spans="1:35" s="368" customFormat="1" ht="45.75" customHeight="1" x14ac:dyDescent="0.25">
      <c r="A840" s="359">
        <v>684</v>
      </c>
      <c r="B840" s="360">
        <v>90141502</v>
      </c>
      <c r="C840" s="359" t="s">
        <v>3429</v>
      </c>
      <c r="D840" s="359" t="s">
        <v>3615</v>
      </c>
      <c r="E840" s="361" t="s">
        <v>3481</v>
      </c>
      <c r="F840" s="361">
        <v>2024003050102</v>
      </c>
      <c r="G840" s="362" t="s">
        <v>688</v>
      </c>
      <c r="H840" s="362" t="s">
        <v>3479</v>
      </c>
      <c r="I840" s="110">
        <v>60000000</v>
      </c>
      <c r="J840" s="363" t="s">
        <v>1229</v>
      </c>
      <c r="K840" s="359" t="s">
        <v>3581</v>
      </c>
      <c r="L840" s="359" t="s">
        <v>447</v>
      </c>
      <c r="M840" s="359" t="s">
        <v>690</v>
      </c>
      <c r="N840" s="364" t="s">
        <v>694</v>
      </c>
      <c r="O840" s="363">
        <v>145</v>
      </c>
      <c r="P840" s="365" t="s">
        <v>2729</v>
      </c>
      <c r="Q840" s="359" t="s">
        <v>3480</v>
      </c>
      <c r="R840" s="359" t="s">
        <v>3606</v>
      </c>
      <c r="S840" s="366">
        <v>6</v>
      </c>
      <c r="T840" s="382" t="s">
        <v>361</v>
      </c>
      <c r="U840" s="116">
        <v>586</v>
      </c>
      <c r="V840" s="359" t="s">
        <v>362</v>
      </c>
      <c r="W840" s="359" t="s">
        <v>649</v>
      </c>
      <c r="X840" s="359" t="s">
        <v>649</v>
      </c>
      <c r="Y840" s="42">
        <v>434</v>
      </c>
      <c r="Z840" s="359" t="s">
        <v>2164</v>
      </c>
      <c r="AA840" s="359">
        <v>7025</v>
      </c>
      <c r="AB840" s="42">
        <v>60000000</v>
      </c>
      <c r="AC840" s="42">
        <v>0</v>
      </c>
      <c r="AD840" s="42">
        <v>0</v>
      </c>
      <c r="AE840" s="42">
        <v>60000000</v>
      </c>
      <c r="AF840" s="359" t="s">
        <v>4140</v>
      </c>
      <c r="AG840" s="359">
        <v>52010801</v>
      </c>
      <c r="AH840" s="359">
        <v>0</v>
      </c>
      <c r="AI840" s="359">
        <v>60000000</v>
      </c>
    </row>
    <row r="841" spans="1:35" s="368" customFormat="1" ht="45.75" customHeight="1" x14ac:dyDescent="0.25">
      <c r="A841" s="359">
        <v>685</v>
      </c>
      <c r="B841" s="380" t="s">
        <v>1001</v>
      </c>
      <c r="C841" s="359" t="s">
        <v>1429</v>
      </c>
      <c r="D841" s="359" t="s">
        <v>3456</v>
      </c>
      <c r="E841" s="361" t="s">
        <v>3469</v>
      </c>
      <c r="F841" s="361">
        <v>2024003050077</v>
      </c>
      <c r="G841" s="362" t="s">
        <v>530</v>
      </c>
      <c r="H841" s="362" t="s">
        <v>3467</v>
      </c>
      <c r="I841" s="110">
        <v>88325171</v>
      </c>
      <c r="J841" s="363" t="s">
        <v>1230</v>
      </c>
      <c r="K841" s="359" t="s">
        <v>3581</v>
      </c>
      <c r="L841" s="359" t="s">
        <v>475</v>
      </c>
      <c r="M841" s="359" t="s">
        <v>471</v>
      </c>
      <c r="N841" s="364" t="s">
        <v>1003</v>
      </c>
      <c r="O841" s="363">
        <v>139</v>
      </c>
      <c r="P841" s="365" t="s">
        <v>2671</v>
      </c>
      <c r="Q841" s="359" t="s">
        <v>3468</v>
      </c>
      <c r="R841" s="359" t="s">
        <v>3605</v>
      </c>
      <c r="S841" s="359">
        <v>2</v>
      </c>
      <c r="T841" s="382" t="s">
        <v>361</v>
      </c>
      <c r="U841" s="116">
        <v>654</v>
      </c>
      <c r="V841" s="359" t="s">
        <v>362</v>
      </c>
      <c r="W841" s="359" t="s">
        <v>649</v>
      </c>
      <c r="X841" s="359" t="s">
        <v>649</v>
      </c>
      <c r="Y841" s="42">
        <v>256</v>
      </c>
      <c r="Z841" s="359" t="s">
        <v>1450</v>
      </c>
      <c r="AA841" s="359" t="s">
        <v>14</v>
      </c>
      <c r="AB841" s="42">
        <v>0</v>
      </c>
      <c r="AC841" s="42">
        <v>88325171</v>
      </c>
      <c r="AD841" s="42">
        <v>0</v>
      </c>
      <c r="AE841" s="42">
        <v>0</v>
      </c>
      <c r="AF841" s="359" t="s">
        <v>1003</v>
      </c>
      <c r="AG841" s="359">
        <v>52011001</v>
      </c>
      <c r="AH841" s="359" t="s">
        <v>14</v>
      </c>
      <c r="AI841" s="359" t="s">
        <v>14</v>
      </c>
    </row>
    <row r="842" spans="1:35" s="368" customFormat="1" ht="45.75" customHeight="1" x14ac:dyDescent="0.25">
      <c r="A842" s="359">
        <v>686</v>
      </c>
      <c r="B842" s="360">
        <v>80111600</v>
      </c>
      <c r="C842" s="359" t="s">
        <v>1429</v>
      </c>
      <c r="D842" s="359" t="s">
        <v>3456</v>
      </c>
      <c r="E842" s="361" t="s">
        <v>3456</v>
      </c>
      <c r="F842" s="361">
        <v>999999</v>
      </c>
      <c r="G842" s="362" t="s">
        <v>357</v>
      </c>
      <c r="H842" s="362">
        <v>999999</v>
      </c>
      <c r="I842" s="110">
        <v>24890320</v>
      </c>
      <c r="J842" s="363" t="s">
        <v>1231</v>
      </c>
      <c r="K842" s="359" t="s">
        <v>3581</v>
      </c>
      <c r="L842" s="363" t="s">
        <v>447</v>
      </c>
      <c r="M842" s="373" t="s">
        <v>448</v>
      </c>
      <c r="N842" s="364" t="s">
        <v>1216</v>
      </c>
      <c r="O842" s="363">
        <v>123</v>
      </c>
      <c r="P842" s="365" t="s">
        <v>2538</v>
      </c>
      <c r="Q842" s="359" t="s">
        <v>3450</v>
      </c>
      <c r="R842" s="359" t="s">
        <v>3579</v>
      </c>
      <c r="S842" s="366">
        <v>156</v>
      </c>
      <c r="T842" s="370" t="s">
        <v>561</v>
      </c>
      <c r="U842" s="116">
        <v>657</v>
      </c>
      <c r="V842" s="359" t="s">
        <v>362</v>
      </c>
      <c r="W842" s="366" t="s">
        <v>649</v>
      </c>
      <c r="X842" s="366" t="s">
        <v>649</v>
      </c>
      <c r="Y842" s="42">
        <v>507</v>
      </c>
      <c r="Z842" s="359" t="s">
        <v>1856</v>
      </c>
      <c r="AA842" s="359" t="s">
        <v>14</v>
      </c>
      <c r="AB842" s="42">
        <v>0</v>
      </c>
      <c r="AC842" s="42">
        <v>24890320</v>
      </c>
      <c r="AD842" s="42">
        <v>0</v>
      </c>
      <c r="AE842" s="42">
        <v>0</v>
      </c>
      <c r="AF842" s="359" t="s">
        <v>1216</v>
      </c>
      <c r="AG842" s="359" t="s">
        <v>14</v>
      </c>
      <c r="AH842" s="359" t="s">
        <v>14</v>
      </c>
      <c r="AI842" s="359" t="s">
        <v>14</v>
      </c>
    </row>
    <row r="843" spans="1:35" s="368" customFormat="1" ht="45.75" customHeight="1" x14ac:dyDescent="0.25">
      <c r="A843" s="359">
        <v>687</v>
      </c>
      <c r="B843" s="360">
        <v>80111600</v>
      </c>
      <c r="C843" s="359" t="s">
        <v>1429</v>
      </c>
      <c r="D843" s="359" t="s">
        <v>3456</v>
      </c>
      <c r="E843" s="361" t="s">
        <v>3456</v>
      </c>
      <c r="F843" s="361">
        <v>999999</v>
      </c>
      <c r="G843" s="362" t="s">
        <v>357</v>
      </c>
      <c r="H843" s="362">
        <v>999999</v>
      </c>
      <c r="I843" s="110">
        <v>36355367</v>
      </c>
      <c r="J843" s="363" t="s">
        <v>1077</v>
      </c>
      <c r="K843" s="359" t="s">
        <v>3577</v>
      </c>
      <c r="L843" s="363" t="s">
        <v>447</v>
      </c>
      <c r="M843" s="373" t="s">
        <v>448</v>
      </c>
      <c r="N843" s="364" t="s">
        <v>1216</v>
      </c>
      <c r="O843" s="363">
        <v>123</v>
      </c>
      <c r="P843" s="365" t="s">
        <v>2538</v>
      </c>
      <c r="Q843" s="359" t="s">
        <v>3450</v>
      </c>
      <c r="R843" s="359" t="s">
        <v>3579</v>
      </c>
      <c r="S843" s="366">
        <v>145</v>
      </c>
      <c r="T843" s="370" t="s">
        <v>561</v>
      </c>
      <c r="U843" s="116" t="s">
        <v>14</v>
      </c>
      <c r="V843" s="359" t="s">
        <v>362</v>
      </c>
      <c r="W843" s="366" t="s">
        <v>649</v>
      </c>
      <c r="X843" s="366" t="s">
        <v>649</v>
      </c>
      <c r="Y843" s="42" t="s">
        <v>14</v>
      </c>
      <c r="Z843" s="359" t="s">
        <v>14</v>
      </c>
      <c r="AA843" s="359" t="s">
        <v>14</v>
      </c>
      <c r="AB843" s="42">
        <v>0</v>
      </c>
      <c r="AC843" s="42">
        <v>36355367</v>
      </c>
      <c r="AD843" s="42">
        <v>0</v>
      </c>
      <c r="AE843" s="42">
        <v>0</v>
      </c>
      <c r="AF843" s="359" t="s">
        <v>1216</v>
      </c>
      <c r="AG843" s="359" t="s">
        <v>14</v>
      </c>
      <c r="AH843" s="359" t="s">
        <v>14</v>
      </c>
      <c r="AI843" s="359" t="s">
        <v>14</v>
      </c>
    </row>
    <row r="844" spans="1:35" s="368" customFormat="1" ht="45.75" customHeight="1" x14ac:dyDescent="0.25">
      <c r="A844" s="359">
        <v>688</v>
      </c>
      <c r="B844" s="360">
        <v>80111600</v>
      </c>
      <c r="C844" s="359" t="s">
        <v>1429</v>
      </c>
      <c r="D844" s="359" t="s">
        <v>3456</v>
      </c>
      <c r="E844" s="361" t="s">
        <v>3456</v>
      </c>
      <c r="F844" s="361">
        <v>999999</v>
      </c>
      <c r="G844" s="362" t="s">
        <v>357</v>
      </c>
      <c r="H844" s="362">
        <v>999999</v>
      </c>
      <c r="I844" s="110">
        <v>42122080</v>
      </c>
      <c r="J844" s="363" t="s">
        <v>1034</v>
      </c>
      <c r="K844" s="359" t="s">
        <v>3581</v>
      </c>
      <c r="L844" s="363" t="s">
        <v>447</v>
      </c>
      <c r="M844" s="373" t="s">
        <v>448</v>
      </c>
      <c r="N844" s="364" t="s">
        <v>1216</v>
      </c>
      <c r="O844" s="363">
        <v>123</v>
      </c>
      <c r="P844" s="365" t="s">
        <v>2538</v>
      </c>
      <c r="Q844" s="359" t="s">
        <v>3450</v>
      </c>
      <c r="R844" s="359" t="s">
        <v>3579</v>
      </c>
      <c r="S844" s="366">
        <v>168</v>
      </c>
      <c r="T844" s="370" t="s">
        <v>561</v>
      </c>
      <c r="U844" s="116">
        <v>646</v>
      </c>
      <c r="V844" s="359" t="s">
        <v>362</v>
      </c>
      <c r="W844" s="366" t="s">
        <v>649</v>
      </c>
      <c r="X844" s="366" t="s">
        <v>649</v>
      </c>
      <c r="Y844" s="42">
        <v>477</v>
      </c>
      <c r="Z844" s="359" t="s">
        <v>1625</v>
      </c>
      <c r="AA844" s="359" t="s">
        <v>14</v>
      </c>
      <c r="AB844" s="42">
        <v>0</v>
      </c>
      <c r="AC844" s="42">
        <v>42122080</v>
      </c>
      <c r="AD844" s="42">
        <v>0</v>
      </c>
      <c r="AE844" s="42">
        <v>0</v>
      </c>
      <c r="AF844" s="359" t="s">
        <v>1216</v>
      </c>
      <c r="AG844" s="359" t="s">
        <v>14</v>
      </c>
      <c r="AH844" s="359" t="s">
        <v>14</v>
      </c>
      <c r="AI844" s="359" t="s">
        <v>14</v>
      </c>
    </row>
    <row r="845" spans="1:35" s="368" customFormat="1" ht="45.75" customHeight="1" x14ac:dyDescent="0.25">
      <c r="A845" s="359">
        <v>689</v>
      </c>
      <c r="B845" s="360">
        <v>80111600</v>
      </c>
      <c r="C845" s="359" t="s">
        <v>1429</v>
      </c>
      <c r="D845" s="359" t="s">
        <v>3456</v>
      </c>
      <c r="E845" s="361" t="s">
        <v>3456</v>
      </c>
      <c r="F845" s="361">
        <v>999999</v>
      </c>
      <c r="G845" s="362" t="s">
        <v>357</v>
      </c>
      <c r="H845" s="362">
        <v>999999</v>
      </c>
      <c r="I845" s="110">
        <v>38611907</v>
      </c>
      <c r="J845" s="363" t="s">
        <v>1232</v>
      </c>
      <c r="K845" s="359" t="s">
        <v>3581</v>
      </c>
      <c r="L845" s="363" t="s">
        <v>447</v>
      </c>
      <c r="M845" s="373" t="s">
        <v>448</v>
      </c>
      <c r="N845" s="364" t="s">
        <v>1216</v>
      </c>
      <c r="O845" s="363">
        <v>123</v>
      </c>
      <c r="P845" s="365" t="s">
        <v>2538</v>
      </c>
      <c r="Q845" s="359" t="s">
        <v>3450</v>
      </c>
      <c r="R845" s="359" t="s">
        <v>3579</v>
      </c>
      <c r="S845" s="366">
        <v>154</v>
      </c>
      <c r="T845" s="370" t="s">
        <v>561</v>
      </c>
      <c r="U845" s="116">
        <v>647</v>
      </c>
      <c r="V845" s="359" t="s">
        <v>362</v>
      </c>
      <c r="W845" s="366" t="s">
        <v>649</v>
      </c>
      <c r="X845" s="366" t="s">
        <v>649</v>
      </c>
      <c r="Y845" s="42">
        <v>491</v>
      </c>
      <c r="Z845" s="359" t="s">
        <v>1896</v>
      </c>
      <c r="AA845" s="359" t="s">
        <v>14</v>
      </c>
      <c r="AB845" s="42">
        <v>0</v>
      </c>
      <c r="AC845" s="42">
        <v>38611907</v>
      </c>
      <c r="AD845" s="42">
        <v>0</v>
      </c>
      <c r="AE845" s="42">
        <v>0</v>
      </c>
      <c r="AF845" s="359" t="s">
        <v>1216</v>
      </c>
      <c r="AG845" s="359" t="s">
        <v>14</v>
      </c>
      <c r="AH845" s="359" t="s">
        <v>14</v>
      </c>
      <c r="AI845" s="359" t="s">
        <v>14</v>
      </c>
    </row>
    <row r="846" spans="1:35" s="368" customFormat="1" ht="45.75" customHeight="1" x14ac:dyDescent="0.25">
      <c r="A846" s="359">
        <v>690</v>
      </c>
      <c r="B846" s="360">
        <v>80111600</v>
      </c>
      <c r="C846" s="359" t="s">
        <v>1429</v>
      </c>
      <c r="D846" s="359" t="s">
        <v>3456</v>
      </c>
      <c r="E846" s="361" t="s">
        <v>3456</v>
      </c>
      <c r="F846" s="361">
        <v>999999</v>
      </c>
      <c r="G846" s="362" t="s">
        <v>357</v>
      </c>
      <c r="H846" s="362">
        <v>999999</v>
      </c>
      <c r="I846" s="110">
        <v>16297234</v>
      </c>
      <c r="J846" s="363" t="s">
        <v>1078</v>
      </c>
      <c r="K846" s="359" t="s">
        <v>3581</v>
      </c>
      <c r="L846" s="363" t="s">
        <v>447</v>
      </c>
      <c r="M846" s="373" t="s">
        <v>448</v>
      </c>
      <c r="N846" s="364" t="s">
        <v>1216</v>
      </c>
      <c r="O846" s="363">
        <v>123</v>
      </c>
      <c r="P846" s="365" t="s">
        <v>2538</v>
      </c>
      <c r="Q846" s="359" t="s">
        <v>3450</v>
      </c>
      <c r="R846" s="359" t="s">
        <v>3579</v>
      </c>
      <c r="S846" s="366">
        <v>143</v>
      </c>
      <c r="T846" s="370" t="s">
        <v>561</v>
      </c>
      <c r="U846" s="116">
        <v>720</v>
      </c>
      <c r="V846" s="359" t="s">
        <v>362</v>
      </c>
      <c r="W846" s="366" t="s">
        <v>649</v>
      </c>
      <c r="X846" s="366" t="s">
        <v>649</v>
      </c>
      <c r="Y846" s="42">
        <v>517</v>
      </c>
      <c r="Z846" s="359" t="s">
        <v>1990</v>
      </c>
      <c r="AA846" s="359" t="s">
        <v>14</v>
      </c>
      <c r="AB846" s="42">
        <v>0</v>
      </c>
      <c r="AC846" s="42">
        <v>16297234</v>
      </c>
      <c r="AD846" s="42">
        <v>0</v>
      </c>
      <c r="AE846" s="42">
        <v>0</v>
      </c>
      <c r="AF846" s="359" t="s">
        <v>1216</v>
      </c>
      <c r="AG846" s="359" t="s">
        <v>14</v>
      </c>
      <c r="AH846" s="359" t="s">
        <v>14</v>
      </c>
      <c r="AI846" s="359" t="s">
        <v>14</v>
      </c>
    </row>
    <row r="847" spans="1:35" s="368" customFormat="1" ht="45.75" customHeight="1" x14ac:dyDescent="0.25">
      <c r="A847" s="359">
        <v>691</v>
      </c>
      <c r="B847" s="360">
        <v>80111600</v>
      </c>
      <c r="C847" s="359" t="s">
        <v>1429</v>
      </c>
      <c r="D847" s="359" t="s">
        <v>3456</v>
      </c>
      <c r="E847" s="361" t="s">
        <v>3456</v>
      </c>
      <c r="F847" s="361">
        <v>999999</v>
      </c>
      <c r="G847" s="362" t="s">
        <v>357</v>
      </c>
      <c r="H847" s="362">
        <v>999999</v>
      </c>
      <c r="I847" s="110">
        <v>19625060</v>
      </c>
      <c r="J847" s="363" t="s">
        <v>1233</v>
      </c>
      <c r="K847" s="359" t="s">
        <v>3577</v>
      </c>
      <c r="L847" s="363" t="s">
        <v>447</v>
      </c>
      <c r="M847" s="373" t="s">
        <v>448</v>
      </c>
      <c r="N847" s="364" t="s">
        <v>1216</v>
      </c>
      <c r="O847" s="363">
        <v>123</v>
      </c>
      <c r="P847" s="365" t="s">
        <v>2538</v>
      </c>
      <c r="Q847" s="359" t="s">
        <v>3450</v>
      </c>
      <c r="R847" s="359" t="s">
        <v>3579</v>
      </c>
      <c r="S847" s="366">
        <v>123</v>
      </c>
      <c r="T847" s="370" t="s">
        <v>561</v>
      </c>
      <c r="U847" s="116" t="s">
        <v>14</v>
      </c>
      <c r="V847" s="359" t="s">
        <v>362</v>
      </c>
      <c r="W847" s="366" t="s">
        <v>649</v>
      </c>
      <c r="X847" s="366" t="s">
        <v>649</v>
      </c>
      <c r="Y847" s="42" t="s">
        <v>14</v>
      </c>
      <c r="Z847" s="359" t="s">
        <v>14</v>
      </c>
      <c r="AA847" s="359" t="s">
        <v>14</v>
      </c>
      <c r="AB847" s="42">
        <v>0</v>
      </c>
      <c r="AC847" s="42">
        <v>19625060</v>
      </c>
      <c r="AD847" s="42">
        <v>0</v>
      </c>
      <c r="AE847" s="42">
        <v>0</v>
      </c>
      <c r="AF847" s="359" t="s">
        <v>1216</v>
      </c>
      <c r="AG847" s="359" t="s">
        <v>14</v>
      </c>
      <c r="AH847" s="359" t="s">
        <v>14</v>
      </c>
      <c r="AI847" s="359" t="s">
        <v>14</v>
      </c>
    </row>
    <row r="848" spans="1:35" s="368" customFormat="1" ht="45.75" customHeight="1" x14ac:dyDescent="0.25">
      <c r="A848" s="359">
        <v>692</v>
      </c>
      <c r="B848" s="360">
        <v>80111600</v>
      </c>
      <c r="C848" s="359" t="s">
        <v>1429</v>
      </c>
      <c r="D848" s="359" t="s">
        <v>3456</v>
      </c>
      <c r="E848" s="361" t="s">
        <v>3456</v>
      </c>
      <c r="F848" s="361">
        <v>999999</v>
      </c>
      <c r="G848" s="362" t="s">
        <v>357</v>
      </c>
      <c r="H848" s="362">
        <v>999999</v>
      </c>
      <c r="I848" s="110">
        <v>45130800</v>
      </c>
      <c r="J848" s="363" t="s">
        <v>1037</v>
      </c>
      <c r="K848" s="359" t="s">
        <v>3581</v>
      </c>
      <c r="L848" s="363" t="s">
        <v>447</v>
      </c>
      <c r="M848" s="373" t="s">
        <v>448</v>
      </c>
      <c r="N848" s="364" t="s">
        <v>1216</v>
      </c>
      <c r="O848" s="363">
        <v>123</v>
      </c>
      <c r="P848" s="365" t="s">
        <v>2538</v>
      </c>
      <c r="Q848" s="359" t="s">
        <v>3450</v>
      </c>
      <c r="R848" s="359" t="s">
        <v>3579</v>
      </c>
      <c r="S848" s="366">
        <v>180</v>
      </c>
      <c r="T848" s="370" t="s">
        <v>561</v>
      </c>
      <c r="U848" s="116">
        <v>643</v>
      </c>
      <c r="V848" s="359" t="s">
        <v>362</v>
      </c>
      <c r="W848" s="366" t="s">
        <v>649</v>
      </c>
      <c r="X848" s="366" t="s">
        <v>649</v>
      </c>
      <c r="Y848" s="42">
        <v>495</v>
      </c>
      <c r="Z848" s="359" t="s">
        <v>1504</v>
      </c>
      <c r="AA848" s="359" t="s">
        <v>14</v>
      </c>
      <c r="AB848" s="42">
        <v>0</v>
      </c>
      <c r="AC848" s="42">
        <v>45130800</v>
      </c>
      <c r="AD848" s="42">
        <v>0</v>
      </c>
      <c r="AE848" s="42">
        <v>0</v>
      </c>
      <c r="AF848" s="359" t="s">
        <v>1216</v>
      </c>
      <c r="AG848" s="359" t="s">
        <v>14</v>
      </c>
      <c r="AH848" s="359" t="s">
        <v>14</v>
      </c>
      <c r="AI848" s="359" t="s">
        <v>14</v>
      </c>
    </row>
    <row r="849" spans="1:35" s="368" customFormat="1" ht="45.75" customHeight="1" x14ac:dyDescent="0.25">
      <c r="A849" s="359">
        <v>693</v>
      </c>
      <c r="B849" s="360">
        <v>80111600</v>
      </c>
      <c r="C849" s="359" t="s">
        <v>1429</v>
      </c>
      <c r="D849" s="359" t="s">
        <v>3456</v>
      </c>
      <c r="E849" s="361" t="s">
        <v>3456</v>
      </c>
      <c r="F849" s="361">
        <v>999999</v>
      </c>
      <c r="G849" s="362" t="s">
        <v>357</v>
      </c>
      <c r="H849" s="362">
        <v>999999</v>
      </c>
      <c r="I849" s="110">
        <v>43877167</v>
      </c>
      <c r="J849" s="363" t="s">
        <v>98</v>
      </c>
      <c r="K849" s="359" t="s">
        <v>3581</v>
      </c>
      <c r="L849" s="363" t="s">
        <v>447</v>
      </c>
      <c r="M849" s="373" t="s">
        <v>448</v>
      </c>
      <c r="N849" s="364" t="s">
        <v>1216</v>
      </c>
      <c r="O849" s="363">
        <v>123</v>
      </c>
      <c r="P849" s="365" t="s">
        <v>2538</v>
      </c>
      <c r="Q849" s="359" t="s">
        <v>3450</v>
      </c>
      <c r="R849" s="359" t="s">
        <v>3579</v>
      </c>
      <c r="S849" s="366">
        <v>175</v>
      </c>
      <c r="T849" s="370" t="s">
        <v>561</v>
      </c>
      <c r="U849" s="116">
        <v>602</v>
      </c>
      <c r="V849" s="359" t="s">
        <v>362</v>
      </c>
      <c r="W849" s="366" t="s">
        <v>649</v>
      </c>
      <c r="X849" s="366" t="s">
        <v>649</v>
      </c>
      <c r="Y849" s="42">
        <v>445</v>
      </c>
      <c r="Z849" s="359" t="s">
        <v>1577</v>
      </c>
      <c r="AA849" s="359">
        <v>7576</v>
      </c>
      <c r="AB849" s="42">
        <v>43877167</v>
      </c>
      <c r="AC849" s="42">
        <v>0</v>
      </c>
      <c r="AD849" s="42">
        <v>0</v>
      </c>
      <c r="AE849" s="42">
        <v>43877167</v>
      </c>
      <c r="AF849" s="359" t="s">
        <v>4141</v>
      </c>
      <c r="AG849" s="359" t="s">
        <v>14</v>
      </c>
      <c r="AH849" s="359">
        <v>0</v>
      </c>
      <c r="AI849" s="359">
        <v>43877167</v>
      </c>
    </row>
    <row r="850" spans="1:35" s="368" customFormat="1" ht="45.75" customHeight="1" x14ac:dyDescent="0.25">
      <c r="A850" s="359">
        <v>694</v>
      </c>
      <c r="B850" s="360">
        <v>80111600</v>
      </c>
      <c r="C850" s="359" t="s">
        <v>1429</v>
      </c>
      <c r="D850" s="359" t="s">
        <v>3456</v>
      </c>
      <c r="E850" s="361" t="s">
        <v>3456</v>
      </c>
      <c r="F850" s="361">
        <v>999999</v>
      </c>
      <c r="G850" s="362" t="s">
        <v>357</v>
      </c>
      <c r="H850" s="362">
        <v>999999</v>
      </c>
      <c r="I850" s="110">
        <v>6838000</v>
      </c>
      <c r="J850" s="363" t="s">
        <v>1234</v>
      </c>
      <c r="K850" s="359" t="s">
        <v>3581</v>
      </c>
      <c r="L850" s="363" t="s">
        <v>475</v>
      </c>
      <c r="M850" s="373" t="s">
        <v>448</v>
      </c>
      <c r="N850" s="364" t="s">
        <v>1216</v>
      </c>
      <c r="O850" s="363">
        <v>123</v>
      </c>
      <c r="P850" s="365" t="s">
        <v>2538</v>
      </c>
      <c r="Q850" s="359" t="s">
        <v>3450</v>
      </c>
      <c r="R850" s="359" t="s">
        <v>3579</v>
      </c>
      <c r="S850" s="366">
        <v>2</v>
      </c>
      <c r="T850" s="370" t="s">
        <v>361</v>
      </c>
      <c r="U850" s="116">
        <v>605</v>
      </c>
      <c r="V850" s="359" t="s">
        <v>362</v>
      </c>
      <c r="W850" s="366" t="s">
        <v>649</v>
      </c>
      <c r="X850" s="366" t="s">
        <v>649</v>
      </c>
      <c r="Y850" s="42">
        <v>16</v>
      </c>
      <c r="Z850" s="359" t="s">
        <v>1542</v>
      </c>
      <c r="AA850" s="359">
        <v>7587</v>
      </c>
      <c r="AB850" s="42">
        <v>6838000</v>
      </c>
      <c r="AC850" s="42">
        <v>0</v>
      </c>
      <c r="AD850" s="42">
        <v>0</v>
      </c>
      <c r="AE850" s="42">
        <v>6838000</v>
      </c>
      <c r="AF850" s="359" t="s">
        <v>4142</v>
      </c>
      <c r="AG850" s="359" t="s">
        <v>14</v>
      </c>
      <c r="AH850" s="359">
        <v>0</v>
      </c>
      <c r="AI850" s="359">
        <v>6838000</v>
      </c>
    </row>
    <row r="851" spans="1:35" s="368" customFormat="1" ht="45.75" customHeight="1" x14ac:dyDescent="0.25">
      <c r="A851" s="359">
        <v>695</v>
      </c>
      <c r="B851" s="360" t="s">
        <v>1202</v>
      </c>
      <c r="C851" s="359" t="s">
        <v>1429</v>
      </c>
      <c r="D851" s="359" t="s">
        <v>3456</v>
      </c>
      <c r="E851" s="361" t="s">
        <v>3469</v>
      </c>
      <c r="F851" s="361">
        <v>2024003050077</v>
      </c>
      <c r="G851" s="362" t="s">
        <v>530</v>
      </c>
      <c r="H851" s="362" t="s">
        <v>3467</v>
      </c>
      <c r="I851" s="110">
        <v>192753235</v>
      </c>
      <c r="J851" s="363" t="s">
        <v>1235</v>
      </c>
      <c r="K851" s="359" t="s">
        <v>3577</v>
      </c>
      <c r="L851" s="359" t="s">
        <v>447</v>
      </c>
      <c r="M851" s="359" t="s">
        <v>471</v>
      </c>
      <c r="N851" s="364" t="s">
        <v>533</v>
      </c>
      <c r="O851" s="363">
        <v>143</v>
      </c>
      <c r="P851" s="365" t="s">
        <v>2680</v>
      </c>
      <c r="Q851" s="359" t="s">
        <v>3468</v>
      </c>
      <c r="R851" s="359" t="s">
        <v>3604</v>
      </c>
      <c r="S851" s="366">
        <v>4</v>
      </c>
      <c r="T851" s="370" t="s">
        <v>361</v>
      </c>
      <c r="U851" s="116" t="s">
        <v>14</v>
      </c>
      <c r="V851" s="359" t="s">
        <v>362</v>
      </c>
      <c r="W851" s="359" t="s">
        <v>557</v>
      </c>
      <c r="X851" s="359" t="s">
        <v>557</v>
      </c>
      <c r="Y851" s="42" t="s">
        <v>14</v>
      </c>
      <c r="Z851" s="359" t="s">
        <v>14</v>
      </c>
      <c r="AA851" s="359" t="s">
        <v>14</v>
      </c>
      <c r="AB851" s="42">
        <v>0</v>
      </c>
      <c r="AC851" s="42">
        <v>192753235</v>
      </c>
      <c r="AD851" s="42">
        <v>0</v>
      </c>
      <c r="AE851" s="42">
        <v>0</v>
      </c>
      <c r="AF851" s="359" t="s">
        <v>533</v>
      </c>
      <c r="AG851" s="359">
        <v>52011001</v>
      </c>
      <c r="AH851" s="359" t="s">
        <v>14</v>
      </c>
      <c r="AI851" s="359" t="s">
        <v>14</v>
      </c>
    </row>
    <row r="852" spans="1:35" s="368" customFormat="1" ht="45.75" customHeight="1" x14ac:dyDescent="0.25">
      <c r="A852" s="359">
        <v>696</v>
      </c>
      <c r="B852" s="360">
        <v>80111600</v>
      </c>
      <c r="C852" s="359" t="s">
        <v>1429</v>
      </c>
      <c r="D852" s="359" t="s">
        <v>3456</v>
      </c>
      <c r="E852" s="361" t="s">
        <v>3469</v>
      </c>
      <c r="F852" s="361">
        <v>2024003050077</v>
      </c>
      <c r="G852" s="362" t="s">
        <v>535</v>
      </c>
      <c r="H852" s="362" t="s">
        <v>3467</v>
      </c>
      <c r="I852" s="110">
        <v>45130800</v>
      </c>
      <c r="J852" s="363" t="s">
        <v>1236</v>
      </c>
      <c r="K852" s="359" t="s">
        <v>3577</v>
      </c>
      <c r="L852" s="359" t="s">
        <v>447</v>
      </c>
      <c r="M852" s="359" t="s">
        <v>471</v>
      </c>
      <c r="N852" s="364" t="s">
        <v>533</v>
      </c>
      <c r="O852" s="363">
        <v>143</v>
      </c>
      <c r="P852" s="365" t="s">
        <v>2680</v>
      </c>
      <c r="Q852" s="359" t="s">
        <v>3468</v>
      </c>
      <c r="R852" s="359" t="s">
        <v>3604</v>
      </c>
      <c r="S852" s="366">
        <v>6</v>
      </c>
      <c r="T852" s="370" t="s">
        <v>361</v>
      </c>
      <c r="U852" s="116" t="s">
        <v>14</v>
      </c>
      <c r="V852" s="359" t="s">
        <v>362</v>
      </c>
      <c r="W852" s="359" t="s">
        <v>649</v>
      </c>
      <c r="X852" s="359" t="s">
        <v>367</v>
      </c>
      <c r="Y852" s="42" t="s">
        <v>14</v>
      </c>
      <c r="Z852" s="359" t="s">
        <v>14</v>
      </c>
      <c r="AA852" s="359" t="s">
        <v>14</v>
      </c>
      <c r="AB852" s="42">
        <v>0</v>
      </c>
      <c r="AC852" s="42">
        <v>45130800</v>
      </c>
      <c r="AD852" s="42">
        <v>0</v>
      </c>
      <c r="AE852" s="42">
        <v>0</v>
      </c>
      <c r="AF852" s="359" t="s">
        <v>533</v>
      </c>
      <c r="AG852" s="359">
        <v>52011001</v>
      </c>
      <c r="AH852" s="359" t="s">
        <v>14</v>
      </c>
      <c r="AI852" s="359" t="s">
        <v>14</v>
      </c>
    </row>
    <row r="853" spans="1:35" s="368" customFormat="1" ht="45.75" customHeight="1" x14ac:dyDescent="0.25">
      <c r="A853" s="359">
        <v>697</v>
      </c>
      <c r="B853" s="360">
        <v>80111600</v>
      </c>
      <c r="C853" s="359" t="s">
        <v>1429</v>
      </c>
      <c r="D853" s="359" t="s">
        <v>3456</v>
      </c>
      <c r="E853" s="361" t="s">
        <v>3469</v>
      </c>
      <c r="F853" s="361">
        <v>2024003050077</v>
      </c>
      <c r="G853" s="362" t="s">
        <v>535</v>
      </c>
      <c r="H853" s="362" t="s">
        <v>3467</v>
      </c>
      <c r="I853" s="110">
        <v>42874260</v>
      </c>
      <c r="J853" s="363" t="s">
        <v>1016</v>
      </c>
      <c r="K853" s="359" t="s">
        <v>3581</v>
      </c>
      <c r="L853" s="359" t="s">
        <v>447</v>
      </c>
      <c r="M853" s="373" t="s">
        <v>448</v>
      </c>
      <c r="N853" s="364" t="s">
        <v>533</v>
      </c>
      <c r="O853" s="363">
        <v>143</v>
      </c>
      <c r="P853" s="365" t="s">
        <v>2680</v>
      </c>
      <c r="Q853" s="359" t="s">
        <v>3468</v>
      </c>
      <c r="R853" s="359" t="s">
        <v>3604</v>
      </c>
      <c r="S853" s="366">
        <v>5</v>
      </c>
      <c r="T853" s="370" t="s">
        <v>361</v>
      </c>
      <c r="U853" s="116">
        <v>620</v>
      </c>
      <c r="V853" s="359" t="s">
        <v>362</v>
      </c>
      <c r="W853" s="359" t="s">
        <v>649</v>
      </c>
      <c r="X853" s="359" t="s">
        <v>367</v>
      </c>
      <c r="Y853" s="42">
        <v>482</v>
      </c>
      <c r="Z853" s="359" t="s">
        <v>1898</v>
      </c>
      <c r="AA853" s="359" t="s">
        <v>14</v>
      </c>
      <c r="AB853" s="42">
        <v>0</v>
      </c>
      <c r="AC853" s="42">
        <v>42874260</v>
      </c>
      <c r="AD853" s="42">
        <v>0</v>
      </c>
      <c r="AE853" s="42">
        <v>0</v>
      </c>
      <c r="AF853" s="359" t="s">
        <v>533</v>
      </c>
      <c r="AG853" s="359">
        <v>52011001</v>
      </c>
      <c r="AH853" s="359" t="s">
        <v>14</v>
      </c>
      <c r="AI853" s="359" t="s">
        <v>14</v>
      </c>
    </row>
    <row r="854" spans="1:35" s="368" customFormat="1" ht="45.75" customHeight="1" x14ac:dyDescent="0.25">
      <c r="A854" s="359">
        <v>698</v>
      </c>
      <c r="B854" s="360">
        <v>80111600</v>
      </c>
      <c r="C854" s="359" t="s">
        <v>1429</v>
      </c>
      <c r="D854" s="359" t="s">
        <v>3456</v>
      </c>
      <c r="E854" s="361" t="s">
        <v>3469</v>
      </c>
      <c r="F854" s="361">
        <v>2024003050077</v>
      </c>
      <c r="G854" s="362" t="s">
        <v>535</v>
      </c>
      <c r="H854" s="362" t="s">
        <v>3467</v>
      </c>
      <c r="I854" s="110">
        <v>21220593</v>
      </c>
      <c r="J854" s="363" t="s">
        <v>1237</v>
      </c>
      <c r="K854" s="359" t="s">
        <v>3577</v>
      </c>
      <c r="L854" s="359" t="s">
        <v>447</v>
      </c>
      <c r="M854" s="359" t="s">
        <v>471</v>
      </c>
      <c r="N854" s="364" t="s">
        <v>533</v>
      </c>
      <c r="O854" s="363">
        <v>143</v>
      </c>
      <c r="P854" s="365" t="s">
        <v>2680</v>
      </c>
      <c r="Q854" s="359" t="s">
        <v>3468</v>
      </c>
      <c r="R854" s="359" t="s">
        <v>3604</v>
      </c>
      <c r="S854" s="366">
        <v>4</v>
      </c>
      <c r="T854" s="370" t="s">
        <v>361</v>
      </c>
      <c r="U854" s="116" t="s">
        <v>14</v>
      </c>
      <c r="V854" s="359" t="s">
        <v>362</v>
      </c>
      <c r="W854" s="359" t="s">
        <v>367</v>
      </c>
      <c r="X854" s="359" t="s">
        <v>557</v>
      </c>
      <c r="Y854" s="42" t="s">
        <v>14</v>
      </c>
      <c r="Z854" s="359" t="s">
        <v>14</v>
      </c>
      <c r="AA854" s="359" t="s">
        <v>14</v>
      </c>
      <c r="AB854" s="42">
        <v>0</v>
      </c>
      <c r="AC854" s="42">
        <v>21220593</v>
      </c>
      <c r="AD854" s="42">
        <v>0</v>
      </c>
      <c r="AE854" s="42">
        <v>0</v>
      </c>
      <c r="AF854" s="359" t="s">
        <v>533</v>
      </c>
      <c r="AG854" s="359">
        <v>52011001</v>
      </c>
      <c r="AH854" s="359" t="s">
        <v>14</v>
      </c>
      <c r="AI854" s="359" t="s">
        <v>14</v>
      </c>
    </row>
    <row r="855" spans="1:35" s="368" customFormat="1" ht="45.75" customHeight="1" x14ac:dyDescent="0.25">
      <c r="A855" s="359">
        <v>699</v>
      </c>
      <c r="B855" s="360">
        <v>80111600</v>
      </c>
      <c r="C855" s="359" t="s">
        <v>3447</v>
      </c>
      <c r="D855" s="359" t="s">
        <v>3615</v>
      </c>
      <c r="E855" s="361" t="s">
        <v>3489</v>
      </c>
      <c r="F855" s="361">
        <v>2024003050076</v>
      </c>
      <c r="G855" s="362" t="s">
        <v>588</v>
      </c>
      <c r="H855" s="362" t="s">
        <v>3487</v>
      </c>
      <c r="I855" s="110">
        <v>28719600</v>
      </c>
      <c r="J855" s="363" t="s">
        <v>1238</v>
      </c>
      <c r="K855" s="359" t="s">
        <v>3581</v>
      </c>
      <c r="L855" s="359" t="s">
        <v>447</v>
      </c>
      <c r="M855" s="363" t="s">
        <v>448</v>
      </c>
      <c r="N855" s="364" t="s">
        <v>590</v>
      </c>
      <c r="O855" s="363">
        <v>167</v>
      </c>
      <c r="P855" s="365" t="s">
        <v>2941</v>
      </c>
      <c r="Q855" s="359" t="s">
        <v>3488</v>
      </c>
      <c r="R855" s="359" t="s">
        <v>4143</v>
      </c>
      <c r="S855" s="366">
        <v>6</v>
      </c>
      <c r="T855" s="370" t="s">
        <v>361</v>
      </c>
      <c r="U855" s="116">
        <v>595</v>
      </c>
      <c r="V855" s="359" t="s">
        <v>362</v>
      </c>
      <c r="W855" s="359" t="s">
        <v>367</v>
      </c>
      <c r="X855" s="359" t="s">
        <v>367</v>
      </c>
      <c r="Y855" s="42">
        <v>480</v>
      </c>
      <c r="Z855" s="359" t="s">
        <v>2466</v>
      </c>
      <c r="AA855" s="359" t="s">
        <v>14</v>
      </c>
      <c r="AB855" s="42">
        <v>0</v>
      </c>
      <c r="AC855" s="42">
        <v>28719600</v>
      </c>
      <c r="AD855" s="42">
        <v>0</v>
      </c>
      <c r="AE855" s="42">
        <v>0</v>
      </c>
      <c r="AF855" s="359" t="s">
        <v>590</v>
      </c>
      <c r="AG855" s="359">
        <v>52010901</v>
      </c>
      <c r="AH855" s="359" t="s">
        <v>14</v>
      </c>
      <c r="AI855" s="359" t="s">
        <v>14</v>
      </c>
    </row>
    <row r="856" spans="1:35" s="368" customFormat="1" ht="45.75" customHeight="1" x14ac:dyDescent="0.25">
      <c r="A856" s="359">
        <v>700</v>
      </c>
      <c r="B856" s="360">
        <v>80111600</v>
      </c>
      <c r="C856" s="359" t="s">
        <v>3447</v>
      </c>
      <c r="D856" s="359" t="s">
        <v>3615</v>
      </c>
      <c r="E856" s="361" t="s">
        <v>3489</v>
      </c>
      <c r="F856" s="361">
        <v>2024003050076</v>
      </c>
      <c r="G856" s="362" t="s">
        <v>588</v>
      </c>
      <c r="H856" s="362" t="s">
        <v>3487</v>
      </c>
      <c r="I856" s="110">
        <v>45130800</v>
      </c>
      <c r="J856" s="363" t="s">
        <v>1223</v>
      </c>
      <c r="K856" s="359" t="s">
        <v>3581</v>
      </c>
      <c r="L856" s="359" t="s">
        <v>447</v>
      </c>
      <c r="M856" s="363" t="s">
        <v>448</v>
      </c>
      <c r="N856" s="364" t="s">
        <v>590</v>
      </c>
      <c r="O856" s="363">
        <v>167</v>
      </c>
      <c r="P856" s="365" t="s">
        <v>2941</v>
      </c>
      <c r="Q856" s="359" t="s">
        <v>3488</v>
      </c>
      <c r="R856" s="359" t="s">
        <v>4143</v>
      </c>
      <c r="S856" s="366">
        <v>6</v>
      </c>
      <c r="T856" s="370" t="s">
        <v>361</v>
      </c>
      <c r="U856" s="116">
        <v>598</v>
      </c>
      <c r="V856" s="359" t="s">
        <v>362</v>
      </c>
      <c r="W856" s="359" t="s">
        <v>367</v>
      </c>
      <c r="X856" s="359" t="s">
        <v>367</v>
      </c>
      <c r="Y856" s="42">
        <v>453</v>
      </c>
      <c r="Z856" s="359" t="s">
        <v>2407</v>
      </c>
      <c r="AA856" s="359" t="s">
        <v>14</v>
      </c>
      <c r="AB856" s="42">
        <v>0</v>
      </c>
      <c r="AC856" s="42">
        <v>45130800</v>
      </c>
      <c r="AD856" s="42">
        <v>0</v>
      </c>
      <c r="AE856" s="42">
        <v>0</v>
      </c>
      <c r="AF856" s="359" t="s">
        <v>590</v>
      </c>
      <c r="AG856" s="359">
        <v>52010901</v>
      </c>
      <c r="AH856" s="359" t="s">
        <v>14</v>
      </c>
      <c r="AI856" s="359" t="s">
        <v>14</v>
      </c>
    </row>
    <row r="857" spans="1:35" s="368" customFormat="1" ht="45.75" customHeight="1" x14ac:dyDescent="0.25">
      <c r="A857" s="359">
        <v>701</v>
      </c>
      <c r="B857" s="360">
        <v>80111600</v>
      </c>
      <c r="C857" s="359" t="s">
        <v>3447</v>
      </c>
      <c r="D857" s="359" t="s">
        <v>3615</v>
      </c>
      <c r="E857" s="361" t="s">
        <v>3489</v>
      </c>
      <c r="F857" s="361">
        <v>2024003050076</v>
      </c>
      <c r="G857" s="362" t="s">
        <v>588</v>
      </c>
      <c r="H857" s="362" t="s">
        <v>3487</v>
      </c>
      <c r="I857" s="110">
        <v>45130800</v>
      </c>
      <c r="J857" s="363" t="s">
        <v>1223</v>
      </c>
      <c r="K857" s="359" t="s">
        <v>3581</v>
      </c>
      <c r="L857" s="359" t="s">
        <v>447</v>
      </c>
      <c r="M857" s="363" t="s">
        <v>448</v>
      </c>
      <c r="N857" s="364" t="s">
        <v>590</v>
      </c>
      <c r="O857" s="363">
        <v>167</v>
      </c>
      <c r="P857" s="365" t="s">
        <v>2941</v>
      </c>
      <c r="Q857" s="359" t="s">
        <v>3488</v>
      </c>
      <c r="R857" s="359" t="s">
        <v>4143</v>
      </c>
      <c r="S857" s="366">
        <v>6</v>
      </c>
      <c r="T857" s="370" t="s">
        <v>361</v>
      </c>
      <c r="U857" s="116">
        <v>601</v>
      </c>
      <c r="V857" s="359" t="s">
        <v>362</v>
      </c>
      <c r="W857" s="359" t="s">
        <v>367</v>
      </c>
      <c r="X857" s="359" t="s">
        <v>367</v>
      </c>
      <c r="Y857" s="42">
        <v>462</v>
      </c>
      <c r="Z857" s="359" t="s">
        <v>2427</v>
      </c>
      <c r="AA857" s="359" t="s">
        <v>14</v>
      </c>
      <c r="AB857" s="42">
        <v>0</v>
      </c>
      <c r="AC857" s="42">
        <v>45130800</v>
      </c>
      <c r="AD857" s="42">
        <v>0</v>
      </c>
      <c r="AE857" s="42">
        <v>0</v>
      </c>
      <c r="AF857" s="359" t="s">
        <v>590</v>
      </c>
      <c r="AG857" s="359">
        <v>52010901</v>
      </c>
      <c r="AH857" s="359" t="s">
        <v>14</v>
      </c>
      <c r="AI857" s="359" t="s">
        <v>14</v>
      </c>
    </row>
    <row r="858" spans="1:35" s="368" customFormat="1" ht="45.75" customHeight="1" x14ac:dyDescent="0.25">
      <c r="A858" s="359">
        <v>702</v>
      </c>
      <c r="B858" s="360">
        <v>80111600</v>
      </c>
      <c r="C858" s="359" t="s">
        <v>3447</v>
      </c>
      <c r="D858" s="359" t="s">
        <v>3615</v>
      </c>
      <c r="E858" s="361" t="s">
        <v>3489</v>
      </c>
      <c r="F858" s="361">
        <v>2024003050076</v>
      </c>
      <c r="G858" s="362" t="s">
        <v>588</v>
      </c>
      <c r="H858" s="362" t="s">
        <v>3487</v>
      </c>
      <c r="I858" s="110">
        <v>45130800</v>
      </c>
      <c r="J858" s="363" t="s">
        <v>1223</v>
      </c>
      <c r="K858" s="359" t="s">
        <v>3581</v>
      </c>
      <c r="L858" s="359" t="s">
        <v>447</v>
      </c>
      <c r="M858" s="363" t="s">
        <v>448</v>
      </c>
      <c r="N858" s="364" t="s">
        <v>590</v>
      </c>
      <c r="O858" s="363">
        <v>167</v>
      </c>
      <c r="P858" s="365" t="s">
        <v>2941</v>
      </c>
      <c r="Q858" s="359" t="s">
        <v>3488</v>
      </c>
      <c r="R858" s="359" t="s">
        <v>4143</v>
      </c>
      <c r="S858" s="366">
        <v>6</v>
      </c>
      <c r="T858" s="370" t="s">
        <v>361</v>
      </c>
      <c r="U858" s="116">
        <v>596</v>
      </c>
      <c r="V858" s="359" t="s">
        <v>362</v>
      </c>
      <c r="W858" s="359" t="s">
        <v>367</v>
      </c>
      <c r="X858" s="359" t="s">
        <v>367</v>
      </c>
      <c r="Y858" s="42">
        <v>449</v>
      </c>
      <c r="Z858" s="359" t="s">
        <v>2399</v>
      </c>
      <c r="AA858" s="359" t="s">
        <v>14</v>
      </c>
      <c r="AB858" s="42">
        <v>0</v>
      </c>
      <c r="AC858" s="42">
        <v>45130800</v>
      </c>
      <c r="AD858" s="42">
        <v>0</v>
      </c>
      <c r="AE858" s="42">
        <v>0</v>
      </c>
      <c r="AF858" s="359" t="s">
        <v>590</v>
      </c>
      <c r="AG858" s="359">
        <v>52010901</v>
      </c>
      <c r="AH858" s="359" t="s">
        <v>14</v>
      </c>
      <c r="AI858" s="359" t="s">
        <v>14</v>
      </c>
    </row>
    <row r="859" spans="1:35" s="368" customFormat="1" ht="45.75" customHeight="1" x14ac:dyDescent="0.25">
      <c r="A859" s="359">
        <v>703</v>
      </c>
      <c r="B859" s="360">
        <v>80111600</v>
      </c>
      <c r="C859" s="359" t="s">
        <v>3447</v>
      </c>
      <c r="D859" s="359" t="s">
        <v>3615</v>
      </c>
      <c r="E859" s="361" t="s">
        <v>3489</v>
      </c>
      <c r="F859" s="361">
        <v>2024003050076</v>
      </c>
      <c r="G859" s="362" t="s">
        <v>588</v>
      </c>
      <c r="H859" s="362" t="s">
        <v>3487</v>
      </c>
      <c r="I859" s="110">
        <v>45130800</v>
      </c>
      <c r="J859" s="363" t="s">
        <v>1223</v>
      </c>
      <c r="K859" s="359" t="s">
        <v>3581</v>
      </c>
      <c r="L859" s="359" t="s">
        <v>447</v>
      </c>
      <c r="M859" s="363" t="s">
        <v>448</v>
      </c>
      <c r="N859" s="364" t="s">
        <v>590</v>
      </c>
      <c r="O859" s="363">
        <v>167</v>
      </c>
      <c r="P859" s="365" t="s">
        <v>2941</v>
      </c>
      <c r="Q859" s="359" t="s">
        <v>3488</v>
      </c>
      <c r="R859" s="359" t="s">
        <v>4143</v>
      </c>
      <c r="S859" s="366">
        <v>6</v>
      </c>
      <c r="T859" s="370" t="s">
        <v>361</v>
      </c>
      <c r="U859" s="116">
        <v>597</v>
      </c>
      <c r="V859" s="359" t="s">
        <v>362</v>
      </c>
      <c r="W859" s="359" t="s">
        <v>367</v>
      </c>
      <c r="X859" s="359" t="s">
        <v>367</v>
      </c>
      <c r="Y859" s="42">
        <v>450</v>
      </c>
      <c r="Z859" s="359" t="s">
        <v>2401</v>
      </c>
      <c r="AA859" s="359" t="s">
        <v>14</v>
      </c>
      <c r="AB859" s="42">
        <v>0</v>
      </c>
      <c r="AC859" s="42">
        <v>45130800</v>
      </c>
      <c r="AD859" s="42">
        <v>0</v>
      </c>
      <c r="AE859" s="42">
        <v>0</v>
      </c>
      <c r="AF859" s="359" t="s">
        <v>590</v>
      </c>
      <c r="AG859" s="359">
        <v>52010901</v>
      </c>
      <c r="AH859" s="359" t="s">
        <v>14</v>
      </c>
      <c r="AI859" s="359" t="s">
        <v>14</v>
      </c>
    </row>
    <row r="860" spans="1:35" s="368" customFormat="1" ht="45.75" customHeight="1" x14ac:dyDescent="0.25">
      <c r="A860" s="359">
        <v>704</v>
      </c>
      <c r="B860" s="360">
        <v>80111600</v>
      </c>
      <c r="C860" s="359" t="s">
        <v>3447</v>
      </c>
      <c r="D860" s="359" t="s">
        <v>3615</v>
      </c>
      <c r="E860" s="361" t="s">
        <v>3489</v>
      </c>
      <c r="F860" s="361">
        <v>2024003050076</v>
      </c>
      <c r="G860" s="362" t="s">
        <v>588</v>
      </c>
      <c r="H860" s="362" t="s">
        <v>3487</v>
      </c>
      <c r="I860" s="110">
        <v>49643880</v>
      </c>
      <c r="J860" s="363" t="s">
        <v>1239</v>
      </c>
      <c r="K860" s="359" t="s">
        <v>3581</v>
      </c>
      <c r="L860" s="359" t="s">
        <v>447</v>
      </c>
      <c r="M860" s="363" t="s">
        <v>448</v>
      </c>
      <c r="N860" s="364" t="s">
        <v>590</v>
      </c>
      <c r="O860" s="363">
        <v>167</v>
      </c>
      <c r="P860" s="365" t="s">
        <v>2941</v>
      </c>
      <c r="Q860" s="359" t="s">
        <v>3488</v>
      </c>
      <c r="R860" s="359" t="s">
        <v>4143</v>
      </c>
      <c r="S860" s="366">
        <v>6</v>
      </c>
      <c r="T860" s="370" t="s">
        <v>361</v>
      </c>
      <c r="U860" s="116">
        <v>599</v>
      </c>
      <c r="V860" s="359" t="s">
        <v>362</v>
      </c>
      <c r="W860" s="359" t="s">
        <v>367</v>
      </c>
      <c r="X860" s="359" t="s">
        <v>367</v>
      </c>
      <c r="Y860" s="42">
        <v>446</v>
      </c>
      <c r="Z860" s="359" t="s">
        <v>2393</v>
      </c>
      <c r="AA860" s="359" t="s">
        <v>14</v>
      </c>
      <c r="AB860" s="42">
        <v>0</v>
      </c>
      <c r="AC860" s="42">
        <v>49643880</v>
      </c>
      <c r="AD860" s="42">
        <v>0</v>
      </c>
      <c r="AE860" s="42">
        <v>0</v>
      </c>
      <c r="AF860" s="359" t="s">
        <v>590</v>
      </c>
      <c r="AG860" s="359">
        <v>52010901</v>
      </c>
      <c r="AH860" s="359" t="s">
        <v>14</v>
      </c>
      <c r="AI860" s="359" t="s">
        <v>14</v>
      </c>
    </row>
    <row r="861" spans="1:35" s="368" customFormat="1" ht="45.75" customHeight="1" x14ac:dyDescent="0.25">
      <c r="A861" s="359">
        <v>705</v>
      </c>
      <c r="B861" s="360">
        <v>80111600</v>
      </c>
      <c r="C861" s="359" t="s">
        <v>3447</v>
      </c>
      <c r="D861" s="359" t="s">
        <v>3615</v>
      </c>
      <c r="E861" s="361" t="s">
        <v>3489</v>
      </c>
      <c r="F861" s="361">
        <v>2024003050076</v>
      </c>
      <c r="G861" s="362" t="s">
        <v>588</v>
      </c>
      <c r="H861" s="362" t="s">
        <v>3487</v>
      </c>
      <c r="I861" s="110">
        <v>49643880</v>
      </c>
      <c r="J861" s="363" t="s">
        <v>1239</v>
      </c>
      <c r="K861" s="359" t="s">
        <v>3581</v>
      </c>
      <c r="L861" s="359" t="s">
        <v>447</v>
      </c>
      <c r="M861" s="363" t="s">
        <v>448</v>
      </c>
      <c r="N861" s="364" t="s">
        <v>590</v>
      </c>
      <c r="O861" s="363">
        <v>167</v>
      </c>
      <c r="P861" s="365" t="s">
        <v>2941</v>
      </c>
      <c r="Q861" s="359" t="s">
        <v>3488</v>
      </c>
      <c r="R861" s="359" t="s">
        <v>4143</v>
      </c>
      <c r="S861" s="366">
        <v>6</v>
      </c>
      <c r="T861" s="370" t="s">
        <v>361</v>
      </c>
      <c r="U861" s="116">
        <v>606</v>
      </c>
      <c r="V861" s="359" t="s">
        <v>362</v>
      </c>
      <c r="W861" s="359" t="s">
        <v>367</v>
      </c>
      <c r="X861" s="359" t="s">
        <v>367</v>
      </c>
      <c r="Y861" s="42">
        <v>473</v>
      </c>
      <c r="Z861" s="359" t="s">
        <v>2453</v>
      </c>
      <c r="AA861" s="359" t="s">
        <v>14</v>
      </c>
      <c r="AB861" s="42">
        <v>0</v>
      </c>
      <c r="AC861" s="42">
        <v>49643880</v>
      </c>
      <c r="AD861" s="42">
        <v>0</v>
      </c>
      <c r="AE861" s="42">
        <v>0</v>
      </c>
      <c r="AF861" s="359" t="s">
        <v>590</v>
      </c>
      <c r="AG861" s="359">
        <v>52010901</v>
      </c>
      <c r="AH861" s="359" t="s">
        <v>14</v>
      </c>
      <c r="AI861" s="359" t="s">
        <v>14</v>
      </c>
    </row>
    <row r="862" spans="1:35" s="368" customFormat="1" ht="45.75" customHeight="1" x14ac:dyDescent="0.25">
      <c r="A862" s="359">
        <v>706</v>
      </c>
      <c r="B862" s="360">
        <v>80111600</v>
      </c>
      <c r="C862" s="359" t="s">
        <v>3447</v>
      </c>
      <c r="D862" s="359" t="s">
        <v>3615</v>
      </c>
      <c r="E862" s="361" t="s">
        <v>3489</v>
      </c>
      <c r="F862" s="361">
        <v>2024003050076</v>
      </c>
      <c r="G862" s="362" t="s">
        <v>588</v>
      </c>
      <c r="H862" s="362" t="s">
        <v>3487</v>
      </c>
      <c r="I862" s="110">
        <v>49643880</v>
      </c>
      <c r="J862" s="363" t="s">
        <v>1239</v>
      </c>
      <c r="K862" s="359" t="s">
        <v>3581</v>
      </c>
      <c r="L862" s="359" t="s">
        <v>447</v>
      </c>
      <c r="M862" s="363" t="s">
        <v>448</v>
      </c>
      <c r="N862" s="364" t="s">
        <v>590</v>
      </c>
      <c r="O862" s="363">
        <v>167</v>
      </c>
      <c r="P862" s="365" t="s">
        <v>2941</v>
      </c>
      <c r="Q862" s="359" t="s">
        <v>3488</v>
      </c>
      <c r="R862" s="359" t="s">
        <v>4143</v>
      </c>
      <c r="S862" s="366">
        <v>6</v>
      </c>
      <c r="T862" s="370" t="s">
        <v>361</v>
      </c>
      <c r="U862" s="116">
        <v>603</v>
      </c>
      <c r="V862" s="359" t="s">
        <v>362</v>
      </c>
      <c r="W862" s="359" t="s">
        <v>367</v>
      </c>
      <c r="X862" s="359" t="s">
        <v>367</v>
      </c>
      <c r="Y862" s="42">
        <v>448</v>
      </c>
      <c r="Z862" s="359" t="s">
        <v>2397</v>
      </c>
      <c r="AA862" s="359" t="s">
        <v>14</v>
      </c>
      <c r="AB862" s="42">
        <v>0</v>
      </c>
      <c r="AC862" s="42">
        <v>49643880</v>
      </c>
      <c r="AD862" s="42">
        <v>0</v>
      </c>
      <c r="AE862" s="42">
        <v>0</v>
      </c>
      <c r="AF862" s="359" t="s">
        <v>590</v>
      </c>
      <c r="AG862" s="359">
        <v>52010901</v>
      </c>
      <c r="AH862" s="359" t="s">
        <v>14</v>
      </c>
      <c r="AI862" s="359" t="s">
        <v>14</v>
      </c>
    </row>
    <row r="863" spans="1:35" s="368" customFormat="1" ht="45.75" customHeight="1" x14ac:dyDescent="0.25">
      <c r="A863" s="359">
        <v>707</v>
      </c>
      <c r="B863" s="360">
        <v>80111600</v>
      </c>
      <c r="C863" s="359" t="s">
        <v>3447</v>
      </c>
      <c r="D863" s="359" t="s">
        <v>3615</v>
      </c>
      <c r="E863" s="361" t="s">
        <v>3489</v>
      </c>
      <c r="F863" s="361">
        <v>2024003050076</v>
      </c>
      <c r="G863" s="362" t="s">
        <v>588</v>
      </c>
      <c r="H863" s="362" t="s">
        <v>3487</v>
      </c>
      <c r="I863" s="110">
        <v>49643880</v>
      </c>
      <c r="J863" s="363" t="s">
        <v>1239</v>
      </c>
      <c r="K863" s="359" t="s">
        <v>3581</v>
      </c>
      <c r="L863" s="359" t="s">
        <v>447</v>
      </c>
      <c r="M863" s="363" t="s">
        <v>448</v>
      </c>
      <c r="N863" s="364" t="s">
        <v>590</v>
      </c>
      <c r="O863" s="363">
        <v>167</v>
      </c>
      <c r="P863" s="365" t="s">
        <v>2941</v>
      </c>
      <c r="Q863" s="359" t="s">
        <v>3488</v>
      </c>
      <c r="R863" s="359" t="s">
        <v>4143</v>
      </c>
      <c r="S863" s="366">
        <v>6</v>
      </c>
      <c r="T863" s="370" t="s">
        <v>361</v>
      </c>
      <c r="U863" s="116">
        <v>604</v>
      </c>
      <c r="V863" s="359" t="s">
        <v>362</v>
      </c>
      <c r="W863" s="359" t="s">
        <v>367</v>
      </c>
      <c r="X863" s="359" t="s">
        <v>367</v>
      </c>
      <c r="Y863" s="42">
        <v>479</v>
      </c>
      <c r="Z863" s="359" t="s">
        <v>2464</v>
      </c>
      <c r="AA863" s="359" t="s">
        <v>14</v>
      </c>
      <c r="AB863" s="42">
        <v>0</v>
      </c>
      <c r="AC863" s="42">
        <v>49643880</v>
      </c>
      <c r="AD863" s="42">
        <v>0</v>
      </c>
      <c r="AE863" s="42">
        <v>0</v>
      </c>
      <c r="AF863" s="359" t="s">
        <v>590</v>
      </c>
      <c r="AG863" s="359">
        <v>52010901</v>
      </c>
      <c r="AH863" s="359" t="s">
        <v>14</v>
      </c>
      <c r="AI863" s="359" t="s">
        <v>14</v>
      </c>
    </row>
    <row r="864" spans="1:35" s="368" customFormat="1" ht="45.75" customHeight="1" x14ac:dyDescent="0.25">
      <c r="A864" s="359">
        <v>708</v>
      </c>
      <c r="B864" s="360">
        <v>93141506</v>
      </c>
      <c r="C864" s="359" t="s">
        <v>3440</v>
      </c>
      <c r="D864" s="359" t="s">
        <v>3615</v>
      </c>
      <c r="E864" s="361" t="s">
        <v>3495</v>
      </c>
      <c r="F864" s="361">
        <v>2024003050100</v>
      </c>
      <c r="G864" s="362" t="s">
        <v>650</v>
      </c>
      <c r="H864" s="362" t="s">
        <v>3493</v>
      </c>
      <c r="I864" s="110">
        <v>1268965015</v>
      </c>
      <c r="J864" s="363" t="s">
        <v>1240</v>
      </c>
      <c r="K864" s="359" t="s">
        <v>3577</v>
      </c>
      <c r="L864" s="363" t="s">
        <v>359</v>
      </c>
      <c r="M864" s="363" t="s">
        <v>359</v>
      </c>
      <c r="N864" s="364" t="s">
        <v>652</v>
      </c>
      <c r="O864" s="363">
        <v>76</v>
      </c>
      <c r="P864" s="365" t="s">
        <v>2858</v>
      </c>
      <c r="Q864" s="359" t="s">
        <v>3494</v>
      </c>
      <c r="R864" s="359" t="s">
        <v>3655</v>
      </c>
      <c r="S864" s="366">
        <v>2</v>
      </c>
      <c r="T864" s="370" t="s">
        <v>361</v>
      </c>
      <c r="U864" s="116" t="s">
        <v>14</v>
      </c>
      <c r="V864" s="359" t="s">
        <v>362</v>
      </c>
      <c r="W864" s="359" t="s">
        <v>649</v>
      </c>
      <c r="X864" s="359" t="s">
        <v>649</v>
      </c>
      <c r="Y864" s="42" t="s">
        <v>14</v>
      </c>
      <c r="Z864" s="359" t="s">
        <v>14</v>
      </c>
      <c r="AA864" s="359" t="s">
        <v>14</v>
      </c>
      <c r="AB864" s="42">
        <v>0</v>
      </c>
      <c r="AC864" s="42">
        <v>1268965015</v>
      </c>
      <c r="AD864" s="42">
        <v>0</v>
      </c>
      <c r="AE864" s="42">
        <v>0</v>
      </c>
      <c r="AF864" s="359" t="s">
        <v>652</v>
      </c>
      <c r="AG864" s="359">
        <v>52010705</v>
      </c>
      <c r="AH864" s="359" t="s">
        <v>14</v>
      </c>
      <c r="AI864" s="359" t="s">
        <v>14</v>
      </c>
    </row>
    <row r="865" spans="1:35" s="368" customFormat="1" ht="45.75" customHeight="1" x14ac:dyDescent="0.25">
      <c r="A865" s="359">
        <v>709</v>
      </c>
      <c r="B865" s="360">
        <v>80111600</v>
      </c>
      <c r="C865" s="359" t="s">
        <v>3447</v>
      </c>
      <c r="D865" s="359" t="s">
        <v>3615</v>
      </c>
      <c r="E865" s="361" t="s">
        <v>3492</v>
      </c>
      <c r="F865" s="361">
        <v>2024003050075</v>
      </c>
      <c r="G865" s="362" t="s">
        <v>591</v>
      </c>
      <c r="H865" s="362" t="s">
        <v>3490</v>
      </c>
      <c r="I865" s="110">
        <v>28719600</v>
      </c>
      <c r="J865" s="363" t="s">
        <v>1241</v>
      </c>
      <c r="K865" s="359" t="s">
        <v>3577</v>
      </c>
      <c r="L865" s="363" t="s">
        <v>447</v>
      </c>
      <c r="M865" s="373" t="s">
        <v>448</v>
      </c>
      <c r="N865" s="364" t="s">
        <v>598</v>
      </c>
      <c r="O865" s="363">
        <v>106</v>
      </c>
      <c r="P865" s="365" t="s">
        <v>2921</v>
      </c>
      <c r="Q865" s="359" t="s">
        <v>3491</v>
      </c>
      <c r="R865" s="359" t="s">
        <v>3616</v>
      </c>
      <c r="S865" s="366">
        <v>6</v>
      </c>
      <c r="T865" s="370" t="s">
        <v>361</v>
      </c>
      <c r="U865" s="116" t="s">
        <v>14</v>
      </c>
      <c r="V865" s="359" t="s">
        <v>362</v>
      </c>
      <c r="W865" s="359" t="s">
        <v>367</v>
      </c>
      <c r="X865" s="359" t="s">
        <v>367</v>
      </c>
      <c r="Y865" s="42" t="s">
        <v>14</v>
      </c>
      <c r="Z865" s="359" t="s">
        <v>14</v>
      </c>
      <c r="AA865" s="359" t="s">
        <v>14</v>
      </c>
      <c r="AB865" s="42">
        <v>0</v>
      </c>
      <c r="AC865" s="42">
        <v>28719600</v>
      </c>
      <c r="AD865" s="42">
        <v>0</v>
      </c>
      <c r="AE865" s="42">
        <v>0</v>
      </c>
      <c r="AF865" s="359" t="s">
        <v>598</v>
      </c>
      <c r="AG865" s="359">
        <v>52010902</v>
      </c>
      <c r="AH865" s="359" t="s">
        <v>14</v>
      </c>
      <c r="AI865" s="359" t="s">
        <v>14</v>
      </c>
    </row>
    <row r="866" spans="1:35" s="368" customFormat="1" ht="45.75" customHeight="1" x14ac:dyDescent="0.25">
      <c r="A866" s="359">
        <v>710</v>
      </c>
      <c r="B866" s="360">
        <v>80111600</v>
      </c>
      <c r="C866" s="359" t="s">
        <v>3447</v>
      </c>
      <c r="D866" s="359" t="s">
        <v>3615</v>
      </c>
      <c r="E866" s="361" t="s">
        <v>3492</v>
      </c>
      <c r="F866" s="361">
        <v>2024003050075</v>
      </c>
      <c r="G866" s="362" t="s">
        <v>591</v>
      </c>
      <c r="H866" s="362" t="s">
        <v>3490</v>
      </c>
      <c r="I866" s="110">
        <v>45130800</v>
      </c>
      <c r="J866" s="363" t="s">
        <v>592</v>
      </c>
      <c r="K866" s="359" t="s">
        <v>3577</v>
      </c>
      <c r="L866" s="363" t="s">
        <v>447</v>
      </c>
      <c r="M866" s="373" t="s">
        <v>448</v>
      </c>
      <c r="N866" s="364" t="s">
        <v>598</v>
      </c>
      <c r="O866" s="363">
        <v>106</v>
      </c>
      <c r="P866" s="365" t="s">
        <v>2921</v>
      </c>
      <c r="Q866" s="359" t="s">
        <v>3491</v>
      </c>
      <c r="R866" s="359" t="s">
        <v>3616</v>
      </c>
      <c r="S866" s="366">
        <v>6</v>
      </c>
      <c r="T866" s="370" t="s">
        <v>361</v>
      </c>
      <c r="U866" s="116" t="s">
        <v>14</v>
      </c>
      <c r="V866" s="359" t="s">
        <v>362</v>
      </c>
      <c r="W866" s="359" t="s">
        <v>367</v>
      </c>
      <c r="X866" s="359" t="s">
        <v>367</v>
      </c>
      <c r="Y866" s="42" t="s">
        <v>14</v>
      </c>
      <c r="Z866" s="359" t="s">
        <v>14</v>
      </c>
      <c r="AA866" s="359" t="s">
        <v>14</v>
      </c>
      <c r="AB866" s="42">
        <v>0</v>
      </c>
      <c r="AC866" s="42">
        <v>45130800</v>
      </c>
      <c r="AD866" s="42">
        <v>0</v>
      </c>
      <c r="AE866" s="42">
        <v>0</v>
      </c>
      <c r="AF866" s="359" t="s">
        <v>598</v>
      </c>
      <c r="AG866" s="359">
        <v>52010902</v>
      </c>
      <c r="AH866" s="359" t="s">
        <v>14</v>
      </c>
      <c r="AI866" s="359" t="s">
        <v>14</v>
      </c>
    </row>
    <row r="867" spans="1:35" s="368" customFormat="1" ht="45.75" customHeight="1" x14ac:dyDescent="0.25">
      <c r="A867" s="359">
        <v>711</v>
      </c>
      <c r="B867" s="360">
        <v>80111600</v>
      </c>
      <c r="C867" s="359" t="s">
        <v>3447</v>
      </c>
      <c r="D867" s="359" t="s">
        <v>3615</v>
      </c>
      <c r="E867" s="361" t="s">
        <v>3492</v>
      </c>
      <c r="F867" s="361">
        <v>2024003050075</v>
      </c>
      <c r="G867" s="362" t="s">
        <v>591</v>
      </c>
      <c r="H867" s="362" t="s">
        <v>3490</v>
      </c>
      <c r="I867" s="110">
        <v>45130800</v>
      </c>
      <c r="J867" s="363" t="s">
        <v>592</v>
      </c>
      <c r="K867" s="359" t="s">
        <v>3577</v>
      </c>
      <c r="L867" s="363" t="s">
        <v>447</v>
      </c>
      <c r="M867" s="373" t="s">
        <v>448</v>
      </c>
      <c r="N867" s="364" t="s">
        <v>598</v>
      </c>
      <c r="O867" s="363">
        <v>106</v>
      </c>
      <c r="P867" s="365" t="s">
        <v>2921</v>
      </c>
      <c r="Q867" s="359" t="s">
        <v>3491</v>
      </c>
      <c r="R867" s="359" t="s">
        <v>3616</v>
      </c>
      <c r="S867" s="366">
        <v>6</v>
      </c>
      <c r="T867" s="370" t="s">
        <v>361</v>
      </c>
      <c r="U867" s="116" t="s">
        <v>14</v>
      </c>
      <c r="V867" s="359" t="s">
        <v>362</v>
      </c>
      <c r="W867" s="359" t="s">
        <v>367</v>
      </c>
      <c r="X867" s="359" t="s">
        <v>367</v>
      </c>
      <c r="Y867" s="42" t="s">
        <v>14</v>
      </c>
      <c r="Z867" s="359" t="s">
        <v>14</v>
      </c>
      <c r="AA867" s="359" t="s">
        <v>14</v>
      </c>
      <c r="AB867" s="42">
        <v>0</v>
      </c>
      <c r="AC867" s="42">
        <v>45130800</v>
      </c>
      <c r="AD867" s="42">
        <v>0</v>
      </c>
      <c r="AE867" s="42">
        <v>0</v>
      </c>
      <c r="AF867" s="359" t="s">
        <v>598</v>
      </c>
      <c r="AG867" s="359">
        <v>52010902</v>
      </c>
      <c r="AH867" s="359" t="s">
        <v>14</v>
      </c>
      <c r="AI867" s="359" t="s">
        <v>14</v>
      </c>
    </row>
    <row r="868" spans="1:35" s="368" customFormat="1" ht="45.75" customHeight="1" x14ac:dyDescent="0.25">
      <c r="A868" s="359">
        <v>712</v>
      </c>
      <c r="B868" s="360">
        <v>80111600</v>
      </c>
      <c r="C868" s="359" t="s">
        <v>3447</v>
      </c>
      <c r="D868" s="359" t="s">
        <v>3615</v>
      </c>
      <c r="E868" s="361" t="s">
        <v>3492</v>
      </c>
      <c r="F868" s="361">
        <v>2024003050075</v>
      </c>
      <c r="G868" s="362" t="s">
        <v>591</v>
      </c>
      <c r="H868" s="362" t="s">
        <v>3490</v>
      </c>
      <c r="I868" s="110">
        <v>45130800</v>
      </c>
      <c r="J868" s="363" t="s">
        <v>1242</v>
      </c>
      <c r="K868" s="359" t="s">
        <v>3577</v>
      </c>
      <c r="L868" s="363" t="s">
        <v>447</v>
      </c>
      <c r="M868" s="373" t="s">
        <v>448</v>
      </c>
      <c r="N868" s="364" t="s">
        <v>598</v>
      </c>
      <c r="O868" s="363">
        <v>106</v>
      </c>
      <c r="P868" s="365" t="s">
        <v>2921</v>
      </c>
      <c r="Q868" s="359" t="s">
        <v>3491</v>
      </c>
      <c r="R868" s="359" t="s">
        <v>3616</v>
      </c>
      <c r="S868" s="366">
        <v>6</v>
      </c>
      <c r="T868" s="370" t="s">
        <v>361</v>
      </c>
      <c r="U868" s="116" t="s">
        <v>14</v>
      </c>
      <c r="V868" s="359" t="s">
        <v>362</v>
      </c>
      <c r="W868" s="359" t="s">
        <v>367</v>
      </c>
      <c r="X868" s="359" t="s">
        <v>367</v>
      </c>
      <c r="Y868" s="42" t="s">
        <v>14</v>
      </c>
      <c r="Z868" s="359" t="s">
        <v>14</v>
      </c>
      <c r="AA868" s="359" t="s">
        <v>14</v>
      </c>
      <c r="AB868" s="42">
        <v>0</v>
      </c>
      <c r="AC868" s="42">
        <v>45130800</v>
      </c>
      <c r="AD868" s="42">
        <v>0</v>
      </c>
      <c r="AE868" s="42">
        <v>0</v>
      </c>
      <c r="AF868" s="359" t="s">
        <v>598</v>
      </c>
      <c r="AG868" s="359">
        <v>52010902</v>
      </c>
      <c r="AH868" s="359" t="s">
        <v>14</v>
      </c>
      <c r="AI868" s="359" t="s">
        <v>14</v>
      </c>
    </row>
    <row r="869" spans="1:35" s="368" customFormat="1" ht="45.75" customHeight="1" x14ac:dyDescent="0.25">
      <c r="A869" s="359">
        <v>713</v>
      </c>
      <c r="B869" s="360">
        <v>80111600</v>
      </c>
      <c r="C869" s="359" t="s">
        <v>3447</v>
      </c>
      <c r="D869" s="359" t="s">
        <v>3615</v>
      </c>
      <c r="E869" s="361" t="s">
        <v>3492</v>
      </c>
      <c r="F869" s="361">
        <v>2024003050075</v>
      </c>
      <c r="G869" s="362" t="s">
        <v>591</v>
      </c>
      <c r="H869" s="362" t="s">
        <v>3490</v>
      </c>
      <c r="I869" s="110">
        <v>45130800</v>
      </c>
      <c r="J869" s="363" t="s">
        <v>1242</v>
      </c>
      <c r="K869" s="359" t="s">
        <v>3577</v>
      </c>
      <c r="L869" s="363" t="s">
        <v>447</v>
      </c>
      <c r="M869" s="373" t="s">
        <v>448</v>
      </c>
      <c r="N869" s="364" t="s">
        <v>598</v>
      </c>
      <c r="O869" s="363">
        <v>106</v>
      </c>
      <c r="P869" s="365" t="s">
        <v>2921</v>
      </c>
      <c r="Q869" s="359" t="s">
        <v>3491</v>
      </c>
      <c r="R869" s="359" t="s">
        <v>3616</v>
      </c>
      <c r="S869" s="366">
        <v>6</v>
      </c>
      <c r="T869" s="370" t="s">
        <v>361</v>
      </c>
      <c r="U869" s="116" t="s">
        <v>14</v>
      </c>
      <c r="V869" s="359" t="s">
        <v>362</v>
      </c>
      <c r="W869" s="359" t="s">
        <v>367</v>
      </c>
      <c r="X869" s="359" t="s">
        <v>367</v>
      </c>
      <c r="Y869" s="42" t="s">
        <v>14</v>
      </c>
      <c r="Z869" s="359" t="s">
        <v>14</v>
      </c>
      <c r="AA869" s="359" t="s">
        <v>14</v>
      </c>
      <c r="AB869" s="42">
        <v>0</v>
      </c>
      <c r="AC869" s="42">
        <v>45130800</v>
      </c>
      <c r="AD869" s="42">
        <v>0</v>
      </c>
      <c r="AE869" s="42">
        <v>0</v>
      </c>
      <c r="AF869" s="359" t="s">
        <v>598</v>
      </c>
      <c r="AG869" s="359">
        <v>52010902</v>
      </c>
      <c r="AH869" s="359" t="s">
        <v>14</v>
      </c>
      <c r="AI869" s="359" t="s">
        <v>14</v>
      </c>
    </row>
    <row r="870" spans="1:35" s="368" customFormat="1" ht="45.75" customHeight="1" x14ac:dyDescent="0.25">
      <c r="A870" s="359">
        <v>714</v>
      </c>
      <c r="B870" s="360">
        <v>80111600</v>
      </c>
      <c r="C870" s="359" t="s">
        <v>3447</v>
      </c>
      <c r="D870" s="359" t="s">
        <v>3615</v>
      </c>
      <c r="E870" s="361" t="s">
        <v>3492</v>
      </c>
      <c r="F870" s="361">
        <v>2024003050075</v>
      </c>
      <c r="G870" s="362" t="s">
        <v>591</v>
      </c>
      <c r="H870" s="362" t="s">
        <v>3490</v>
      </c>
      <c r="I870" s="110">
        <v>45130800</v>
      </c>
      <c r="J870" s="363" t="s">
        <v>595</v>
      </c>
      <c r="K870" s="359" t="s">
        <v>3577</v>
      </c>
      <c r="L870" s="363" t="s">
        <v>447</v>
      </c>
      <c r="M870" s="373" t="s">
        <v>448</v>
      </c>
      <c r="N870" s="364" t="s">
        <v>598</v>
      </c>
      <c r="O870" s="363">
        <v>106</v>
      </c>
      <c r="P870" s="365" t="s">
        <v>2921</v>
      </c>
      <c r="Q870" s="359" t="s">
        <v>3491</v>
      </c>
      <c r="R870" s="359" t="s">
        <v>3616</v>
      </c>
      <c r="S870" s="366">
        <v>6</v>
      </c>
      <c r="T870" s="370" t="s">
        <v>361</v>
      </c>
      <c r="U870" s="116" t="s">
        <v>14</v>
      </c>
      <c r="V870" s="359" t="s">
        <v>362</v>
      </c>
      <c r="W870" s="359" t="s">
        <v>367</v>
      </c>
      <c r="X870" s="359" t="s">
        <v>367</v>
      </c>
      <c r="Y870" s="42" t="s">
        <v>14</v>
      </c>
      <c r="Z870" s="359" t="s">
        <v>14</v>
      </c>
      <c r="AA870" s="359" t="s">
        <v>14</v>
      </c>
      <c r="AB870" s="42">
        <v>0</v>
      </c>
      <c r="AC870" s="42">
        <v>45130800</v>
      </c>
      <c r="AD870" s="42">
        <v>0</v>
      </c>
      <c r="AE870" s="42">
        <v>0</v>
      </c>
      <c r="AF870" s="359" t="s">
        <v>598</v>
      </c>
      <c r="AG870" s="359">
        <v>52010902</v>
      </c>
      <c r="AH870" s="359" t="s">
        <v>14</v>
      </c>
      <c r="AI870" s="359" t="s">
        <v>14</v>
      </c>
    </row>
    <row r="871" spans="1:35" s="368" customFormat="1" ht="45.75" customHeight="1" x14ac:dyDescent="0.25">
      <c r="A871" s="359">
        <v>715</v>
      </c>
      <c r="B871" s="360">
        <v>80111600</v>
      </c>
      <c r="C871" s="359" t="s">
        <v>3429</v>
      </c>
      <c r="D871" s="359" t="s">
        <v>3615</v>
      </c>
      <c r="E871" s="361" t="s">
        <v>3478</v>
      </c>
      <c r="F871" s="361">
        <v>2024003050103</v>
      </c>
      <c r="G871" s="362" t="s">
        <v>762</v>
      </c>
      <c r="H871" s="362" t="s">
        <v>3476</v>
      </c>
      <c r="I871" s="110">
        <v>8894185</v>
      </c>
      <c r="J871" s="363" t="s">
        <v>1243</v>
      </c>
      <c r="K871" s="359" t="s">
        <v>3581</v>
      </c>
      <c r="L871" s="359" t="s">
        <v>475</v>
      </c>
      <c r="M871" s="366" t="s">
        <v>448</v>
      </c>
      <c r="N871" s="364" t="s">
        <v>765</v>
      </c>
      <c r="O871" s="363">
        <v>60</v>
      </c>
      <c r="P871" s="365" t="s">
        <v>2734</v>
      </c>
      <c r="Q871" s="359" t="s">
        <v>3477</v>
      </c>
      <c r="R871" s="359" t="s">
        <v>3601</v>
      </c>
      <c r="S871" s="366" t="s">
        <v>356</v>
      </c>
      <c r="T871" s="366" t="s">
        <v>356</v>
      </c>
      <c r="U871" s="116">
        <v>740</v>
      </c>
      <c r="V871" s="359" t="s">
        <v>362</v>
      </c>
      <c r="W871" s="366" t="s">
        <v>649</v>
      </c>
      <c r="X871" s="375" t="s">
        <v>649</v>
      </c>
      <c r="Y871" s="42">
        <v>337</v>
      </c>
      <c r="Z871" s="359" t="s">
        <v>2106</v>
      </c>
      <c r="AA871" s="359" t="s">
        <v>14</v>
      </c>
      <c r="AB871" s="42">
        <v>0</v>
      </c>
      <c r="AC871" s="42">
        <v>8894185</v>
      </c>
      <c r="AD871" s="42">
        <v>0</v>
      </c>
      <c r="AE871" s="42">
        <v>0</v>
      </c>
      <c r="AF871" s="359" t="s">
        <v>765</v>
      </c>
      <c r="AG871" s="359">
        <v>52010804</v>
      </c>
      <c r="AH871" s="359" t="s">
        <v>14</v>
      </c>
      <c r="AI871" s="359" t="s">
        <v>14</v>
      </c>
    </row>
    <row r="872" spans="1:35" s="368" customFormat="1" ht="45.75" customHeight="1" x14ac:dyDescent="0.25">
      <c r="A872" s="359">
        <v>716</v>
      </c>
      <c r="B872" s="360">
        <v>80111600</v>
      </c>
      <c r="C872" s="359" t="s">
        <v>3429</v>
      </c>
      <c r="D872" s="359" t="s">
        <v>3615</v>
      </c>
      <c r="E872" s="361" t="s">
        <v>3478</v>
      </c>
      <c r="F872" s="361">
        <v>2024003050103</v>
      </c>
      <c r="G872" s="362" t="s">
        <v>762</v>
      </c>
      <c r="H872" s="362" t="s">
        <v>3476</v>
      </c>
      <c r="I872" s="110">
        <v>22433425</v>
      </c>
      <c r="J872" s="363" t="s">
        <v>1244</v>
      </c>
      <c r="K872" s="359" t="s">
        <v>3581</v>
      </c>
      <c r="L872" s="359" t="s">
        <v>475</v>
      </c>
      <c r="M872" s="366" t="s">
        <v>448</v>
      </c>
      <c r="N872" s="364" t="s">
        <v>765</v>
      </c>
      <c r="O872" s="363">
        <v>60</v>
      </c>
      <c r="P872" s="365" t="s">
        <v>2734</v>
      </c>
      <c r="Q872" s="359" t="s">
        <v>3477</v>
      </c>
      <c r="R872" s="359" t="s">
        <v>3601</v>
      </c>
      <c r="S872" s="366">
        <v>54</v>
      </c>
      <c r="T872" s="375" t="s">
        <v>561</v>
      </c>
      <c r="U872" s="116">
        <v>630</v>
      </c>
      <c r="V872" s="359" t="s">
        <v>362</v>
      </c>
      <c r="W872" s="366" t="s">
        <v>649</v>
      </c>
      <c r="X872" s="375" t="s">
        <v>649</v>
      </c>
      <c r="Y872" s="42">
        <v>275</v>
      </c>
      <c r="Z872" s="359" t="s">
        <v>2007</v>
      </c>
      <c r="AA872" s="359" t="s">
        <v>14</v>
      </c>
      <c r="AB872" s="42">
        <v>0</v>
      </c>
      <c r="AC872" s="42">
        <v>22433425</v>
      </c>
      <c r="AD872" s="42">
        <v>0</v>
      </c>
      <c r="AE872" s="42">
        <v>0</v>
      </c>
      <c r="AF872" s="359" t="s">
        <v>765</v>
      </c>
      <c r="AG872" s="359">
        <v>52010804</v>
      </c>
      <c r="AH872" s="359" t="s">
        <v>14</v>
      </c>
      <c r="AI872" s="359" t="s">
        <v>14</v>
      </c>
    </row>
    <row r="873" spans="1:35" s="368" customFormat="1" ht="45.75" customHeight="1" x14ac:dyDescent="0.25">
      <c r="A873" s="359">
        <v>717</v>
      </c>
      <c r="B873" s="360">
        <v>80111600</v>
      </c>
      <c r="C873" s="359" t="s">
        <v>3429</v>
      </c>
      <c r="D873" s="359" t="s">
        <v>3615</v>
      </c>
      <c r="E873" s="361" t="s">
        <v>3478</v>
      </c>
      <c r="F873" s="361">
        <v>2024003050103</v>
      </c>
      <c r="G873" s="362" t="s">
        <v>762</v>
      </c>
      <c r="H873" s="362" t="s">
        <v>3476</v>
      </c>
      <c r="I873" s="110">
        <v>22433425</v>
      </c>
      <c r="J873" s="363" t="s">
        <v>1245</v>
      </c>
      <c r="K873" s="359" t="s">
        <v>3581</v>
      </c>
      <c r="L873" s="359" t="s">
        <v>475</v>
      </c>
      <c r="M873" s="366" t="s">
        <v>448</v>
      </c>
      <c r="N873" s="364" t="s">
        <v>765</v>
      </c>
      <c r="O873" s="363">
        <v>60</v>
      </c>
      <c r="P873" s="365" t="s">
        <v>2734</v>
      </c>
      <c r="Q873" s="359" t="s">
        <v>3477</v>
      </c>
      <c r="R873" s="359" t="s">
        <v>3601</v>
      </c>
      <c r="S873" s="366">
        <v>54</v>
      </c>
      <c r="T873" s="375" t="s">
        <v>561</v>
      </c>
      <c r="U873" s="116">
        <v>629</v>
      </c>
      <c r="V873" s="359" t="s">
        <v>362</v>
      </c>
      <c r="W873" s="366" t="s">
        <v>649</v>
      </c>
      <c r="X873" s="375" t="s">
        <v>649</v>
      </c>
      <c r="Y873" s="42">
        <v>276</v>
      </c>
      <c r="Z873" s="359" t="s">
        <v>2010</v>
      </c>
      <c r="AA873" s="359" t="s">
        <v>14</v>
      </c>
      <c r="AB873" s="42">
        <v>0</v>
      </c>
      <c r="AC873" s="42">
        <v>22433425</v>
      </c>
      <c r="AD873" s="42">
        <v>0</v>
      </c>
      <c r="AE873" s="42">
        <v>0</v>
      </c>
      <c r="AF873" s="359" t="s">
        <v>765</v>
      </c>
      <c r="AG873" s="359">
        <v>52010804</v>
      </c>
      <c r="AH873" s="359" t="s">
        <v>14</v>
      </c>
      <c r="AI873" s="359" t="s">
        <v>14</v>
      </c>
    </row>
    <row r="874" spans="1:35" s="368" customFormat="1" ht="45.75" customHeight="1" x14ac:dyDescent="0.25">
      <c r="A874" s="359">
        <v>718</v>
      </c>
      <c r="B874" s="360">
        <v>80111600</v>
      </c>
      <c r="C874" s="359" t="s">
        <v>3429</v>
      </c>
      <c r="D874" s="359" t="s">
        <v>3615</v>
      </c>
      <c r="E874" s="361" t="s">
        <v>3478</v>
      </c>
      <c r="F874" s="361">
        <v>2024003050103</v>
      </c>
      <c r="G874" s="362" t="s">
        <v>762</v>
      </c>
      <c r="H874" s="362" t="s">
        <v>3476</v>
      </c>
      <c r="I874" s="110">
        <v>16511415</v>
      </c>
      <c r="J874" s="363" t="s">
        <v>1246</v>
      </c>
      <c r="K874" s="359" t="s">
        <v>3581</v>
      </c>
      <c r="L874" s="359" t="s">
        <v>475</v>
      </c>
      <c r="M874" s="366" t="s">
        <v>448</v>
      </c>
      <c r="N874" s="364" t="s">
        <v>765</v>
      </c>
      <c r="O874" s="363">
        <v>60</v>
      </c>
      <c r="P874" s="365" t="s">
        <v>2734</v>
      </c>
      <c r="Q874" s="359" t="s">
        <v>3477</v>
      </c>
      <c r="R874" s="359" t="s">
        <v>3601</v>
      </c>
      <c r="S874" s="366">
        <v>65</v>
      </c>
      <c r="T874" s="375" t="s">
        <v>561</v>
      </c>
      <c r="U874" s="116">
        <v>631</v>
      </c>
      <c r="V874" s="359" t="s">
        <v>362</v>
      </c>
      <c r="W874" s="366" t="s">
        <v>649</v>
      </c>
      <c r="X874" s="375" t="s">
        <v>649</v>
      </c>
      <c r="Y874" s="42">
        <v>252</v>
      </c>
      <c r="Z874" s="359" t="s">
        <v>1941</v>
      </c>
      <c r="AA874" s="359" t="s">
        <v>14</v>
      </c>
      <c r="AB874" s="42">
        <v>0</v>
      </c>
      <c r="AC874" s="42">
        <v>16511415</v>
      </c>
      <c r="AD874" s="42">
        <v>0</v>
      </c>
      <c r="AE874" s="42">
        <v>0</v>
      </c>
      <c r="AF874" s="359" t="s">
        <v>765</v>
      </c>
      <c r="AG874" s="359">
        <v>52010804</v>
      </c>
      <c r="AH874" s="359" t="s">
        <v>14</v>
      </c>
      <c r="AI874" s="359" t="s">
        <v>14</v>
      </c>
    </row>
    <row r="875" spans="1:35" s="368" customFormat="1" ht="45.75" customHeight="1" x14ac:dyDescent="0.25">
      <c r="A875" s="359">
        <v>719</v>
      </c>
      <c r="B875" s="360">
        <v>80111600</v>
      </c>
      <c r="C875" s="359" t="s">
        <v>3429</v>
      </c>
      <c r="D875" s="359" t="s">
        <v>3615</v>
      </c>
      <c r="E875" s="361" t="s">
        <v>3478</v>
      </c>
      <c r="F875" s="361">
        <v>2024003050103</v>
      </c>
      <c r="G875" s="362" t="s">
        <v>762</v>
      </c>
      <c r="H875" s="362" t="s">
        <v>3476</v>
      </c>
      <c r="I875" s="110">
        <v>27197232</v>
      </c>
      <c r="J875" s="363" t="s">
        <v>1247</v>
      </c>
      <c r="K875" s="359" t="s">
        <v>3581</v>
      </c>
      <c r="L875" s="359" t="s">
        <v>475</v>
      </c>
      <c r="M875" s="366" t="s">
        <v>448</v>
      </c>
      <c r="N875" s="364" t="s">
        <v>765</v>
      </c>
      <c r="O875" s="363">
        <v>60</v>
      </c>
      <c r="P875" s="365" t="s">
        <v>2734</v>
      </c>
      <c r="Q875" s="359" t="s">
        <v>3477</v>
      </c>
      <c r="R875" s="359" t="s">
        <v>3601</v>
      </c>
      <c r="S875" s="366">
        <v>73</v>
      </c>
      <c r="T875" s="375" t="s">
        <v>561</v>
      </c>
      <c r="U875" s="116">
        <v>627</v>
      </c>
      <c r="V875" s="359" t="s">
        <v>362</v>
      </c>
      <c r="W875" s="366" t="s">
        <v>649</v>
      </c>
      <c r="X875" s="375" t="s">
        <v>649</v>
      </c>
      <c r="Y875" s="42">
        <v>52</v>
      </c>
      <c r="Z875" s="359" t="s">
        <v>1648</v>
      </c>
      <c r="AA875" s="359" t="s">
        <v>14</v>
      </c>
      <c r="AB875" s="42">
        <v>0</v>
      </c>
      <c r="AC875" s="42">
        <v>27197232</v>
      </c>
      <c r="AD875" s="42">
        <v>0</v>
      </c>
      <c r="AE875" s="42">
        <v>0</v>
      </c>
      <c r="AF875" s="359" t="s">
        <v>765</v>
      </c>
      <c r="AG875" s="359">
        <v>52010804</v>
      </c>
      <c r="AH875" s="359" t="s">
        <v>14</v>
      </c>
      <c r="AI875" s="359" t="s">
        <v>14</v>
      </c>
    </row>
    <row r="876" spans="1:35" s="368" customFormat="1" ht="45.75" customHeight="1" x14ac:dyDescent="0.25">
      <c r="A876" s="359">
        <v>720</v>
      </c>
      <c r="B876" s="360">
        <v>80111600</v>
      </c>
      <c r="C876" s="359" t="s">
        <v>3429</v>
      </c>
      <c r="D876" s="359" t="s">
        <v>3615</v>
      </c>
      <c r="E876" s="361" t="s">
        <v>3478</v>
      </c>
      <c r="F876" s="361">
        <v>2024003050103</v>
      </c>
      <c r="G876" s="362" t="s">
        <v>762</v>
      </c>
      <c r="H876" s="362" t="s">
        <v>3476</v>
      </c>
      <c r="I876" s="110">
        <v>19424705</v>
      </c>
      <c r="J876" s="363" t="s">
        <v>1248</v>
      </c>
      <c r="K876" s="359" t="s">
        <v>3581</v>
      </c>
      <c r="L876" s="359" t="s">
        <v>475</v>
      </c>
      <c r="M876" s="366" t="s">
        <v>448</v>
      </c>
      <c r="N876" s="364" t="s">
        <v>765</v>
      </c>
      <c r="O876" s="363">
        <v>60</v>
      </c>
      <c r="P876" s="365" t="s">
        <v>2734</v>
      </c>
      <c r="Q876" s="359" t="s">
        <v>3477</v>
      </c>
      <c r="R876" s="359" t="s">
        <v>3601</v>
      </c>
      <c r="S876" s="366">
        <v>72</v>
      </c>
      <c r="T876" s="375" t="s">
        <v>561</v>
      </c>
      <c r="U876" s="116">
        <v>634</v>
      </c>
      <c r="V876" s="359" t="s">
        <v>362</v>
      </c>
      <c r="W876" s="366" t="s">
        <v>649</v>
      </c>
      <c r="X876" s="375" t="s">
        <v>649</v>
      </c>
      <c r="Y876" s="42">
        <v>271</v>
      </c>
      <c r="Z876" s="359" t="s">
        <v>1994</v>
      </c>
      <c r="AA876" s="359" t="s">
        <v>14</v>
      </c>
      <c r="AB876" s="42">
        <v>0</v>
      </c>
      <c r="AC876" s="42">
        <v>19424705</v>
      </c>
      <c r="AD876" s="42">
        <v>0</v>
      </c>
      <c r="AE876" s="42">
        <v>0</v>
      </c>
      <c r="AF876" s="359" t="s">
        <v>765</v>
      </c>
      <c r="AG876" s="359">
        <v>52010804</v>
      </c>
      <c r="AH876" s="359" t="s">
        <v>14</v>
      </c>
      <c r="AI876" s="359" t="s">
        <v>14</v>
      </c>
    </row>
    <row r="877" spans="1:35" s="368" customFormat="1" ht="45.75" customHeight="1" x14ac:dyDescent="0.25">
      <c r="A877" s="359">
        <v>721</v>
      </c>
      <c r="B877" s="360">
        <v>80111600</v>
      </c>
      <c r="C877" s="359" t="s">
        <v>3429</v>
      </c>
      <c r="D877" s="359" t="s">
        <v>3615</v>
      </c>
      <c r="E877" s="361" t="s">
        <v>3478</v>
      </c>
      <c r="F877" s="361">
        <v>2024003050103</v>
      </c>
      <c r="G877" s="362" t="s">
        <v>762</v>
      </c>
      <c r="H877" s="362" t="s">
        <v>3476</v>
      </c>
      <c r="I877" s="110">
        <v>25191418</v>
      </c>
      <c r="J877" s="363" t="s">
        <v>1249</v>
      </c>
      <c r="K877" s="359" t="s">
        <v>3581</v>
      </c>
      <c r="L877" s="359" t="s">
        <v>475</v>
      </c>
      <c r="M877" s="366" t="s">
        <v>448</v>
      </c>
      <c r="N877" s="364" t="s">
        <v>765</v>
      </c>
      <c r="O877" s="363">
        <v>60</v>
      </c>
      <c r="P877" s="365" t="s">
        <v>2734</v>
      </c>
      <c r="Q877" s="359" t="s">
        <v>3477</v>
      </c>
      <c r="R877" s="359" t="s">
        <v>3601</v>
      </c>
      <c r="S877" s="366">
        <v>65</v>
      </c>
      <c r="T877" s="375" t="s">
        <v>561</v>
      </c>
      <c r="U877" s="116">
        <v>635</v>
      </c>
      <c r="V877" s="359" t="s">
        <v>362</v>
      </c>
      <c r="W877" s="366" t="s">
        <v>649</v>
      </c>
      <c r="X877" s="375" t="s">
        <v>649</v>
      </c>
      <c r="Y877" s="42">
        <v>253</v>
      </c>
      <c r="Z877" s="359" t="s">
        <v>1945</v>
      </c>
      <c r="AA877" s="359" t="s">
        <v>14</v>
      </c>
      <c r="AB877" s="42">
        <v>0</v>
      </c>
      <c r="AC877" s="42">
        <v>25191418</v>
      </c>
      <c r="AD877" s="42">
        <v>0</v>
      </c>
      <c r="AE877" s="42">
        <v>0</v>
      </c>
      <c r="AF877" s="359" t="s">
        <v>765</v>
      </c>
      <c r="AG877" s="359">
        <v>52010804</v>
      </c>
      <c r="AH877" s="359" t="s">
        <v>14</v>
      </c>
      <c r="AI877" s="359" t="s">
        <v>14</v>
      </c>
    </row>
    <row r="878" spans="1:35" s="368" customFormat="1" ht="45.75" customHeight="1" x14ac:dyDescent="0.25">
      <c r="A878" s="359">
        <v>722</v>
      </c>
      <c r="B878" s="360">
        <v>80111600</v>
      </c>
      <c r="C878" s="359" t="s">
        <v>3429</v>
      </c>
      <c r="D878" s="359" t="s">
        <v>3615</v>
      </c>
      <c r="E878" s="361" t="s">
        <v>3478</v>
      </c>
      <c r="F878" s="361">
        <v>2024003050103</v>
      </c>
      <c r="G878" s="362" t="s">
        <v>762</v>
      </c>
      <c r="H878" s="362" t="s">
        <v>3476</v>
      </c>
      <c r="I878" s="110">
        <v>8894185</v>
      </c>
      <c r="J878" s="363" t="s">
        <v>1250</v>
      </c>
      <c r="K878" s="359" t="s">
        <v>3581</v>
      </c>
      <c r="L878" s="359" t="s">
        <v>475</v>
      </c>
      <c r="M878" s="366" t="s">
        <v>448</v>
      </c>
      <c r="N878" s="364" t="s">
        <v>765</v>
      </c>
      <c r="O878" s="363">
        <v>60</v>
      </c>
      <c r="P878" s="365" t="s">
        <v>2734</v>
      </c>
      <c r="Q878" s="359" t="s">
        <v>3477</v>
      </c>
      <c r="R878" s="359" t="s">
        <v>3601</v>
      </c>
      <c r="S878" s="366" t="s">
        <v>356</v>
      </c>
      <c r="T878" s="366" t="s">
        <v>356</v>
      </c>
      <c r="U878" s="116">
        <v>625</v>
      </c>
      <c r="V878" s="359" t="s">
        <v>362</v>
      </c>
      <c r="W878" s="366" t="s">
        <v>649</v>
      </c>
      <c r="X878" s="375" t="s">
        <v>649</v>
      </c>
      <c r="Y878" s="42">
        <v>339</v>
      </c>
      <c r="Z878" s="359" t="s">
        <v>2110</v>
      </c>
      <c r="AA878" s="359" t="s">
        <v>14</v>
      </c>
      <c r="AB878" s="42">
        <v>0</v>
      </c>
      <c r="AC878" s="42">
        <v>8894185</v>
      </c>
      <c r="AD878" s="42">
        <v>0</v>
      </c>
      <c r="AE878" s="42">
        <v>0</v>
      </c>
      <c r="AF878" s="359" t="s">
        <v>765</v>
      </c>
      <c r="AG878" s="359">
        <v>52010804</v>
      </c>
      <c r="AH878" s="359" t="s">
        <v>14</v>
      </c>
      <c r="AI878" s="359" t="s">
        <v>14</v>
      </c>
    </row>
    <row r="879" spans="1:35" s="368" customFormat="1" ht="45.75" customHeight="1" x14ac:dyDescent="0.25">
      <c r="A879" s="359">
        <v>723</v>
      </c>
      <c r="B879" s="360">
        <v>80111600</v>
      </c>
      <c r="C879" s="359" t="s">
        <v>3429</v>
      </c>
      <c r="D879" s="359" t="s">
        <v>3615</v>
      </c>
      <c r="E879" s="361" t="s">
        <v>3478</v>
      </c>
      <c r="F879" s="361">
        <v>2024003050103</v>
      </c>
      <c r="G879" s="362" t="s">
        <v>762</v>
      </c>
      <c r="H879" s="362" t="s">
        <v>3476</v>
      </c>
      <c r="I879" s="110">
        <v>26695778</v>
      </c>
      <c r="J879" s="363" t="s">
        <v>1251</v>
      </c>
      <c r="K879" s="359" t="s">
        <v>3581</v>
      </c>
      <c r="L879" s="359" t="s">
        <v>475</v>
      </c>
      <c r="M879" s="366" t="s">
        <v>448</v>
      </c>
      <c r="N879" s="364" t="s">
        <v>765</v>
      </c>
      <c r="O879" s="363">
        <v>60</v>
      </c>
      <c r="P879" s="365" t="s">
        <v>2734</v>
      </c>
      <c r="Q879" s="359" t="s">
        <v>3477</v>
      </c>
      <c r="R879" s="359" t="s">
        <v>3601</v>
      </c>
      <c r="S879" s="366">
        <v>71</v>
      </c>
      <c r="T879" s="375" t="s">
        <v>561</v>
      </c>
      <c r="U879" s="116">
        <v>632</v>
      </c>
      <c r="V879" s="359" t="s">
        <v>362</v>
      </c>
      <c r="W879" s="366" t="s">
        <v>649</v>
      </c>
      <c r="X879" s="375" t="s">
        <v>649</v>
      </c>
      <c r="Y879" s="42">
        <v>240</v>
      </c>
      <c r="Z879" s="359" t="s">
        <v>1903</v>
      </c>
      <c r="AA879" s="359" t="s">
        <v>14</v>
      </c>
      <c r="AB879" s="42">
        <v>0</v>
      </c>
      <c r="AC879" s="42">
        <v>26695778</v>
      </c>
      <c r="AD879" s="42">
        <v>0</v>
      </c>
      <c r="AE879" s="42">
        <v>0</v>
      </c>
      <c r="AF879" s="359" t="s">
        <v>765</v>
      </c>
      <c r="AG879" s="359">
        <v>52010804</v>
      </c>
      <c r="AH879" s="359" t="s">
        <v>14</v>
      </c>
      <c r="AI879" s="359" t="s">
        <v>14</v>
      </c>
    </row>
    <row r="880" spans="1:35" s="368" customFormat="1" ht="45.75" customHeight="1" x14ac:dyDescent="0.25">
      <c r="A880" s="359">
        <v>724</v>
      </c>
      <c r="B880" s="360">
        <v>80111600</v>
      </c>
      <c r="C880" s="359" t="s">
        <v>3429</v>
      </c>
      <c r="D880" s="359" t="s">
        <v>3615</v>
      </c>
      <c r="E880" s="361" t="s">
        <v>3478</v>
      </c>
      <c r="F880" s="361">
        <v>2024003050103</v>
      </c>
      <c r="G880" s="362" t="s">
        <v>762</v>
      </c>
      <c r="H880" s="362" t="s">
        <v>3476</v>
      </c>
      <c r="I880" s="110">
        <v>15143815</v>
      </c>
      <c r="J880" s="363" t="s">
        <v>1252</v>
      </c>
      <c r="K880" s="359" t="s">
        <v>3581</v>
      </c>
      <c r="L880" s="359" t="s">
        <v>475</v>
      </c>
      <c r="M880" s="366" t="s">
        <v>448</v>
      </c>
      <c r="N880" s="364" t="s">
        <v>765</v>
      </c>
      <c r="O880" s="363">
        <v>60</v>
      </c>
      <c r="P880" s="365" t="s">
        <v>2734</v>
      </c>
      <c r="Q880" s="359" t="s">
        <v>3477</v>
      </c>
      <c r="R880" s="359" t="s">
        <v>3601</v>
      </c>
      <c r="S880" s="366">
        <v>55</v>
      </c>
      <c r="T880" s="375" t="s">
        <v>561</v>
      </c>
      <c r="U880" s="116">
        <v>626</v>
      </c>
      <c r="V880" s="359" t="s">
        <v>362</v>
      </c>
      <c r="W880" s="366" t="s">
        <v>649</v>
      </c>
      <c r="X880" s="375" t="s">
        <v>649</v>
      </c>
      <c r="Y880" s="42">
        <v>269</v>
      </c>
      <c r="Z880" s="359" t="s">
        <v>1986</v>
      </c>
      <c r="AA880" s="359" t="s">
        <v>14</v>
      </c>
      <c r="AB880" s="42">
        <v>0</v>
      </c>
      <c r="AC880" s="42">
        <v>15143815</v>
      </c>
      <c r="AD880" s="42">
        <v>0</v>
      </c>
      <c r="AE880" s="42">
        <v>0</v>
      </c>
      <c r="AF880" s="359" t="s">
        <v>765</v>
      </c>
      <c r="AG880" s="359">
        <v>52010804</v>
      </c>
      <c r="AH880" s="359" t="s">
        <v>14</v>
      </c>
      <c r="AI880" s="359" t="s">
        <v>14</v>
      </c>
    </row>
    <row r="881" spans="1:35" s="368" customFormat="1" ht="45.75" customHeight="1" x14ac:dyDescent="0.25">
      <c r="A881" s="359">
        <v>725</v>
      </c>
      <c r="B881" s="360">
        <v>80111600</v>
      </c>
      <c r="C881" s="359" t="s">
        <v>3429</v>
      </c>
      <c r="D881" s="359" t="s">
        <v>3615</v>
      </c>
      <c r="E881" s="361" t="s">
        <v>3478</v>
      </c>
      <c r="F881" s="361">
        <v>2024003050103</v>
      </c>
      <c r="G881" s="362" t="s">
        <v>762</v>
      </c>
      <c r="H881" s="362" t="s">
        <v>3476</v>
      </c>
      <c r="I881" s="110">
        <v>21681245</v>
      </c>
      <c r="J881" s="363" t="s">
        <v>1253</v>
      </c>
      <c r="K881" s="359" t="s">
        <v>3581</v>
      </c>
      <c r="L881" s="359" t="s">
        <v>475</v>
      </c>
      <c r="M881" s="366" t="s">
        <v>448</v>
      </c>
      <c r="N881" s="364" t="s">
        <v>765</v>
      </c>
      <c r="O881" s="363">
        <v>60</v>
      </c>
      <c r="P881" s="365" t="s">
        <v>2734</v>
      </c>
      <c r="Q881" s="359" t="s">
        <v>3477</v>
      </c>
      <c r="R881" s="359" t="s">
        <v>3601</v>
      </c>
      <c r="S881" s="366">
        <v>51</v>
      </c>
      <c r="T881" s="375" t="s">
        <v>561</v>
      </c>
      <c r="U881" s="116">
        <v>628</v>
      </c>
      <c r="V881" s="359" t="s">
        <v>362</v>
      </c>
      <c r="W881" s="366" t="s">
        <v>649</v>
      </c>
      <c r="X881" s="375" t="s">
        <v>649</v>
      </c>
      <c r="Y881" s="42">
        <v>277</v>
      </c>
      <c r="Z881" s="359" t="s">
        <v>2013</v>
      </c>
      <c r="AA881" s="359" t="s">
        <v>14</v>
      </c>
      <c r="AB881" s="42">
        <v>0</v>
      </c>
      <c r="AC881" s="42">
        <v>21681245</v>
      </c>
      <c r="AD881" s="42">
        <v>0</v>
      </c>
      <c r="AE881" s="42">
        <v>0</v>
      </c>
      <c r="AF881" s="359" t="s">
        <v>765</v>
      </c>
      <c r="AG881" s="359">
        <v>52010804</v>
      </c>
      <c r="AH881" s="359" t="s">
        <v>14</v>
      </c>
      <c r="AI881" s="359" t="s">
        <v>14</v>
      </c>
    </row>
    <row r="882" spans="1:35" s="376" customFormat="1" ht="45.75" customHeight="1" x14ac:dyDescent="0.25">
      <c r="A882" s="359">
        <v>726</v>
      </c>
      <c r="B882" s="360" t="s">
        <v>633</v>
      </c>
      <c r="C882" s="359" t="s">
        <v>3440</v>
      </c>
      <c r="D882" s="359" t="s">
        <v>3615</v>
      </c>
      <c r="E882" s="361" t="s">
        <v>3463</v>
      </c>
      <c r="F882" s="361">
        <v>2024003050073</v>
      </c>
      <c r="G882" s="362" t="s">
        <v>676</v>
      </c>
      <c r="H882" s="362" t="s">
        <v>3461</v>
      </c>
      <c r="I882" s="110">
        <v>295257638</v>
      </c>
      <c r="J882" s="363" t="s">
        <v>1254</v>
      </c>
      <c r="K882" s="359" t="s">
        <v>3581</v>
      </c>
      <c r="L882" s="363" t="s">
        <v>447</v>
      </c>
      <c r="M882" s="363" t="s">
        <v>580</v>
      </c>
      <c r="N882" s="364" t="s">
        <v>1255</v>
      </c>
      <c r="O882" s="363">
        <v>161</v>
      </c>
      <c r="P882" s="365" t="s">
        <v>2907</v>
      </c>
      <c r="Q882" s="359" t="s">
        <v>3462</v>
      </c>
      <c r="R882" s="359" t="s">
        <v>4144</v>
      </c>
      <c r="S882" s="371">
        <v>3</v>
      </c>
      <c r="T882" s="367" t="s">
        <v>361</v>
      </c>
      <c r="U882" s="116">
        <v>624</v>
      </c>
      <c r="V882" s="359" t="s">
        <v>362</v>
      </c>
      <c r="W882" s="359" t="s">
        <v>649</v>
      </c>
      <c r="X882" s="359" t="s">
        <v>649</v>
      </c>
      <c r="Y882" s="42">
        <v>471</v>
      </c>
      <c r="Z882" s="359" t="s">
        <v>2447</v>
      </c>
      <c r="AA882" s="359" t="s">
        <v>14</v>
      </c>
      <c r="AB882" s="42">
        <v>0</v>
      </c>
      <c r="AC882" s="42">
        <v>295257638</v>
      </c>
      <c r="AD882" s="42">
        <v>0</v>
      </c>
      <c r="AE882" s="42">
        <v>0</v>
      </c>
      <c r="AF882" s="359" t="s">
        <v>1255</v>
      </c>
      <c r="AG882" s="359">
        <v>52010703</v>
      </c>
      <c r="AH882" s="359" t="s">
        <v>14</v>
      </c>
      <c r="AI882" s="359" t="s">
        <v>14</v>
      </c>
    </row>
    <row r="883" spans="1:35" s="376" customFormat="1" ht="45.75" customHeight="1" x14ac:dyDescent="0.25">
      <c r="A883" s="359">
        <v>726</v>
      </c>
      <c r="B883" s="360" t="s">
        <v>633</v>
      </c>
      <c r="C883" s="359" t="s">
        <v>3440</v>
      </c>
      <c r="D883" s="359" t="s">
        <v>3615</v>
      </c>
      <c r="E883" s="361" t="s">
        <v>3463</v>
      </c>
      <c r="F883" s="361">
        <v>2024003050073</v>
      </c>
      <c r="G883" s="362" t="s">
        <v>676</v>
      </c>
      <c r="H883" s="362" t="s">
        <v>3461</v>
      </c>
      <c r="I883" s="110">
        <v>235705000</v>
      </c>
      <c r="J883" s="363" t="s">
        <v>1256</v>
      </c>
      <c r="K883" s="359" t="s">
        <v>3581</v>
      </c>
      <c r="L883" s="363" t="s">
        <v>447</v>
      </c>
      <c r="M883" s="363" t="s">
        <v>580</v>
      </c>
      <c r="N883" s="364" t="s">
        <v>675</v>
      </c>
      <c r="O883" s="363">
        <v>83</v>
      </c>
      <c r="P883" s="365" t="s">
        <v>2870</v>
      </c>
      <c r="Q883" s="359" t="s">
        <v>3462</v>
      </c>
      <c r="R883" s="359" t="s">
        <v>3652</v>
      </c>
      <c r="S883" s="371">
        <v>3</v>
      </c>
      <c r="T883" s="367" t="s">
        <v>361</v>
      </c>
      <c r="U883" s="116">
        <v>624</v>
      </c>
      <c r="V883" s="359" t="s">
        <v>362</v>
      </c>
      <c r="W883" s="359" t="s">
        <v>649</v>
      </c>
      <c r="X883" s="359" t="s">
        <v>649</v>
      </c>
      <c r="Y883" s="42">
        <v>471</v>
      </c>
      <c r="Z883" s="359" t="s">
        <v>2447</v>
      </c>
      <c r="AA883" s="359" t="s">
        <v>14</v>
      </c>
      <c r="AB883" s="42">
        <v>0</v>
      </c>
      <c r="AC883" s="42">
        <v>235705000</v>
      </c>
      <c r="AD883" s="42">
        <v>0</v>
      </c>
      <c r="AE883" s="42">
        <v>0</v>
      </c>
      <c r="AF883" s="359" t="s">
        <v>675</v>
      </c>
      <c r="AG883" s="359">
        <v>52010703</v>
      </c>
      <c r="AH883" s="359" t="s">
        <v>14</v>
      </c>
      <c r="AI883" s="359" t="s">
        <v>14</v>
      </c>
    </row>
    <row r="884" spans="1:35" s="368" customFormat="1" ht="45.75" customHeight="1" x14ac:dyDescent="0.25">
      <c r="A884" s="359">
        <v>727</v>
      </c>
      <c r="B884" s="360" t="s">
        <v>633</v>
      </c>
      <c r="C884" s="359" t="s">
        <v>3440</v>
      </c>
      <c r="D884" s="359" t="s">
        <v>3615</v>
      </c>
      <c r="E884" s="361" t="s">
        <v>3463</v>
      </c>
      <c r="F884" s="361">
        <v>2024003050073</v>
      </c>
      <c r="G884" s="362" t="s">
        <v>676</v>
      </c>
      <c r="H884" s="362" t="s">
        <v>3461</v>
      </c>
      <c r="I884" s="110">
        <v>287613656</v>
      </c>
      <c r="J884" s="363" t="s">
        <v>1257</v>
      </c>
      <c r="K884" s="359" t="s">
        <v>3581</v>
      </c>
      <c r="L884" s="363" t="s">
        <v>447</v>
      </c>
      <c r="M884" s="363" t="s">
        <v>580</v>
      </c>
      <c r="N884" s="364" t="s">
        <v>1255</v>
      </c>
      <c r="O884" s="363">
        <v>161</v>
      </c>
      <c r="P884" s="365" t="s">
        <v>2907</v>
      </c>
      <c r="Q884" s="359" t="s">
        <v>3462</v>
      </c>
      <c r="R884" s="359" t="s">
        <v>4144</v>
      </c>
      <c r="S884" s="371">
        <v>3</v>
      </c>
      <c r="T884" s="367" t="s">
        <v>361</v>
      </c>
      <c r="U884" s="116">
        <v>621</v>
      </c>
      <c r="V884" s="359" t="s">
        <v>362</v>
      </c>
      <c r="W884" s="359" t="s">
        <v>649</v>
      </c>
      <c r="X884" s="359" t="s">
        <v>649</v>
      </c>
      <c r="Y884" s="42">
        <v>470</v>
      </c>
      <c r="Z884" s="359" t="s">
        <v>2444</v>
      </c>
      <c r="AA884" s="359" t="s">
        <v>14</v>
      </c>
      <c r="AB884" s="42">
        <v>0</v>
      </c>
      <c r="AC884" s="42">
        <v>287613656</v>
      </c>
      <c r="AD884" s="42">
        <v>0</v>
      </c>
      <c r="AE884" s="42">
        <v>0</v>
      </c>
      <c r="AF884" s="359" t="s">
        <v>1255</v>
      </c>
      <c r="AG884" s="359">
        <v>52010703</v>
      </c>
      <c r="AH884" s="359" t="s">
        <v>14</v>
      </c>
      <c r="AI884" s="359" t="s">
        <v>14</v>
      </c>
    </row>
    <row r="885" spans="1:35" s="368" customFormat="1" ht="45.75" customHeight="1" x14ac:dyDescent="0.25">
      <c r="A885" s="359">
        <v>727</v>
      </c>
      <c r="B885" s="360" t="s">
        <v>633</v>
      </c>
      <c r="C885" s="359" t="s">
        <v>3440</v>
      </c>
      <c r="D885" s="359" t="s">
        <v>3615</v>
      </c>
      <c r="E885" s="361" t="s">
        <v>3463</v>
      </c>
      <c r="F885" s="361">
        <v>2024003050073</v>
      </c>
      <c r="G885" s="362" t="s">
        <v>676</v>
      </c>
      <c r="H885" s="362" t="s">
        <v>3461</v>
      </c>
      <c r="I885" s="110">
        <v>404798000</v>
      </c>
      <c r="J885" s="363" t="s">
        <v>1258</v>
      </c>
      <c r="K885" s="359" t="s">
        <v>3581</v>
      </c>
      <c r="L885" s="363" t="s">
        <v>447</v>
      </c>
      <c r="M885" s="363" t="s">
        <v>580</v>
      </c>
      <c r="N885" s="364" t="s">
        <v>675</v>
      </c>
      <c r="O885" s="363">
        <v>83</v>
      </c>
      <c r="P885" s="365" t="s">
        <v>2870</v>
      </c>
      <c r="Q885" s="359" t="s">
        <v>3462</v>
      </c>
      <c r="R885" s="359" t="s">
        <v>3652</v>
      </c>
      <c r="S885" s="371">
        <v>3</v>
      </c>
      <c r="T885" s="367" t="s">
        <v>361</v>
      </c>
      <c r="U885" s="116">
        <v>621</v>
      </c>
      <c r="V885" s="359" t="s">
        <v>362</v>
      </c>
      <c r="W885" s="359" t="s">
        <v>649</v>
      </c>
      <c r="X885" s="359" t="s">
        <v>649</v>
      </c>
      <c r="Y885" s="42">
        <v>470</v>
      </c>
      <c r="Z885" s="359" t="s">
        <v>2444</v>
      </c>
      <c r="AA885" s="359" t="s">
        <v>14</v>
      </c>
      <c r="AB885" s="42">
        <v>0</v>
      </c>
      <c r="AC885" s="42">
        <v>404798000</v>
      </c>
      <c r="AD885" s="42">
        <v>0</v>
      </c>
      <c r="AE885" s="42">
        <v>0</v>
      </c>
      <c r="AF885" s="359" t="s">
        <v>675</v>
      </c>
      <c r="AG885" s="359">
        <v>52010703</v>
      </c>
      <c r="AH885" s="359" t="s">
        <v>14</v>
      </c>
      <c r="AI885" s="359" t="s">
        <v>14</v>
      </c>
    </row>
    <row r="886" spans="1:35" s="368" customFormat="1" ht="45.75" customHeight="1" x14ac:dyDescent="0.25">
      <c r="A886" s="359">
        <v>728</v>
      </c>
      <c r="B886" s="360" t="s">
        <v>633</v>
      </c>
      <c r="C886" s="359" t="s">
        <v>3440</v>
      </c>
      <c r="D886" s="359" t="s">
        <v>3615</v>
      </c>
      <c r="E886" s="361" t="s">
        <v>3463</v>
      </c>
      <c r="F886" s="361">
        <v>2024003050073</v>
      </c>
      <c r="G886" s="362" t="s">
        <v>676</v>
      </c>
      <c r="H886" s="362" t="s">
        <v>3461</v>
      </c>
      <c r="I886" s="110">
        <v>257408430</v>
      </c>
      <c r="J886" s="363" t="s">
        <v>1259</v>
      </c>
      <c r="K886" s="359" t="s">
        <v>3581</v>
      </c>
      <c r="L886" s="363" t="s">
        <v>447</v>
      </c>
      <c r="M886" s="363" t="s">
        <v>580</v>
      </c>
      <c r="N886" s="364" t="s">
        <v>1255</v>
      </c>
      <c r="O886" s="363">
        <v>161</v>
      </c>
      <c r="P886" s="365" t="s">
        <v>2907</v>
      </c>
      <c r="Q886" s="359" t="s">
        <v>3462</v>
      </c>
      <c r="R886" s="359" t="s">
        <v>4144</v>
      </c>
      <c r="S886" s="371">
        <v>3</v>
      </c>
      <c r="T886" s="367" t="s">
        <v>361</v>
      </c>
      <c r="U886" s="116">
        <v>622</v>
      </c>
      <c r="V886" s="359" t="s">
        <v>362</v>
      </c>
      <c r="W886" s="359" t="s">
        <v>649</v>
      </c>
      <c r="X886" s="359" t="s">
        <v>649</v>
      </c>
      <c r="Y886" s="42">
        <v>469</v>
      </c>
      <c r="Z886" s="359" t="s">
        <v>2441</v>
      </c>
      <c r="AA886" s="359" t="s">
        <v>14</v>
      </c>
      <c r="AB886" s="42">
        <v>0</v>
      </c>
      <c r="AC886" s="42">
        <v>257408430</v>
      </c>
      <c r="AD886" s="42">
        <v>0</v>
      </c>
      <c r="AE886" s="42">
        <v>0</v>
      </c>
      <c r="AF886" s="359" t="s">
        <v>1255</v>
      </c>
      <c r="AG886" s="359">
        <v>52010703</v>
      </c>
      <c r="AH886" s="359" t="s">
        <v>14</v>
      </c>
      <c r="AI886" s="359" t="s">
        <v>14</v>
      </c>
    </row>
    <row r="887" spans="1:35" s="368" customFormat="1" ht="45.75" customHeight="1" x14ac:dyDescent="0.25">
      <c r="A887" s="359">
        <v>728</v>
      </c>
      <c r="B887" s="360" t="s">
        <v>633</v>
      </c>
      <c r="C887" s="359" t="s">
        <v>3440</v>
      </c>
      <c r="D887" s="359" t="s">
        <v>3615</v>
      </c>
      <c r="E887" s="361" t="s">
        <v>3463</v>
      </c>
      <c r="F887" s="361">
        <v>2024003050073</v>
      </c>
      <c r="G887" s="362" t="s">
        <v>676</v>
      </c>
      <c r="H887" s="362" t="s">
        <v>3461</v>
      </c>
      <c r="I887" s="110">
        <v>364318200</v>
      </c>
      <c r="J887" s="363" t="s">
        <v>1260</v>
      </c>
      <c r="K887" s="359" t="s">
        <v>3581</v>
      </c>
      <c r="L887" s="363" t="s">
        <v>447</v>
      </c>
      <c r="M887" s="363" t="s">
        <v>580</v>
      </c>
      <c r="N887" s="364" t="s">
        <v>675</v>
      </c>
      <c r="O887" s="363">
        <v>83</v>
      </c>
      <c r="P887" s="365" t="s">
        <v>2870</v>
      </c>
      <c r="Q887" s="359" t="s">
        <v>3462</v>
      </c>
      <c r="R887" s="359" t="s">
        <v>3652</v>
      </c>
      <c r="S887" s="371">
        <v>3</v>
      </c>
      <c r="T887" s="367" t="s">
        <v>361</v>
      </c>
      <c r="U887" s="116">
        <v>622</v>
      </c>
      <c r="V887" s="359" t="s">
        <v>362</v>
      </c>
      <c r="W887" s="359" t="s">
        <v>649</v>
      </c>
      <c r="X887" s="359" t="s">
        <v>649</v>
      </c>
      <c r="Y887" s="42">
        <v>469</v>
      </c>
      <c r="Z887" s="359" t="s">
        <v>2441</v>
      </c>
      <c r="AA887" s="359" t="s">
        <v>14</v>
      </c>
      <c r="AB887" s="42">
        <v>0</v>
      </c>
      <c r="AC887" s="42">
        <v>364318200</v>
      </c>
      <c r="AD887" s="42">
        <v>0</v>
      </c>
      <c r="AE887" s="42">
        <v>0</v>
      </c>
      <c r="AF887" s="359" t="s">
        <v>675</v>
      </c>
      <c r="AG887" s="359">
        <v>52010703</v>
      </c>
      <c r="AH887" s="359" t="s">
        <v>14</v>
      </c>
      <c r="AI887" s="359" t="s">
        <v>14</v>
      </c>
    </row>
    <row r="888" spans="1:35" s="368" customFormat="1" ht="45.75" customHeight="1" x14ac:dyDescent="0.25">
      <c r="A888" s="359">
        <v>729</v>
      </c>
      <c r="B888" s="360" t="s">
        <v>633</v>
      </c>
      <c r="C888" s="359" t="s">
        <v>3440</v>
      </c>
      <c r="D888" s="359" t="s">
        <v>3615</v>
      </c>
      <c r="E888" s="361" t="s">
        <v>3463</v>
      </c>
      <c r="F888" s="361">
        <v>2024003050073</v>
      </c>
      <c r="G888" s="362" t="s">
        <v>676</v>
      </c>
      <c r="H888" s="362" t="s">
        <v>3461</v>
      </c>
      <c r="I888" s="110">
        <v>277679045</v>
      </c>
      <c r="J888" s="363" t="s">
        <v>1261</v>
      </c>
      <c r="K888" s="359" t="s">
        <v>3581</v>
      </c>
      <c r="L888" s="363" t="s">
        <v>447</v>
      </c>
      <c r="M888" s="363" t="s">
        <v>580</v>
      </c>
      <c r="N888" s="364" t="s">
        <v>1255</v>
      </c>
      <c r="O888" s="363">
        <v>161</v>
      </c>
      <c r="P888" s="365" t="s">
        <v>2907</v>
      </c>
      <c r="Q888" s="359" t="s">
        <v>3462</v>
      </c>
      <c r="R888" s="359" t="s">
        <v>4144</v>
      </c>
      <c r="S888" s="371">
        <v>3</v>
      </c>
      <c r="T888" s="367" t="s">
        <v>361</v>
      </c>
      <c r="U888" s="116">
        <v>623</v>
      </c>
      <c r="V888" s="359" t="s">
        <v>362</v>
      </c>
      <c r="W888" s="359" t="s">
        <v>649</v>
      </c>
      <c r="X888" s="359" t="s">
        <v>649</v>
      </c>
      <c r="Y888" s="42">
        <v>483</v>
      </c>
      <c r="Z888" s="359" t="s">
        <v>2473</v>
      </c>
      <c r="AA888" s="359" t="s">
        <v>14</v>
      </c>
      <c r="AB888" s="42">
        <v>0</v>
      </c>
      <c r="AC888" s="42">
        <v>277679045</v>
      </c>
      <c r="AD888" s="42">
        <v>0</v>
      </c>
      <c r="AE888" s="42">
        <v>0</v>
      </c>
      <c r="AF888" s="359" t="s">
        <v>1255</v>
      </c>
      <c r="AG888" s="359">
        <v>52010703</v>
      </c>
      <c r="AH888" s="359" t="s">
        <v>14</v>
      </c>
      <c r="AI888" s="359" t="s">
        <v>14</v>
      </c>
    </row>
    <row r="889" spans="1:35" s="368" customFormat="1" ht="45.75" customHeight="1" x14ac:dyDescent="0.25">
      <c r="A889" s="359">
        <v>729</v>
      </c>
      <c r="B889" s="360" t="s">
        <v>633</v>
      </c>
      <c r="C889" s="359" t="s">
        <v>3440</v>
      </c>
      <c r="D889" s="359" t="s">
        <v>3615</v>
      </c>
      <c r="E889" s="361" t="s">
        <v>3463</v>
      </c>
      <c r="F889" s="361">
        <v>2024003050073</v>
      </c>
      <c r="G889" s="362" t="s">
        <v>676</v>
      </c>
      <c r="H889" s="362" t="s">
        <v>3461</v>
      </c>
      <c r="I889" s="110">
        <v>341042315</v>
      </c>
      <c r="J889" s="363" t="s">
        <v>1262</v>
      </c>
      <c r="K889" s="359" t="s">
        <v>3581</v>
      </c>
      <c r="L889" s="363" t="s">
        <v>447</v>
      </c>
      <c r="M889" s="363" t="s">
        <v>580</v>
      </c>
      <c r="N889" s="364" t="s">
        <v>675</v>
      </c>
      <c r="O889" s="363">
        <v>83</v>
      </c>
      <c r="P889" s="365" t="s">
        <v>2870</v>
      </c>
      <c r="Q889" s="359" t="s">
        <v>3462</v>
      </c>
      <c r="R889" s="359" t="s">
        <v>3652</v>
      </c>
      <c r="S889" s="371">
        <v>3</v>
      </c>
      <c r="T889" s="367" t="s">
        <v>361</v>
      </c>
      <c r="U889" s="116">
        <v>623</v>
      </c>
      <c r="V889" s="359" t="s">
        <v>362</v>
      </c>
      <c r="W889" s="359" t="s">
        <v>649</v>
      </c>
      <c r="X889" s="359" t="s">
        <v>649</v>
      </c>
      <c r="Y889" s="42">
        <v>483</v>
      </c>
      <c r="Z889" s="359" t="s">
        <v>2473</v>
      </c>
      <c r="AA889" s="359" t="s">
        <v>14</v>
      </c>
      <c r="AB889" s="42">
        <v>0</v>
      </c>
      <c r="AC889" s="42">
        <v>341042315</v>
      </c>
      <c r="AD889" s="42">
        <v>0</v>
      </c>
      <c r="AE889" s="42">
        <v>0</v>
      </c>
      <c r="AF889" s="359" t="s">
        <v>675</v>
      </c>
      <c r="AG889" s="359">
        <v>52010703</v>
      </c>
      <c r="AH889" s="359" t="s">
        <v>14</v>
      </c>
      <c r="AI889" s="359" t="s">
        <v>14</v>
      </c>
    </row>
    <row r="890" spans="1:35" s="368" customFormat="1" ht="45.75" customHeight="1" x14ac:dyDescent="0.25">
      <c r="A890" s="359">
        <v>730</v>
      </c>
      <c r="B890" s="380">
        <v>80111600</v>
      </c>
      <c r="C890" s="359" t="s">
        <v>3429</v>
      </c>
      <c r="D890" s="359" t="s">
        <v>3615</v>
      </c>
      <c r="E890" s="362" t="s">
        <v>3475</v>
      </c>
      <c r="F890" s="362">
        <v>2024003050084</v>
      </c>
      <c r="G890" s="362" t="s">
        <v>782</v>
      </c>
      <c r="H890" s="391" t="s">
        <v>3473</v>
      </c>
      <c r="I890" s="110">
        <v>14988328</v>
      </c>
      <c r="J890" s="392" t="s">
        <v>267</v>
      </c>
      <c r="K890" s="359" t="s">
        <v>3581</v>
      </c>
      <c r="L890" s="359" t="s">
        <v>447</v>
      </c>
      <c r="M890" s="366" t="s">
        <v>448</v>
      </c>
      <c r="N890" s="359" t="s">
        <v>784</v>
      </c>
      <c r="O890" s="359">
        <v>62</v>
      </c>
      <c r="P890" s="359" t="s">
        <v>2763</v>
      </c>
      <c r="Q890" s="359" t="s">
        <v>3474</v>
      </c>
      <c r="R890" s="359" t="s">
        <v>3652</v>
      </c>
      <c r="S890" s="359">
        <v>166</v>
      </c>
      <c r="T890" s="370" t="s">
        <v>561</v>
      </c>
      <c r="U890" s="116">
        <v>637</v>
      </c>
      <c r="V890" s="359" t="s">
        <v>362</v>
      </c>
      <c r="W890" s="359" t="s">
        <v>367</v>
      </c>
      <c r="X890" s="359" t="s">
        <v>367</v>
      </c>
      <c r="Y890" s="42">
        <v>472</v>
      </c>
      <c r="Z890" s="359" t="s">
        <v>2450</v>
      </c>
      <c r="AA890" s="359">
        <v>7589</v>
      </c>
      <c r="AB890" s="42">
        <v>14536872</v>
      </c>
      <c r="AC890" s="42">
        <v>451456</v>
      </c>
      <c r="AD890" s="42">
        <v>0</v>
      </c>
      <c r="AE890" s="42">
        <v>14536872</v>
      </c>
      <c r="AF890" s="359" t="s">
        <v>4145</v>
      </c>
      <c r="AG890" s="359">
        <v>52010802</v>
      </c>
      <c r="AH890" s="359">
        <v>0</v>
      </c>
      <c r="AI890" s="359">
        <v>14536872</v>
      </c>
    </row>
    <row r="891" spans="1:35" s="368" customFormat="1" ht="45.75" customHeight="1" x14ac:dyDescent="0.25">
      <c r="A891" s="359">
        <v>731</v>
      </c>
      <c r="B891" s="360">
        <v>80141607</v>
      </c>
      <c r="C891" s="359" t="s">
        <v>3440</v>
      </c>
      <c r="D891" s="359" t="s">
        <v>3615</v>
      </c>
      <c r="E891" s="361" t="s">
        <v>3498</v>
      </c>
      <c r="F891" s="361">
        <v>2024003050101</v>
      </c>
      <c r="G891" s="362" t="s">
        <v>631</v>
      </c>
      <c r="H891" s="362" t="s">
        <v>3496</v>
      </c>
      <c r="I891" s="110">
        <v>585144845</v>
      </c>
      <c r="J891" s="363" t="s">
        <v>1263</v>
      </c>
      <c r="K891" s="359" t="s">
        <v>3581</v>
      </c>
      <c r="L891" s="359" t="s">
        <v>447</v>
      </c>
      <c r="M891" s="363" t="s">
        <v>481</v>
      </c>
      <c r="N891" s="364" t="s">
        <v>632</v>
      </c>
      <c r="O891" s="363">
        <v>73</v>
      </c>
      <c r="P891" s="365" t="s">
        <v>2844</v>
      </c>
      <c r="Q891" s="359" t="s">
        <v>3497</v>
      </c>
      <c r="R891" s="359" t="s">
        <v>3652</v>
      </c>
      <c r="S891" s="366">
        <v>6</v>
      </c>
      <c r="T891" s="367" t="s">
        <v>361</v>
      </c>
      <c r="U891" s="116">
        <v>638</v>
      </c>
      <c r="V891" s="359" t="s">
        <v>362</v>
      </c>
      <c r="W891" s="359" t="s">
        <v>649</v>
      </c>
      <c r="X891" s="359" t="s">
        <v>649</v>
      </c>
      <c r="Y891" s="42">
        <v>476</v>
      </c>
      <c r="Z891" s="359" t="s">
        <v>1919</v>
      </c>
      <c r="AA891" s="359" t="s">
        <v>14</v>
      </c>
      <c r="AB891" s="42">
        <v>0</v>
      </c>
      <c r="AC891" s="42">
        <v>585144845</v>
      </c>
      <c r="AD891" s="42">
        <v>0</v>
      </c>
      <c r="AE891" s="42">
        <v>0</v>
      </c>
      <c r="AF891" s="359" t="s">
        <v>632</v>
      </c>
      <c r="AG891" s="359">
        <v>52010702</v>
      </c>
      <c r="AH891" s="359" t="s">
        <v>14</v>
      </c>
      <c r="AI891" s="359" t="s">
        <v>14</v>
      </c>
    </row>
    <row r="892" spans="1:35" s="368" customFormat="1" ht="45.75" customHeight="1" x14ac:dyDescent="0.25">
      <c r="A892" s="359">
        <v>731</v>
      </c>
      <c r="B892" s="360">
        <v>80141607</v>
      </c>
      <c r="C892" s="359" t="s">
        <v>3440</v>
      </c>
      <c r="D892" s="359" t="s">
        <v>3615</v>
      </c>
      <c r="E892" s="361" t="s">
        <v>3498</v>
      </c>
      <c r="F892" s="361">
        <v>2024003050101</v>
      </c>
      <c r="G892" s="362" t="s">
        <v>631</v>
      </c>
      <c r="H892" s="362" t="s">
        <v>3496</v>
      </c>
      <c r="I892" s="110">
        <v>448771332</v>
      </c>
      <c r="J892" s="363" t="s">
        <v>1263</v>
      </c>
      <c r="K892" s="359" t="s">
        <v>3581</v>
      </c>
      <c r="L892" s="363" t="s">
        <v>447</v>
      </c>
      <c r="M892" s="363" t="s">
        <v>481</v>
      </c>
      <c r="N892" s="364" t="s">
        <v>1264</v>
      </c>
      <c r="O892" s="363">
        <v>154</v>
      </c>
      <c r="P892" s="365" t="s">
        <v>2853</v>
      </c>
      <c r="Q892" s="359" t="s">
        <v>3497</v>
      </c>
      <c r="R892" s="359" t="s">
        <v>3606</v>
      </c>
      <c r="S892" s="366">
        <v>6</v>
      </c>
      <c r="T892" s="367" t="s">
        <v>361</v>
      </c>
      <c r="U892" s="116">
        <v>638</v>
      </c>
      <c r="V892" s="359" t="s">
        <v>362</v>
      </c>
      <c r="W892" s="359" t="s">
        <v>649</v>
      </c>
      <c r="X892" s="359" t="s">
        <v>649</v>
      </c>
      <c r="Y892" s="42">
        <v>476</v>
      </c>
      <c r="Z892" s="359" t="s">
        <v>1919</v>
      </c>
      <c r="AA892" s="359" t="s">
        <v>14</v>
      </c>
      <c r="AB892" s="42">
        <v>0</v>
      </c>
      <c r="AC892" s="42">
        <v>448771332</v>
      </c>
      <c r="AD892" s="42">
        <v>0</v>
      </c>
      <c r="AE892" s="42">
        <v>0</v>
      </c>
      <c r="AF892" s="359" t="s">
        <v>1264</v>
      </c>
      <c r="AG892" s="359">
        <v>52010702</v>
      </c>
      <c r="AH892" s="359" t="s">
        <v>14</v>
      </c>
      <c r="AI892" s="359" t="s">
        <v>14</v>
      </c>
    </row>
    <row r="893" spans="1:35" s="368" customFormat="1" ht="45.75" customHeight="1" x14ac:dyDescent="0.25">
      <c r="A893" s="359">
        <v>731</v>
      </c>
      <c r="B893" s="360">
        <v>80141607</v>
      </c>
      <c r="C893" s="359" t="s">
        <v>3440</v>
      </c>
      <c r="D893" s="359" t="s">
        <v>3615</v>
      </c>
      <c r="E893" s="361" t="s">
        <v>3498</v>
      </c>
      <c r="F893" s="361">
        <v>2024003050101</v>
      </c>
      <c r="G893" s="362" t="s">
        <v>634</v>
      </c>
      <c r="H893" s="362" t="s">
        <v>3496</v>
      </c>
      <c r="I893" s="110">
        <v>453580986</v>
      </c>
      <c r="J893" s="363" t="s">
        <v>1263</v>
      </c>
      <c r="K893" s="359" t="s">
        <v>3581</v>
      </c>
      <c r="L893" s="363" t="s">
        <v>447</v>
      </c>
      <c r="M893" s="363" t="s">
        <v>481</v>
      </c>
      <c r="N893" s="364" t="s">
        <v>632</v>
      </c>
      <c r="O893" s="363">
        <v>73</v>
      </c>
      <c r="P893" s="365" t="s">
        <v>2844</v>
      </c>
      <c r="Q893" s="359" t="s">
        <v>3497</v>
      </c>
      <c r="R893" s="359" t="s">
        <v>3652</v>
      </c>
      <c r="S893" s="366">
        <v>6</v>
      </c>
      <c r="T893" s="367" t="s">
        <v>361</v>
      </c>
      <c r="U893" s="116">
        <v>638</v>
      </c>
      <c r="V893" s="359" t="s">
        <v>362</v>
      </c>
      <c r="W893" s="359" t="s">
        <v>649</v>
      </c>
      <c r="X893" s="359" t="s">
        <v>649</v>
      </c>
      <c r="Y893" s="42">
        <v>476</v>
      </c>
      <c r="Z893" s="359" t="s">
        <v>1919</v>
      </c>
      <c r="AA893" s="359" t="s">
        <v>14</v>
      </c>
      <c r="AB893" s="42">
        <v>0</v>
      </c>
      <c r="AC893" s="42">
        <v>453580986</v>
      </c>
      <c r="AD893" s="42">
        <v>0</v>
      </c>
      <c r="AE893" s="42">
        <v>0</v>
      </c>
      <c r="AF893" s="359" t="s">
        <v>632</v>
      </c>
      <c r="AG893" s="359">
        <v>52010702</v>
      </c>
      <c r="AH893" s="359" t="s">
        <v>14</v>
      </c>
      <c r="AI893" s="359" t="s">
        <v>14</v>
      </c>
    </row>
    <row r="894" spans="1:35" s="368" customFormat="1" ht="45.75" customHeight="1" x14ac:dyDescent="0.25">
      <c r="A894" s="359">
        <v>731</v>
      </c>
      <c r="B894" s="360">
        <v>80141607</v>
      </c>
      <c r="C894" s="359" t="s">
        <v>3440</v>
      </c>
      <c r="D894" s="359" t="s">
        <v>3615</v>
      </c>
      <c r="E894" s="361" t="s">
        <v>3498</v>
      </c>
      <c r="F894" s="361">
        <v>2024003050101</v>
      </c>
      <c r="G894" s="362" t="s">
        <v>640</v>
      </c>
      <c r="H894" s="362" t="s">
        <v>3496</v>
      </c>
      <c r="I894" s="110">
        <v>641428400</v>
      </c>
      <c r="J894" s="363" t="s">
        <v>1263</v>
      </c>
      <c r="K894" s="359" t="s">
        <v>3581</v>
      </c>
      <c r="L894" s="363" t="s">
        <v>447</v>
      </c>
      <c r="M894" s="363" t="s">
        <v>481</v>
      </c>
      <c r="N894" s="364" t="s">
        <v>632</v>
      </c>
      <c r="O894" s="363">
        <v>73</v>
      </c>
      <c r="P894" s="365" t="s">
        <v>2844</v>
      </c>
      <c r="Q894" s="359" t="s">
        <v>3497</v>
      </c>
      <c r="R894" s="359" t="s">
        <v>3652</v>
      </c>
      <c r="S894" s="366">
        <v>6</v>
      </c>
      <c r="T894" s="367" t="s">
        <v>361</v>
      </c>
      <c r="U894" s="116">
        <v>638</v>
      </c>
      <c r="V894" s="359" t="s">
        <v>362</v>
      </c>
      <c r="W894" s="359" t="s">
        <v>649</v>
      </c>
      <c r="X894" s="359" t="s">
        <v>649</v>
      </c>
      <c r="Y894" s="42">
        <v>476</v>
      </c>
      <c r="Z894" s="359" t="s">
        <v>1919</v>
      </c>
      <c r="AA894" s="359" t="s">
        <v>14</v>
      </c>
      <c r="AB894" s="42">
        <v>0</v>
      </c>
      <c r="AC894" s="42">
        <v>641428400</v>
      </c>
      <c r="AD894" s="42">
        <v>0</v>
      </c>
      <c r="AE894" s="42">
        <v>0</v>
      </c>
      <c r="AF894" s="359" t="s">
        <v>632</v>
      </c>
      <c r="AG894" s="359">
        <v>52010702</v>
      </c>
      <c r="AH894" s="359" t="s">
        <v>14</v>
      </c>
      <c r="AI894" s="359" t="s">
        <v>14</v>
      </c>
    </row>
    <row r="895" spans="1:35" s="368" customFormat="1" ht="45.75" customHeight="1" x14ac:dyDescent="0.25">
      <c r="A895" s="359">
        <v>731</v>
      </c>
      <c r="B895" s="360">
        <v>80141607</v>
      </c>
      <c r="C895" s="359" t="s">
        <v>3440</v>
      </c>
      <c r="D895" s="359" t="s">
        <v>3615</v>
      </c>
      <c r="E895" s="361" t="s">
        <v>3498</v>
      </c>
      <c r="F895" s="361">
        <v>2024003050101</v>
      </c>
      <c r="G895" s="362" t="s">
        <v>639</v>
      </c>
      <c r="H895" s="362" t="s">
        <v>3496</v>
      </c>
      <c r="I895" s="110">
        <v>281107220</v>
      </c>
      <c r="J895" s="363" t="s">
        <v>1263</v>
      </c>
      <c r="K895" s="359" t="s">
        <v>3581</v>
      </c>
      <c r="L895" s="363" t="s">
        <v>447</v>
      </c>
      <c r="M895" s="363" t="s">
        <v>481</v>
      </c>
      <c r="N895" s="364" t="s">
        <v>632</v>
      </c>
      <c r="O895" s="363">
        <v>73</v>
      </c>
      <c r="P895" s="365" t="s">
        <v>2844</v>
      </c>
      <c r="Q895" s="359" t="s">
        <v>3497</v>
      </c>
      <c r="R895" s="359" t="s">
        <v>3652</v>
      </c>
      <c r="S895" s="366">
        <v>6</v>
      </c>
      <c r="T895" s="367" t="s">
        <v>361</v>
      </c>
      <c r="U895" s="116">
        <v>638</v>
      </c>
      <c r="V895" s="359" t="s">
        <v>362</v>
      </c>
      <c r="W895" s="359" t="s">
        <v>649</v>
      </c>
      <c r="X895" s="359" t="s">
        <v>649</v>
      </c>
      <c r="Y895" s="42">
        <v>476</v>
      </c>
      <c r="Z895" s="359" t="s">
        <v>1919</v>
      </c>
      <c r="AA895" s="359" t="s">
        <v>14</v>
      </c>
      <c r="AB895" s="42">
        <v>0</v>
      </c>
      <c r="AC895" s="42">
        <v>281107220</v>
      </c>
      <c r="AD895" s="42">
        <v>0</v>
      </c>
      <c r="AE895" s="42">
        <v>0</v>
      </c>
      <c r="AF895" s="359" t="s">
        <v>632</v>
      </c>
      <c r="AG895" s="359">
        <v>52010702</v>
      </c>
      <c r="AH895" s="359" t="s">
        <v>14</v>
      </c>
      <c r="AI895" s="359" t="s">
        <v>14</v>
      </c>
    </row>
    <row r="896" spans="1:35" s="368" customFormat="1" ht="45.75" customHeight="1" x14ac:dyDescent="0.25">
      <c r="A896" s="359">
        <v>731</v>
      </c>
      <c r="B896" s="360">
        <v>80141607</v>
      </c>
      <c r="C896" s="359" t="s">
        <v>3440</v>
      </c>
      <c r="D896" s="359" t="s">
        <v>3615</v>
      </c>
      <c r="E896" s="361" t="s">
        <v>3498</v>
      </c>
      <c r="F896" s="361">
        <v>2024003050101</v>
      </c>
      <c r="G896" s="362" t="s">
        <v>647</v>
      </c>
      <c r="H896" s="362" t="s">
        <v>3496</v>
      </c>
      <c r="I896" s="110">
        <v>728467817</v>
      </c>
      <c r="J896" s="363" t="s">
        <v>1263</v>
      </c>
      <c r="K896" s="359" t="s">
        <v>3581</v>
      </c>
      <c r="L896" s="363" t="s">
        <v>447</v>
      </c>
      <c r="M896" s="363" t="s">
        <v>481</v>
      </c>
      <c r="N896" s="364" t="s">
        <v>644</v>
      </c>
      <c r="O896" s="363">
        <v>71</v>
      </c>
      <c r="P896" s="365" t="s">
        <v>2831</v>
      </c>
      <c r="Q896" s="359" t="s">
        <v>3497</v>
      </c>
      <c r="R896" s="359" t="s">
        <v>3601</v>
      </c>
      <c r="S896" s="366">
        <v>6</v>
      </c>
      <c r="T896" s="367" t="s">
        <v>361</v>
      </c>
      <c r="U896" s="116">
        <v>638</v>
      </c>
      <c r="V896" s="359" t="s">
        <v>362</v>
      </c>
      <c r="W896" s="359" t="s">
        <v>649</v>
      </c>
      <c r="X896" s="359" t="s">
        <v>649</v>
      </c>
      <c r="Y896" s="42">
        <v>476</v>
      </c>
      <c r="Z896" s="359" t="s">
        <v>1919</v>
      </c>
      <c r="AA896" s="359" t="s">
        <v>14</v>
      </c>
      <c r="AB896" s="42">
        <v>0</v>
      </c>
      <c r="AC896" s="42">
        <v>728467817</v>
      </c>
      <c r="AD896" s="42">
        <v>0</v>
      </c>
      <c r="AE896" s="42">
        <v>0</v>
      </c>
      <c r="AF896" s="359" t="s">
        <v>644</v>
      </c>
      <c r="AG896" s="359">
        <v>52010702</v>
      </c>
      <c r="AH896" s="359" t="s">
        <v>14</v>
      </c>
      <c r="AI896" s="359" t="s">
        <v>14</v>
      </c>
    </row>
    <row r="897" spans="1:35" s="368" customFormat="1" ht="45.75" customHeight="1" x14ac:dyDescent="0.25">
      <c r="A897" s="359">
        <v>731</v>
      </c>
      <c r="B897" s="360">
        <v>80141607</v>
      </c>
      <c r="C897" s="359" t="s">
        <v>3440</v>
      </c>
      <c r="D897" s="359" t="s">
        <v>3615</v>
      </c>
      <c r="E897" s="361" t="s">
        <v>3498</v>
      </c>
      <c r="F897" s="361">
        <v>2024003050101</v>
      </c>
      <c r="G897" s="362" t="s">
        <v>647</v>
      </c>
      <c r="H897" s="362" t="s">
        <v>3496</v>
      </c>
      <c r="I897" s="110">
        <v>1855968592</v>
      </c>
      <c r="J897" s="363" t="s">
        <v>1263</v>
      </c>
      <c r="K897" s="359" t="s">
        <v>3581</v>
      </c>
      <c r="L897" s="363" t="s">
        <v>447</v>
      </c>
      <c r="M897" s="363" t="s">
        <v>481</v>
      </c>
      <c r="N897" s="364" t="s">
        <v>1265</v>
      </c>
      <c r="O897" s="363">
        <v>155</v>
      </c>
      <c r="P897" s="365" t="s">
        <v>2854</v>
      </c>
      <c r="Q897" s="359" t="s">
        <v>3497</v>
      </c>
      <c r="R897" s="359" t="s">
        <v>3604</v>
      </c>
      <c r="S897" s="366">
        <v>6</v>
      </c>
      <c r="T897" s="367" t="s">
        <v>361</v>
      </c>
      <c r="U897" s="116">
        <v>638</v>
      </c>
      <c r="V897" s="359" t="s">
        <v>362</v>
      </c>
      <c r="W897" s="359" t="s">
        <v>649</v>
      </c>
      <c r="X897" s="359" t="s">
        <v>649</v>
      </c>
      <c r="Y897" s="42">
        <v>476</v>
      </c>
      <c r="Z897" s="359" t="s">
        <v>1919</v>
      </c>
      <c r="AA897" s="359" t="s">
        <v>14</v>
      </c>
      <c r="AB897" s="42">
        <v>0</v>
      </c>
      <c r="AC897" s="42">
        <v>1855968592</v>
      </c>
      <c r="AD897" s="42">
        <v>0</v>
      </c>
      <c r="AE897" s="42">
        <v>0</v>
      </c>
      <c r="AF897" s="359" t="s">
        <v>1265</v>
      </c>
      <c r="AG897" s="359">
        <v>52010702</v>
      </c>
      <c r="AH897" s="359" t="s">
        <v>14</v>
      </c>
      <c r="AI897" s="359" t="s">
        <v>14</v>
      </c>
    </row>
    <row r="898" spans="1:35" s="368" customFormat="1" ht="45.75" customHeight="1" x14ac:dyDescent="0.25">
      <c r="A898" s="359">
        <v>732</v>
      </c>
      <c r="B898" s="360">
        <v>80111600</v>
      </c>
      <c r="C898" s="359" t="s">
        <v>3429</v>
      </c>
      <c r="D898" s="359" t="s">
        <v>3615</v>
      </c>
      <c r="E898" s="361" t="s">
        <v>3427</v>
      </c>
      <c r="F898" s="361">
        <v>2024003050085</v>
      </c>
      <c r="G898" s="362" t="s">
        <v>986</v>
      </c>
      <c r="H898" s="362" t="s">
        <v>3482</v>
      </c>
      <c r="I898" s="110">
        <v>22565400</v>
      </c>
      <c r="J898" s="363" t="s">
        <v>1266</v>
      </c>
      <c r="K898" s="359" t="s">
        <v>3581</v>
      </c>
      <c r="L898" s="359" t="s">
        <v>447</v>
      </c>
      <c r="M898" s="366" t="s">
        <v>448</v>
      </c>
      <c r="N898" s="364" t="s">
        <v>1267</v>
      </c>
      <c r="O898" s="363">
        <v>171</v>
      </c>
      <c r="P898" s="365" t="s">
        <v>2798</v>
      </c>
      <c r="Q898" s="359" t="s">
        <v>3483</v>
      </c>
      <c r="R898" s="359" t="s">
        <v>3579</v>
      </c>
      <c r="S898" s="366">
        <v>6</v>
      </c>
      <c r="T898" s="370" t="s">
        <v>361</v>
      </c>
      <c r="U898" s="116">
        <v>641</v>
      </c>
      <c r="V898" s="359" t="s">
        <v>362</v>
      </c>
      <c r="W898" s="359" t="s">
        <v>649</v>
      </c>
      <c r="X898" s="359" t="s">
        <v>649</v>
      </c>
      <c r="Y898" s="42">
        <v>474</v>
      </c>
      <c r="Z898" s="359" t="s">
        <v>1527</v>
      </c>
      <c r="AA898" s="359" t="s">
        <v>14</v>
      </c>
      <c r="AB898" s="42">
        <v>0</v>
      </c>
      <c r="AC898" s="42">
        <v>22565400</v>
      </c>
      <c r="AD898" s="42">
        <v>0</v>
      </c>
      <c r="AE898" s="42">
        <v>0</v>
      </c>
      <c r="AF898" s="359" t="s">
        <v>1267</v>
      </c>
      <c r="AG898" s="359">
        <v>52010803</v>
      </c>
      <c r="AH898" s="359" t="s">
        <v>14</v>
      </c>
      <c r="AI898" s="359" t="s">
        <v>14</v>
      </c>
    </row>
    <row r="899" spans="1:35" s="368" customFormat="1" ht="45.75" customHeight="1" x14ac:dyDescent="0.25">
      <c r="A899" s="359">
        <v>732</v>
      </c>
      <c r="B899" s="360">
        <v>80111600</v>
      </c>
      <c r="C899" s="359" t="s">
        <v>3429</v>
      </c>
      <c r="D899" s="359" t="s">
        <v>3615</v>
      </c>
      <c r="E899" s="361" t="s">
        <v>3481</v>
      </c>
      <c r="F899" s="361">
        <v>2024003050102</v>
      </c>
      <c r="G899" s="362" t="s">
        <v>730</v>
      </c>
      <c r="H899" s="362" t="s">
        <v>3479</v>
      </c>
      <c r="I899" s="110">
        <v>22565400</v>
      </c>
      <c r="J899" s="363" t="s">
        <v>1266</v>
      </c>
      <c r="K899" s="359" t="s">
        <v>3581</v>
      </c>
      <c r="L899" s="359" t="s">
        <v>447</v>
      </c>
      <c r="M899" s="366" t="s">
        <v>448</v>
      </c>
      <c r="N899" s="364" t="s">
        <v>731</v>
      </c>
      <c r="O899" s="363">
        <v>56</v>
      </c>
      <c r="P899" s="365" t="s">
        <v>2683</v>
      </c>
      <c r="Q899" s="359" t="s">
        <v>3480</v>
      </c>
      <c r="R899" s="359" t="s">
        <v>3601</v>
      </c>
      <c r="S899" s="366">
        <v>6</v>
      </c>
      <c r="T899" s="370" t="s">
        <v>361</v>
      </c>
      <c r="U899" s="116">
        <v>641</v>
      </c>
      <c r="V899" s="359" t="s">
        <v>362</v>
      </c>
      <c r="W899" s="359" t="s">
        <v>649</v>
      </c>
      <c r="X899" s="359" t="s">
        <v>649</v>
      </c>
      <c r="Y899" s="42">
        <v>474</v>
      </c>
      <c r="Z899" s="359" t="s">
        <v>1527</v>
      </c>
      <c r="AA899" s="359" t="s">
        <v>14</v>
      </c>
      <c r="AB899" s="42">
        <v>0</v>
      </c>
      <c r="AC899" s="42">
        <v>22565400</v>
      </c>
      <c r="AD899" s="42">
        <v>0</v>
      </c>
      <c r="AE899" s="42">
        <v>0</v>
      </c>
      <c r="AF899" s="359" t="s">
        <v>731</v>
      </c>
      <c r="AG899" s="359">
        <v>52010801</v>
      </c>
      <c r="AH899" s="359" t="s">
        <v>14</v>
      </c>
      <c r="AI899" s="359" t="s">
        <v>14</v>
      </c>
    </row>
    <row r="900" spans="1:35" s="368" customFormat="1" ht="45.75" customHeight="1" x14ac:dyDescent="0.25">
      <c r="A900" s="359">
        <v>733</v>
      </c>
      <c r="B900" s="360">
        <v>80111600</v>
      </c>
      <c r="C900" s="359" t="s">
        <v>3440</v>
      </c>
      <c r="D900" s="359" t="s">
        <v>3615</v>
      </c>
      <c r="E900" s="361" t="s">
        <v>3463</v>
      </c>
      <c r="F900" s="361">
        <v>2024003050073</v>
      </c>
      <c r="G900" s="362" t="s">
        <v>666</v>
      </c>
      <c r="H900" s="362" t="s">
        <v>3461</v>
      </c>
      <c r="I900" s="110">
        <v>62652600</v>
      </c>
      <c r="J900" s="363" t="s">
        <v>1268</v>
      </c>
      <c r="K900" s="359" t="s">
        <v>3581</v>
      </c>
      <c r="L900" s="363" t="s">
        <v>447</v>
      </c>
      <c r="M900" s="373" t="s">
        <v>448</v>
      </c>
      <c r="N900" s="364" t="s">
        <v>664</v>
      </c>
      <c r="O900" s="363">
        <v>82</v>
      </c>
      <c r="P900" s="365" t="s">
        <v>2870</v>
      </c>
      <c r="Q900" s="359" t="s">
        <v>3462</v>
      </c>
      <c r="R900" s="359" t="s">
        <v>3601</v>
      </c>
      <c r="S900" s="366">
        <v>165</v>
      </c>
      <c r="T900" s="370" t="s">
        <v>561</v>
      </c>
      <c r="U900" s="116">
        <v>651</v>
      </c>
      <c r="V900" s="359" t="s">
        <v>362</v>
      </c>
      <c r="W900" s="359" t="s">
        <v>649</v>
      </c>
      <c r="X900" s="359" t="s">
        <v>649</v>
      </c>
      <c r="Y900" s="42">
        <v>489</v>
      </c>
      <c r="Z900" s="359" t="s">
        <v>2489</v>
      </c>
      <c r="AA900" s="359" t="s">
        <v>14</v>
      </c>
      <c r="AB900" s="42">
        <v>0</v>
      </c>
      <c r="AC900" s="42">
        <v>62652600</v>
      </c>
      <c r="AD900" s="42">
        <v>0</v>
      </c>
      <c r="AE900" s="42">
        <v>0</v>
      </c>
      <c r="AF900" s="359" t="s">
        <v>664</v>
      </c>
      <c r="AG900" s="359">
        <v>52010703</v>
      </c>
      <c r="AH900" s="359" t="s">
        <v>14</v>
      </c>
      <c r="AI900" s="359" t="s">
        <v>14</v>
      </c>
    </row>
    <row r="901" spans="1:35" s="368" customFormat="1" ht="45.75" customHeight="1" x14ac:dyDescent="0.25">
      <c r="A901" s="359">
        <v>734</v>
      </c>
      <c r="B901" s="360" t="s">
        <v>1170</v>
      </c>
      <c r="C901" s="359" t="s">
        <v>3440</v>
      </c>
      <c r="D901" s="359" t="s">
        <v>3615</v>
      </c>
      <c r="E901" s="361" t="s">
        <v>3463</v>
      </c>
      <c r="F901" s="361">
        <v>2024003050073</v>
      </c>
      <c r="G901" s="362" t="s">
        <v>676</v>
      </c>
      <c r="H901" s="362" t="s">
        <v>3461</v>
      </c>
      <c r="I901" s="110">
        <v>284338534</v>
      </c>
      <c r="J901" s="363" t="s">
        <v>1269</v>
      </c>
      <c r="K901" s="359" t="s">
        <v>3581</v>
      </c>
      <c r="L901" s="359" t="s">
        <v>447</v>
      </c>
      <c r="M901" s="359" t="s">
        <v>580</v>
      </c>
      <c r="N901" s="364" t="s">
        <v>1270</v>
      </c>
      <c r="O901" s="363">
        <v>158</v>
      </c>
      <c r="P901" s="365" t="s">
        <v>2907</v>
      </c>
      <c r="Q901" s="359" t="s">
        <v>3462</v>
      </c>
      <c r="R901" s="359" t="s">
        <v>3606</v>
      </c>
      <c r="S901" s="366">
        <v>3</v>
      </c>
      <c r="T901" s="370" t="s">
        <v>361</v>
      </c>
      <c r="U901" s="116">
        <v>653</v>
      </c>
      <c r="V901" s="359" t="s">
        <v>362</v>
      </c>
      <c r="W901" s="359" t="s">
        <v>649</v>
      </c>
      <c r="X901" s="359" t="s">
        <v>649</v>
      </c>
      <c r="Y901" s="42">
        <v>484</v>
      </c>
      <c r="Z901" s="359" t="s">
        <v>2476</v>
      </c>
      <c r="AA901" s="359" t="s">
        <v>14</v>
      </c>
      <c r="AB901" s="42">
        <v>0</v>
      </c>
      <c r="AC901" s="42">
        <v>284338534</v>
      </c>
      <c r="AD901" s="42">
        <v>0</v>
      </c>
      <c r="AE901" s="42">
        <v>0</v>
      </c>
      <c r="AF901" s="359" t="s">
        <v>1270</v>
      </c>
      <c r="AG901" s="359">
        <v>52010703</v>
      </c>
      <c r="AH901" s="359" t="s">
        <v>14</v>
      </c>
      <c r="AI901" s="359" t="s">
        <v>14</v>
      </c>
    </row>
    <row r="902" spans="1:35" s="368" customFormat="1" ht="45.75" customHeight="1" x14ac:dyDescent="0.25">
      <c r="A902" s="359">
        <v>734</v>
      </c>
      <c r="B902" s="360" t="s">
        <v>1170</v>
      </c>
      <c r="C902" s="359" t="s">
        <v>3440</v>
      </c>
      <c r="D902" s="359" t="s">
        <v>3615</v>
      </c>
      <c r="E902" s="361" t="s">
        <v>3463</v>
      </c>
      <c r="F902" s="361">
        <v>2024003050073</v>
      </c>
      <c r="G902" s="362" t="s">
        <v>676</v>
      </c>
      <c r="H902" s="362" t="s">
        <v>3461</v>
      </c>
      <c r="I902" s="110">
        <v>495877550</v>
      </c>
      <c r="J902" s="363" t="s">
        <v>1271</v>
      </c>
      <c r="K902" s="359" t="s">
        <v>3581</v>
      </c>
      <c r="L902" s="359" t="s">
        <v>447</v>
      </c>
      <c r="M902" s="359" t="s">
        <v>580</v>
      </c>
      <c r="N902" s="364" t="s">
        <v>675</v>
      </c>
      <c r="O902" s="363">
        <v>83</v>
      </c>
      <c r="P902" s="365" t="s">
        <v>2870</v>
      </c>
      <c r="Q902" s="359" t="s">
        <v>3462</v>
      </c>
      <c r="R902" s="359" t="s">
        <v>3652</v>
      </c>
      <c r="S902" s="366">
        <v>3</v>
      </c>
      <c r="T902" s="370" t="s">
        <v>361</v>
      </c>
      <c r="U902" s="116">
        <v>653</v>
      </c>
      <c r="V902" s="359" t="s">
        <v>362</v>
      </c>
      <c r="W902" s="359" t="s">
        <v>649</v>
      </c>
      <c r="X902" s="359" t="s">
        <v>649</v>
      </c>
      <c r="Y902" s="42">
        <v>484</v>
      </c>
      <c r="Z902" s="359" t="s">
        <v>2476</v>
      </c>
      <c r="AA902" s="359" t="s">
        <v>14</v>
      </c>
      <c r="AB902" s="42">
        <v>0</v>
      </c>
      <c r="AC902" s="42">
        <v>495877550</v>
      </c>
      <c r="AD902" s="42">
        <v>0</v>
      </c>
      <c r="AE902" s="42">
        <v>0</v>
      </c>
      <c r="AF902" s="359" t="s">
        <v>675</v>
      </c>
      <c r="AG902" s="359">
        <v>52010703</v>
      </c>
      <c r="AH902" s="359" t="s">
        <v>14</v>
      </c>
      <c r="AI902" s="359" t="s">
        <v>14</v>
      </c>
    </row>
    <row r="903" spans="1:35" s="368" customFormat="1" ht="45.75" customHeight="1" x14ac:dyDescent="0.25">
      <c r="A903" s="359">
        <v>735</v>
      </c>
      <c r="B903" s="360" t="s">
        <v>633</v>
      </c>
      <c r="C903" s="359" t="s">
        <v>3440</v>
      </c>
      <c r="D903" s="359" t="s">
        <v>3615</v>
      </c>
      <c r="E903" s="361" t="s">
        <v>3463</v>
      </c>
      <c r="F903" s="361">
        <v>2024003050073</v>
      </c>
      <c r="G903" s="362" t="s">
        <v>676</v>
      </c>
      <c r="H903" s="362" t="s">
        <v>3461</v>
      </c>
      <c r="I903" s="110">
        <v>286987047</v>
      </c>
      <c r="J903" s="363" t="s">
        <v>1272</v>
      </c>
      <c r="K903" s="359" t="s">
        <v>3581</v>
      </c>
      <c r="L903" s="359" t="s">
        <v>447</v>
      </c>
      <c r="M903" s="359" t="s">
        <v>580</v>
      </c>
      <c r="N903" s="364" t="s">
        <v>1270</v>
      </c>
      <c r="O903" s="363">
        <v>158</v>
      </c>
      <c r="P903" s="365" t="s">
        <v>2907</v>
      </c>
      <c r="Q903" s="359" t="s">
        <v>3462</v>
      </c>
      <c r="R903" s="359" t="s">
        <v>3606</v>
      </c>
      <c r="S903" s="366">
        <v>3</v>
      </c>
      <c r="T903" s="370" t="s">
        <v>361</v>
      </c>
      <c r="U903" s="116">
        <v>650</v>
      </c>
      <c r="V903" s="359" t="s">
        <v>362</v>
      </c>
      <c r="W903" s="359" t="s">
        <v>649</v>
      </c>
      <c r="X903" s="359" t="s">
        <v>649</v>
      </c>
      <c r="Y903" s="42">
        <v>478</v>
      </c>
      <c r="Z903" s="359" t="s">
        <v>2461</v>
      </c>
      <c r="AA903" s="359" t="s">
        <v>14</v>
      </c>
      <c r="AB903" s="42">
        <v>0</v>
      </c>
      <c r="AC903" s="42">
        <v>286987047</v>
      </c>
      <c r="AD903" s="42">
        <v>0</v>
      </c>
      <c r="AE903" s="42">
        <v>0</v>
      </c>
      <c r="AF903" s="359" t="s">
        <v>1270</v>
      </c>
      <c r="AG903" s="359">
        <v>52010703</v>
      </c>
      <c r="AH903" s="359" t="s">
        <v>14</v>
      </c>
      <c r="AI903" s="359" t="s">
        <v>14</v>
      </c>
    </row>
    <row r="904" spans="1:35" s="368" customFormat="1" ht="45.75" customHeight="1" x14ac:dyDescent="0.25">
      <c r="A904" s="359">
        <v>735</v>
      </c>
      <c r="B904" s="360" t="s">
        <v>1170</v>
      </c>
      <c r="C904" s="359" t="s">
        <v>3440</v>
      </c>
      <c r="D904" s="359" t="s">
        <v>3615</v>
      </c>
      <c r="E904" s="361" t="s">
        <v>3463</v>
      </c>
      <c r="F904" s="361">
        <v>2024003050073</v>
      </c>
      <c r="G904" s="362" t="s">
        <v>676</v>
      </c>
      <c r="H904" s="362" t="s">
        <v>3461</v>
      </c>
      <c r="I904" s="110">
        <v>364318200</v>
      </c>
      <c r="J904" s="363" t="s">
        <v>1273</v>
      </c>
      <c r="K904" s="359" t="s">
        <v>3581</v>
      </c>
      <c r="L904" s="359" t="s">
        <v>447</v>
      </c>
      <c r="M904" s="359" t="s">
        <v>580</v>
      </c>
      <c r="N904" s="364" t="s">
        <v>675</v>
      </c>
      <c r="O904" s="363">
        <v>83</v>
      </c>
      <c r="P904" s="365" t="s">
        <v>2870</v>
      </c>
      <c r="Q904" s="359" t="s">
        <v>3462</v>
      </c>
      <c r="R904" s="359" t="s">
        <v>3652</v>
      </c>
      <c r="S904" s="366">
        <v>3</v>
      </c>
      <c r="T904" s="370" t="s">
        <v>361</v>
      </c>
      <c r="U904" s="116">
        <v>650</v>
      </c>
      <c r="V904" s="359" t="s">
        <v>362</v>
      </c>
      <c r="W904" s="359" t="s">
        <v>649</v>
      </c>
      <c r="X904" s="359" t="s">
        <v>649</v>
      </c>
      <c r="Y904" s="42">
        <v>478</v>
      </c>
      <c r="Z904" s="359" t="s">
        <v>2461</v>
      </c>
      <c r="AA904" s="359" t="s">
        <v>14</v>
      </c>
      <c r="AB904" s="42">
        <v>0</v>
      </c>
      <c r="AC904" s="42">
        <v>364318200</v>
      </c>
      <c r="AD904" s="42">
        <v>0</v>
      </c>
      <c r="AE904" s="42">
        <v>0</v>
      </c>
      <c r="AF904" s="359" t="s">
        <v>675</v>
      </c>
      <c r="AG904" s="359">
        <v>52010703</v>
      </c>
      <c r="AH904" s="359" t="s">
        <v>14</v>
      </c>
      <c r="AI904" s="359" t="s">
        <v>14</v>
      </c>
    </row>
    <row r="905" spans="1:35" s="368" customFormat="1" ht="45.75" customHeight="1" x14ac:dyDescent="0.25">
      <c r="A905" s="359">
        <v>736</v>
      </c>
      <c r="B905" s="360" t="s">
        <v>1170</v>
      </c>
      <c r="C905" s="359" t="s">
        <v>3440</v>
      </c>
      <c r="D905" s="359" t="s">
        <v>3615</v>
      </c>
      <c r="E905" s="361" t="s">
        <v>3463</v>
      </c>
      <c r="F905" s="361">
        <v>2024003050073</v>
      </c>
      <c r="G905" s="362" t="s">
        <v>676</v>
      </c>
      <c r="H905" s="362" t="s">
        <v>3461</v>
      </c>
      <c r="I905" s="110">
        <v>91357055</v>
      </c>
      <c r="J905" s="363" t="s">
        <v>1274</v>
      </c>
      <c r="K905" s="359" t="s">
        <v>3581</v>
      </c>
      <c r="L905" s="359" t="s">
        <v>447</v>
      </c>
      <c r="M905" s="359" t="s">
        <v>580</v>
      </c>
      <c r="N905" s="364" t="s">
        <v>1270</v>
      </c>
      <c r="O905" s="363">
        <v>158</v>
      </c>
      <c r="P905" s="365" t="s">
        <v>2907</v>
      </c>
      <c r="Q905" s="359" t="s">
        <v>3462</v>
      </c>
      <c r="R905" s="359" t="s">
        <v>3606</v>
      </c>
      <c r="S905" s="366">
        <v>3</v>
      </c>
      <c r="T905" s="370" t="s">
        <v>361</v>
      </c>
      <c r="U905" s="116">
        <v>652</v>
      </c>
      <c r="V905" s="359" t="s">
        <v>362</v>
      </c>
      <c r="W905" s="359" t="s">
        <v>649</v>
      </c>
      <c r="X905" s="359" t="s">
        <v>649</v>
      </c>
      <c r="Y905" s="42">
        <v>486</v>
      </c>
      <c r="Z905" s="359" t="s">
        <v>2481</v>
      </c>
      <c r="AA905" s="359" t="s">
        <v>14</v>
      </c>
      <c r="AB905" s="42">
        <v>0</v>
      </c>
      <c r="AC905" s="42">
        <v>91357055</v>
      </c>
      <c r="AD905" s="42">
        <v>0</v>
      </c>
      <c r="AE905" s="42">
        <v>0</v>
      </c>
      <c r="AF905" s="359" t="s">
        <v>1270</v>
      </c>
      <c r="AG905" s="359">
        <v>52010703</v>
      </c>
      <c r="AH905" s="359" t="s">
        <v>14</v>
      </c>
      <c r="AI905" s="359" t="s">
        <v>14</v>
      </c>
    </row>
    <row r="906" spans="1:35" s="368" customFormat="1" ht="45.75" customHeight="1" x14ac:dyDescent="0.25">
      <c r="A906" s="359">
        <v>736</v>
      </c>
      <c r="B906" s="360" t="s">
        <v>1170</v>
      </c>
      <c r="C906" s="359" t="s">
        <v>3440</v>
      </c>
      <c r="D906" s="359" t="s">
        <v>3615</v>
      </c>
      <c r="E906" s="361" t="s">
        <v>3463</v>
      </c>
      <c r="F906" s="361">
        <v>2024003050073</v>
      </c>
      <c r="G906" s="362" t="s">
        <v>676</v>
      </c>
      <c r="H906" s="362" t="s">
        <v>3461</v>
      </c>
      <c r="I906" s="110">
        <v>230515368</v>
      </c>
      <c r="J906" s="363" t="s">
        <v>1274</v>
      </c>
      <c r="K906" s="359" t="s">
        <v>3581</v>
      </c>
      <c r="L906" s="359" t="s">
        <v>447</v>
      </c>
      <c r="M906" s="359" t="s">
        <v>580</v>
      </c>
      <c r="N906" s="364" t="s">
        <v>1255</v>
      </c>
      <c r="O906" s="363">
        <v>161</v>
      </c>
      <c r="P906" s="365" t="s">
        <v>2907</v>
      </c>
      <c r="Q906" s="359" t="s">
        <v>3462</v>
      </c>
      <c r="R906" s="359" t="s">
        <v>4144</v>
      </c>
      <c r="S906" s="366">
        <v>3</v>
      </c>
      <c r="T906" s="370" t="s">
        <v>361</v>
      </c>
      <c r="U906" s="116">
        <v>652</v>
      </c>
      <c r="V906" s="359" t="s">
        <v>362</v>
      </c>
      <c r="W906" s="359" t="s">
        <v>649</v>
      </c>
      <c r="X906" s="359" t="s">
        <v>649</v>
      </c>
      <c r="Y906" s="42">
        <v>486</v>
      </c>
      <c r="Z906" s="359" t="s">
        <v>2481</v>
      </c>
      <c r="AA906" s="359" t="s">
        <v>14</v>
      </c>
      <c r="AB906" s="42">
        <v>0</v>
      </c>
      <c r="AC906" s="42">
        <v>230515368</v>
      </c>
      <c r="AD906" s="42">
        <v>0</v>
      </c>
      <c r="AE906" s="42">
        <v>0</v>
      </c>
      <c r="AF906" s="359" t="s">
        <v>1255</v>
      </c>
      <c r="AG906" s="359">
        <v>52010703</v>
      </c>
      <c r="AH906" s="359" t="s">
        <v>14</v>
      </c>
      <c r="AI906" s="359" t="s">
        <v>14</v>
      </c>
    </row>
    <row r="907" spans="1:35" s="368" customFormat="1" ht="45.75" customHeight="1" x14ac:dyDescent="0.25">
      <c r="A907" s="359">
        <v>736</v>
      </c>
      <c r="B907" s="360" t="s">
        <v>1170</v>
      </c>
      <c r="C907" s="359" t="s">
        <v>3440</v>
      </c>
      <c r="D907" s="359" t="s">
        <v>3615</v>
      </c>
      <c r="E907" s="361" t="s">
        <v>3463</v>
      </c>
      <c r="F907" s="361">
        <v>2024003050073</v>
      </c>
      <c r="G907" s="362" t="s">
        <v>676</v>
      </c>
      <c r="H907" s="362" t="s">
        <v>3461</v>
      </c>
      <c r="I907" s="110">
        <v>303790777</v>
      </c>
      <c r="J907" s="363" t="s">
        <v>1275</v>
      </c>
      <c r="K907" s="359" t="s">
        <v>3581</v>
      </c>
      <c r="L907" s="359" t="s">
        <v>447</v>
      </c>
      <c r="M907" s="359" t="s">
        <v>580</v>
      </c>
      <c r="N907" s="364" t="s">
        <v>675</v>
      </c>
      <c r="O907" s="363">
        <v>83</v>
      </c>
      <c r="P907" s="365" t="s">
        <v>2870</v>
      </c>
      <c r="Q907" s="359" t="s">
        <v>3462</v>
      </c>
      <c r="R907" s="359" t="s">
        <v>3652</v>
      </c>
      <c r="S907" s="366">
        <v>3</v>
      </c>
      <c r="T907" s="370" t="s">
        <v>361</v>
      </c>
      <c r="U907" s="116">
        <v>652</v>
      </c>
      <c r="V907" s="359" t="s">
        <v>362</v>
      </c>
      <c r="W907" s="359" t="s">
        <v>649</v>
      </c>
      <c r="X907" s="359" t="s">
        <v>649</v>
      </c>
      <c r="Y907" s="42">
        <v>486</v>
      </c>
      <c r="Z907" s="359" t="s">
        <v>2481</v>
      </c>
      <c r="AA907" s="359" t="s">
        <v>14</v>
      </c>
      <c r="AB907" s="42">
        <v>0</v>
      </c>
      <c r="AC907" s="42">
        <v>303790777</v>
      </c>
      <c r="AD907" s="42">
        <v>0</v>
      </c>
      <c r="AE907" s="42">
        <v>0</v>
      </c>
      <c r="AF907" s="359" t="s">
        <v>675</v>
      </c>
      <c r="AG907" s="359">
        <v>52010703</v>
      </c>
      <c r="AH907" s="359" t="s">
        <v>14</v>
      </c>
      <c r="AI907" s="359" t="s">
        <v>14</v>
      </c>
    </row>
    <row r="908" spans="1:35" s="368" customFormat="1" ht="45.75" customHeight="1" x14ac:dyDescent="0.25">
      <c r="A908" s="359">
        <v>736</v>
      </c>
      <c r="B908" s="360" t="s">
        <v>1170</v>
      </c>
      <c r="C908" s="359" t="s">
        <v>3440</v>
      </c>
      <c r="D908" s="359" t="s">
        <v>3615</v>
      </c>
      <c r="E908" s="361" t="s">
        <v>3463</v>
      </c>
      <c r="F908" s="361">
        <v>2024003050073</v>
      </c>
      <c r="G908" s="362" t="s">
        <v>676</v>
      </c>
      <c r="H908" s="362" t="s">
        <v>3461</v>
      </c>
      <c r="I908" s="110">
        <v>222446623</v>
      </c>
      <c r="J908" s="363" t="s">
        <v>1275</v>
      </c>
      <c r="K908" s="359" t="s">
        <v>3581</v>
      </c>
      <c r="L908" s="359" t="s">
        <v>447</v>
      </c>
      <c r="M908" s="359" t="s">
        <v>580</v>
      </c>
      <c r="N908" s="364" t="s">
        <v>1276</v>
      </c>
      <c r="O908" s="363">
        <v>160</v>
      </c>
      <c r="P908" s="365" t="s">
        <v>2908</v>
      </c>
      <c r="Q908" s="359" t="s">
        <v>3462</v>
      </c>
      <c r="R908" s="359" t="s">
        <v>4058</v>
      </c>
      <c r="S908" s="366">
        <v>3</v>
      </c>
      <c r="T908" s="370" t="s">
        <v>361</v>
      </c>
      <c r="U908" s="116">
        <v>652</v>
      </c>
      <c r="V908" s="359" t="s">
        <v>362</v>
      </c>
      <c r="W908" s="359" t="s">
        <v>649</v>
      </c>
      <c r="X908" s="359" t="s">
        <v>649</v>
      </c>
      <c r="Y908" s="42">
        <v>486</v>
      </c>
      <c r="Z908" s="359" t="s">
        <v>2481</v>
      </c>
      <c r="AA908" s="359" t="s">
        <v>14</v>
      </c>
      <c r="AB908" s="42">
        <v>0</v>
      </c>
      <c r="AC908" s="42">
        <v>222446623</v>
      </c>
      <c r="AD908" s="42">
        <v>0</v>
      </c>
      <c r="AE908" s="42">
        <v>0</v>
      </c>
      <c r="AF908" s="359" t="s">
        <v>1276</v>
      </c>
      <c r="AG908" s="359">
        <v>52010703</v>
      </c>
      <c r="AH908" s="359" t="s">
        <v>14</v>
      </c>
      <c r="AI908" s="359" t="s">
        <v>14</v>
      </c>
    </row>
    <row r="909" spans="1:35" s="368" customFormat="1" ht="45.75" customHeight="1" x14ac:dyDescent="0.25">
      <c r="A909" s="359">
        <v>737</v>
      </c>
      <c r="B909" s="360">
        <v>80111600</v>
      </c>
      <c r="C909" s="359" t="s">
        <v>3447</v>
      </c>
      <c r="D909" s="359" t="s">
        <v>3615</v>
      </c>
      <c r="E909" s="361" t="s">
        <v>3492</v>
      </c>
      <c r="F909" s="361">
        <v>2024003050075</v>
      </c>
      <c r="G909" s="362" t="s">
        <v>591</v>
      </c>
      <c r="H909" s="362" t="s">
        <v>3490</v>
      </c>
      <c r="I909" s="110">
        <v>45130800</v>
      </c>
      <c r="J909" s="363" t="s">
        <v>592</v>
      </c>
      <c r="K909" s="359" t="s">
        <v>3577</v>
      </c>
      <c r="L909" s="363" t="s">
        <v>447</v>
      </c>
      <c r="M909" s="373" t="s">
        <v>448</v>
      </c>
      <c r="N909" s="364" t="s">
        <v>581</v>
      </c>
      <c r="O909" s="363">
        <v>89</v>
      </c>
      <c r="P909" s="365" t="s">
        <v>2922</v>
      </c>
      <c r="Q909" s="359" t="s">
        <v>3491</v>
      </c>
      <c r="R909" s="359" t="s">
        <v>3601</v>
      </c>
      <c r="S909" s="366">
        <v>6</v>
      </c>
      <c r="T909" s="382" t="s">
        <v>361</v>
      </c>
      <c r="U909" s="116" t="s">
        <v>14</v>
      </c>
      <c r="V909" s="359" t="s">
        <v>362</v>
      </c>
      <c r="W909" s="359" t="s">
        <v>367</v>
      </c>
      <c r="X909" s="359" t="s">
        <v>367</v>
      </c>
      <c r="Y909" s="42" t="s">
        <v>14</v>
      </c>
      <c r="Z909" s="359" t="s">
        <v>14</v>
      </c>
      <c r="AA909" s="359" t="s">
        <v>14</v>
      </c>
      <c r="AB909" s="42">
        <v>0</v>
      </c>
      <c r="AC909" s="42">
        <v>45130800</v>
      </c>
      <c r="AD909" s="42">
        <v>0</v>
      </c>
      <c r="AE909" s="42">
        <v>0</v>
      </c>
      <c r="AF909" s="359" t="s">
        <v>581</v>
      </c>
      <c r="AG909" s="359">
        <v>52010902</v>
      </c>
      <c r="AH909" s="359" t="s">
        <v>14</v>
      </c>
      <c r="AI909" s="359" t="s">
        <v>14</v>
      </c>
    </row>
    <row r="910" spans="1:35" s="368" customFormat="1" ht="45.75" customHeight="1" x14ac:dyDescent="0.25">
      <c r="A910" s="359">
        <v>738</v>
      </c>
      <c r="B910" s="360">
        <v>80111600</v>
      </c>
      <c r="C910" s="359" t="s">
        <v>3447</v>
      </c>
      <c r="D910" s="359" t="s">
        <v>3615</v>
      </c>
      <c r="E910" s="361" t="s">
        <v>3489</v>
      </c>
      <c r="F910" s="361">
        <v>2024003050076</v>
      </c>
      <c r="G910" s="362" t="s">
        <v>588</v>
      </c>
      <c r="H910" s="362" t="s">
        <v>3487</v>
      </c>
      <c r="I910" s="110">
        <v>49643880</v>
      </c>
      <c r="J910" s="363" t="s">
        <v>1277</v>
      </c>
      <c r="K910" s="359" t="s">
        <v>3581</v>
      </c>
      <c r="L910" s="363" t="s">
        <v>447</v>
      </c>
      <c r="M910" s="373" t="s">
        <v>448</v>
      </c>
      <c r="N910" s="364" t="s">
        <v>590</v>
      </c>
      <c r="O910" s="363">
        <v>167</v>
      </c>
      <c r="P910" s="365" t="s">
        <v>2941</v>
      </c>
      <c r="Q910" s="359" t="s">
        <v>3488</v>
      </c>
      <c r="R910" s="359" t="s">
        <v>4143</v>
      </c>
      <c r="S910" s="366">
        <v>6</v>
      </c>
      <c r="T910" s="382" t="s">
        <v>361</v>
      </c>
      <c r="U910" s="116">
        <v>662</v>
      </c>
      <c r="V910" s="359" t="s">
        <v>362</v>
      </c>
      <c r="W910" s="359" t="s">
        <v>367</v>
      </c>
      <c r="X910" s="359" t="s">
        <v>367</v>
      </c>
      <c r="Y910" s="42">
        <v>499</v>
      </c>
      <c r="Z910" s="359" t="s">
        <v>2501</v>
      </c>
      <c r="AA910" s="359" t="s">
        <v>14</v>
      </c>
      <c r="AB910" s="42">
        <v>0</v>
      </c>
      <c r="AC910" s="42">
        <v>49643880</v>
      </c>
      <c r="AD910" s="42">
        <v>0</v>
      </c>
      <c r="AE910" s="42">
        <v>0</v>
      </c>
      <c r="AF910" s="359" t="s">
        <v>590</v>
      </c>
      <c r="AG910" s="359">
        <v>52010901</v>
      </c>
      <c r="AH910" s="359" t="s">
        <v>14</v>
      </c>
      <c r="AI910" s="359" t="s">
        <v>14</v>
      </c>
    </row>
    <row r="911" spans="1:35" s="368" customFormat="1" ht="45.75" customHeight="1" x14ac:dyDescent="0.25">
      <c r="A911" s="393">
        <v>739</v>
      </c>
      <c r="B911" s="394">
        <v>80111600</v>
      </c>
      <c r="C911" s="393" t="s">
        <v>3447</v>
      </c>
      <c r="D911" s="393" t="s">
        <v>3615</v>
      </c>
      <c r="E911" s="395" t="s">
        <v>3489</v>
      </c>
      <c r="F911" s="395">
        <v>2024003050076</v>
      </c>
      <c r="G911" s="396" t="s">
        <v>588</v>
      </c>
      <c r="H911" s="396" t="s">
        <v>3487</v>
      </c>
      <c r="I911" s="258">
        <v>49643880</v>
      </c>
      <c r="J911" s="397" t="s">
        <v>1239</v>
      </c>
      <c r="K911" s="393" t="s">
        <v>3581</v>
      </c>
      <c r="L911" s="363" t="s">
        <v>447</v>
      </c>
      <c r="M911" s="373" t="s">
        <v>448</v>
      </c>
      <c r="N911" s="398" t="s">
        <v>590</v>
      </c>
      <c r="O911" s="397">
        <v>167</v>
      </c>
      <c r="P911" s="399" t="s">
        <v>2941</v>
      </c>
      <c r="Q911" s="393" t="s">
        <v>3488</v>
      </c>
      <c r="R911" s="359" t="s">
        <v>4143</v>
      </c>
      <c r="S911" s="400">
        <v>6</v>
      </c>
      <c r="T911" s="401" t="s">
        <v>361</v>
      </c>
      <c r="U911" s="259">
        <v>659</v>
      </c>
      <c r="V911" s="359" t="s">
        <v>362</v>
      </c>
      <c r="W911" s="359" t="s">
        <v>367</v>
      </c>
      <c r="X911" s="359" t="s">
        <v>367</v>
      </c>
      <c r="Y911" s="260">
        <v>496</v>
      </c>
      <c r="Z911" s="393" t="s">
        <v>2497</v>
      </c>
      <c r="AA911" s="393" t="s">
        <v>14</v>
      </c>
      <c r="AB911" s="260">
        <v>0</v>
      </c>
      <c r="AC911" s="260">
        <v>49643880</v>
      </c>
      <c r="AD911" s="260">
        <v>0</v>
      </c>
      <c r="AE911" s="260">
        <v>0</v>
      </c>
      <c r="AF911" s="393" t="s">
        <v>590</v>
      </c>
      <c r="AG911" s="393">
        <v>52010901</v>
      </c>
      <c r="AH911" s="393" t="s">
        <v>14</v>
      </c>
      <c r="AI911" s="393" t="s">
        <v>14</v>
      </c>
    </row>
    <row r="912" spans="1:35" s="368" customFormat="1" ht="45.75" customHeight="1" x14ac:dyDescent="0.25">
      <c r="A912" s="393">
        <v>740</v>
      </c>
      <c r="B912" s="394">
        <v>80111600</v>
      </c>
      <c r="C912" s="393" t="s">
        <v>3447</v>
      </c>
      <c r="D912" s="393" t="s">
        <v>3615</v>
      </c>
      <c r="E912" s="395" t="s">
        <v>3489</v>
      </c>
      <c r="F912" s="395">
        <v>2024003050076</v>
      </c>
      <c r="G912" s="396" t="s">
        <v>588</v>
      </c>
      <c r="H912" s="396" t="s">
        <v>3487</v>
      </c>
      <c r="I912" s="258">
        <v>49643880</v>
      </c>
      <c r="J912" s="397" t="s">
        <v>1239</v>
      </c>
      <c r="K912" s="393" t="s">
        <v>3577</v>
      </c>
      <c r="L912" s="363" t="s">
        <v>447</v>
      </c>
      <c r="M912" s="373" t="s">
        <v>448</v>
      </c>
      <c r="N912" s="398" t="s">
        <v>590</v>
      </c>
      <c r="O912" s="397">
        <v>167</v>
      </c>
      <c r="P912" s="399" t="s">
        <v>2941</v>
      </c>
      <c r="Q912" s="393" t="s">
        <v>3488</v>
      </c>
      <c r="R912" s="359" t="s">
        <v>4143</v>
      </c>
      <c r="S912" s="400">
        <v>6</v>
      </c>
      <c r="T912" s="382" t="s">
        <v>361</v>
      </c>
      <c r="U912" s="259" t="s">
        <v>14</v>
      </c>
      <c r="V912" s="359" t="s">
        <v>362</v>
      </c>
      <c r="W912" s="359" t="s">
        <v>367</v>
      </c>
      <c r="X912" s="359" t="s">
        <v>367</v>
      </c>
      <c r="Y912" s="260" t="s">
        <v>14</v>
      </c>
      <c r="Z912" s="393" t="s">
        <v>14</v>
      </c>
      <c r="AA912" s="393" t="s">
        <v>14</v>
      </c>
      <c r="AB912" s="260">
        <v>0</v>
      </c>
      <c r="AC912" s="260">
        <v>49643880</v>
      </c>
      <c r="AD912" s="260">
        <v>0</v>
      </c>
      <c r="AE912" s="260">
        <v>0</v>
      </c>
      <c r="AF912" s="393" t="s">
        <v>590</v>
      </c>
      <c r="AG912" s="393">
        <v>52010901</v>
      </c>
      <c r="AH912" s="393" t="s">
        <v>14</v>
      </c>
      <c r="AI912" s="393" t="s">
        <v>14</v>
      </c>
    </row>
    <row r="913" spans="1:35" s="368" customFormat="1" ht="45.75" customHeight="1" x14ac:dyDescent="0.25">
      <c r="A913" s="393">
        <v>741</v>
      </c>
      <c r="B913" s="360">
        <v>80111600</v>
      </c>
      <c r="C913" s="359" t="s">
        <v>3447</v>
      </c>
      <c r="D913" s="359" t="s">
        <v>3615</v>
      </c>
      <c r="E913" s="361" t="s">
        <v>3489</v>
      </c>
      <c r="F913" s="361">
        <v>2024003050076</v>
      </c>
      <c r="G913" s="362" t="s">
        <v>588</v>
      </c>
      <c r="H913" s="362" t="s">
        <v>3487</v>
      </c>
      <c r="I913" s="110">
        <v>49643880</v>
      </c>
      <c r="J913" s="363" t="s">
        <v>1239</v>
      </c>
      <c r="K913" s="359" t="s">
        <v>3581</v>
      </c>
      <c r="L913" s="363" t="s">
        <v>447</v>
      </c>
      <c r="M913" s="373" t="s">
        <v>448</v>
      </c>
      <c r="N913" s="364" t="s">
        <v>590</v>
      </c>
      <c r="O913" s="363">
        <v>167</v>
      </c>
      <c r="P913" s="365" t="s">
        <v>2941</v>
      </c>
      <c r="Q913" s="359" t="s">
        <v>3488</v>
      </c>
      <c r="R913" s="359" t="s">
        <v>4143</v>
      </c>
      <c r="S913" s="366">
        <v>6</v>
      </c>
      <c r="T913" s="382" t="s">
        <v>361</v>
      </c>
      <c r="U913" s="116">
        <v>661</v>
      </c>
      <c r="V913" s="359" t="s">
        <v>362</v>
      </c>
      <c r="W913" s="359" t="s">
        <v>367</v>
      </c>
      <c r="X913" s="359" t="s">
        <v>367</v>
      </c>
      <c r="Y913" s="42">
        <v>506</v>
      </c>
      <c r="Z913" s="359" t="s">
        <v>2509</v>
      </c>
      <c r="AA913" s="359" t="s">
        <v>14</v>
      </c>
      <c r="AB913" s="42">
        <v>0</v>
      </c>
      <c r="AC913" s="42">
        <v>49643880</v>
      </c>
      <c r="AD913" s="42">
        <v>0</v>
      </c>
      <c r="AE913" s="42">
        <v>0</v>
      </c>
      <c r="AF913" s="359" t="s">
        <v>590</v>
      </c>
      <c r="AG913" s="359">
        <v>52010901</v>
      </c>
      <c r="AH913" s="359" t="s">
        <v>14</v>
      </c>
      <c r="AI913" s="359" t="s">
        <v>14</v>
      </c>
    </row>
    <row r="914" spans="1:35" s="368" customFormat="1" ht="45.75" customHeight="1" x14ac:dyDescent="0.25">
      <c r="A914" s="359">
        <v>742</v>
      </c>
      <c r="B914" s="360">
        <v>80111600</v>
      </c>
      <c r="C914" s="359" t="s">
        <v>3447</v>
      </c>
      <c r="D914" s="359" t="s">
        <v>3615</v>
      </c>
      <c r="E914" s="361" t="s">
        <v>3489</v>
      </c>
      <c r="F914" s="361">
        <v>2024003050076</v>
      </c>
      <c r="G914" s="362" t="s">
        <v>588</v>
      </c>
      <c r="H914" s="362" t="s">
        <v>3487</v>
      </c>
      <c r="I914" s="110">
        <v>49643880</v>
      </c>
      <c r="J914" s="363" t="s">
        <v>1239</v>
      </c>
      <c r="K914" s="359" t="s">
        <v>3581</v>
      </c>
      <c r="L914" s="363" t="s">
        <v>447</v>
      </c>
      <c r="M914" s="373" t="s">
        <v>448</v>
      </c>
      <c r="N914" s="364" t="s">
        <v>590</v>
      </c>
      <c r="O914" s="363">
        <v>167</v>
      </c>
      <c r="P914" s="365" t="s">
        <v>2941</v>
      </c>
      <c r="Q914" s="359" t="s">
        <v>3488</v>
      </c>
      <c r="R914" s="359" t="s">
        <v>4143</v>
      </c>
      <c r="S914" s="366">
        <v>6</v>
      </c>
      <c r="T914" s="382" t="s">
        <v>361</v>
      </c>
      <c r="U914" s="116">
        <v>660</v>
      </c>
      <c r="V914" s="359" t="s">
        <v>362</v>
      </c>
      <c r="W914" s="359" t="s">
        <v>367</v>
      </c>
      <c r="X914" s="359" t="s">
        <v>367</v>
      </c>
      <c r="Y914" s="42">
        <v>500</v>
      </c>
      <c r="Z914" s="359" t="s">
        <v>2502</v>
      </c>
      <c r="AA914" s="359" t="s">
        <v>14</v>
      </c>
      <c r="AB914" s="42">
        <v>0</v>
      </c>
      <c r="AC914" s="42">
        <v>49643880</v>
      </c>
      <c r="AD914" s="42">
        <v>0</v>
      </c>
      <c r="AE914" s="42">
        <v>0</v>
      </c>
      <c r="AF914" s="359" t="s">
        <v>590</v>
      </c>
      <c r="AG914" s="359">
        <v>52010901</v>
      </c>
      <c r="AH914" s="359" t="s">
        <v>14</v>
      </c>
      <c r="AI914" s="359" t="s">
        <v>14</v>
      </c>
    </row>
    <row r="915" spans="1:35" s="368" customFormat="1" ht="45.75" customHeight="1" x14ac:dyDescent="0.25">
      <c r="A915" s="393">
        <v>743</v>
      </c>
      <c r="B915" s="360">
        <v>80111600</v>
      </c>
      <c r="C915" s="359" t="s">
        <v>3447</v>
      </c>
      <c r="D915" s="359" t="s">
        <v>3615</v>
      </c>
      <c r="E915" s="361" t="s">
        <v>3492</v>
      </c>
      <c r="F915" s="361">
        <v>2024003050075</v>
      </c>
      <c r="G915" s="362" t="s">
        <v>591</v>
      </c>
      <c r="H915" s="362" t="s">
        <v>3490</v>
      </c>
      <c r="I915" s="110">
        <v>57439200</v>
      </c>
      <c r="J915" s="363" t="s">
        <v>599</v>
      </c>
      <c r="K915" s="359" t="s">
        <v>3577</v>
      </c>
      <c r="L915" s="363" t="s">
        <v>447</v>
      </c>
      <c r="M915" s="373" t="s">
        <v>448</v>
      </c>
      <c r="N915" s="364" t="s">
        <v>602</v>
      </c>
      <c r="O915" s="363">
        <v>87</v>
      </c>
      <c r="P915" s="365" t="s">
        <v>2914</v>
      </c>
      <c r="Q915" s="359" t="s">
        <v>3491</v>
      </c>
      <c r="R915" s="359" t="s">
        <v>3579</v>
      </c>
      <c r="S915" s="366">
        <v>6</v>
      </c>
      <c r="T915" s="370" t="s">
        <v>361</v>
      </c>
      <c r="U915" s="116" t="s">
        <v>14</v>
      </c>
      <c r="V915" s="359" t="s">
        <v>362</v>
      </c>
      <c r="W915" s="359" t="s">
        <v>367</v>
      </c>
      <c r="X915" s="359" t="s">
        <v>367</v>
      </c>
      <c r="Y915" s="42" t="s">
        <v>14</v>
      </c>
      <c r="Z915" s="359" t="s">
        <v>14</v>
      </c>
      <c r="AA915" s="359" t="s">
        <v>14</v>
      </c>
      <c r="AB915" s="42">
        <v>0</v>
      </c>
      <c r="AC915" s="42">
        <v>57439200</v>
      </c>
      <c r="AD915" s="42">
        <v>0</v>
      </c>
      <c r="AE915" s="42">
        <v>0</v>
      </c>
      <c r="AF915" s="359" t="s">
        <v>602</v>
      </c>
      <c r="AG915" s="359">
        <v>52010902</v>
      </c>
      <c r="AH915" s="359" t="s">
        <v>14</v>
      </c>
      <c r="AI915" s="359" t="s">
        <v>14</v>
      </c>
    </row>
    <row r="916" spans="1:35" s="368" customFormat="1" ht="45.75" customHeight="1" x14ac:dyDescent="0.25">
      <c r="A916" s="393">
        <v>744</v>
      </c>
      <c r="B916" s="360">
        <v>80111600</v>
      </c>
      <c r="C916" s="359" t="s">
        <v>3429</v>
      </c>
      <c r="D916" s="359" t="s">
        <v>3615</v>
      </c>
      <c r="E916" s="361" t="s">
        <v>3427</v>
      </c>
      <c r="F916" s="361">
        <v>2024003050085</v>
      </c>
      <c r="G916" s="362" t="s">
        <v>986</v>
      </c>
      <c r="H916" s="362" t="s">
        <v>3482</v>
      </c>
      <c r="I916" s="110">
        <v>18462600</v>
      </c>
      <c r="J916" s="363" t="s">
        <v>16</v>
      </c>
      <c r="K916" s="359" t="s">
        <v>3581</v>
      </c>
      <c r="L916" s="359" t="s">
        <v>447</v>
      </c>
      <c r="M916" s="366" t="s">
        <v>448</v>
      </c>
      <c r="N916" s="364" t="s">
        <v>1267</v>
      </c>
      <c r="O916" s="363">
        <v>171</v>
      </c>
      <c r="P916" s="365" t="s">
        <v>2798</v>
      </c>
      <c r="Q916" s="359" t="s">
        <v>3483</v>
      </c>
      <c r="R916" s="359" t="s">
        <v>3579</v>
      </c>
      <c r="S916" s="366">
        <v>155</v>
      </c>
      <c r="T916" s="370" t="s">
        <v>561</v>
      </c>
      <c r="U916" s="116">
        <v>665</v>
      </c>
      <c r="V916" s="359" t="s">
        <v>362</v>
      </c>
      <c r="W916" s="359" t="s">
        <v>367</v>
      </c>
      <c r="X916" s="359" t="s">
        <v>367</v>
      </c>
      <c r="Y916" s="42">
        <v>488</v>
      </c>
      <c r="Z916" s="359" t="s">
        <v>2487</v>
      </c>
      <c r="AA916" s="359" t="s">
        <v>14</v>
      </c>
      <c r="AB916" s="42">
        <v>0</v>
      </c>
      <c r="AC916" s="42">
        <v>18462600</v>
      </c>
      <c r="AD916" s="42">
        <v>0</v>
      </c>
      <c r="AE916" s="42">
        <v>0</v>
      </c>
      <c r="AF916" s="359" t="s">
        <v>1267</v>
      </c>
      <c r="AG916" s="359">
        <v>52010803</v>
      </c>
      <c r="AH916" s="359" t="s">
        <v>14</v>
      </c>
      <c r="AI916" s="359" t="s">
        <v>14</v>
      </c>
    </row>
    <row r="917" spans="1:35" s="368" customFormat="1" ht="45.75" customHeight="1" x14ac:dyDescent="0.25">
      <c r="A917" s="359">
        <v>745</v>
      </c>
      <c r="B917" s="360">
        <v>80111600</v>
      </c>
      <c r="C917" s="359" t="s">
        <v>3429</v>
      </c>
      <c r="D917" s="359" t="s">
        <v>3615</v>
      </c>
      <c r="E917" s="361" t="s">
        <v>3427</v>
      </c>
      <c r="F917" s="361">
        <v>2024003050085</v>
      </c>
      <c r="G917" s="362" t="s">
        <v>986</v>
      </c>
      <c r="H917" s="362" t="s">
        <v>3482</v>
      </c>
      <c r="I917" s="110">
        <v>25847640</v>
      </c>
      <c r="J917" s="363" t="s">
        <v>1278</v>
      </c>
      <c r="K917" s="359" t="s">
        <v>3581</v>
      </c>
      <c r="L917" s="359" t="s">
        <v>447</v>
      </c>
      <c r="M917" s="366" t="s">
        <v>448</v>
      </c>
      <c r="N917" s="364" t="s">
        <v>1267</v>
      </c>
      <c r="O917" s="363">
        <v>171</v>
      </c>
      <c r="P917" s="365" t="s">
        <v>2798</v>
      </c>
      <c r="Q917" s="359" t="s">
        <v>3483</v>
      </c>
      <c r="R917" s="359" t="s">
        <v>3579</v>
      </c>
      <c r="S917" s="366">
        <v>155</v>
      </c>
      <c r="T917" s="370" t="s">
        <v>561</v>
      </c>
      <c r="U917" s="116">
        <v>666</v>
      </c>
      <c r="V917" s="359" t="s">
        <v>362</v>
      </c>
      <c r="W917" s="359" t="s">
        <v>367</v>
      </c>
      <c r="X917" s="359" t="s">
        <v>367</v>
      </c>
      <c r="Y917" s="42">
        <v>487</v>
      </c>
      <c r="Z917" s="359" t="s">
        <v>2484</v>
      </c>
      <c r="AA917" s="359" t="s">
        <v>14</v>
      </c>
      <c r="AB917" s="42">
        <v>0</v>
      </c>
      <c r="AC917" s="42">
        <v>25847640</v>
      </c>
      <c r="AD917" s="42">
        <v>0</v>
      </c>
      <c r="AE917" s="42">
        <v>0</v>
      </c>
      <c r="AF917" s="359" t="s">
        <v>1267</v>
      </c>
      <c r="AG917" s="359">
        <v>52010803</v>
      </c>
      <c r="AH917" s="359" t="s">
        <v>14</v>
      </c>
      <c r="AI917" s="359" t="s">
        <v>14</v>
      </c>
    </row>
    <row r="918" spans="1:35" s="368" customFormat="1" ht="45.75" customHeight="1" x14ac:dyDescent="0.25">
      <c r="A918" s="366">
        <v>746</v>
      </c>
      <c r="B918" s="360">
        <v>84131500</v>
      </c>
      <c r="C918" s="359" t="s">
        <v>1429</v>
      </c>
      <c r="D918" s="359" t="s">
        <v>3456</v>
      </c>
      <c r="E918" s="361" t="s">
        <v>3456</v>
      </c>
      <c r="F918" s="361">
        <v>999999</v>
      </c>
      <c r="G918" s="362" t="s">
        <v>357</v>
      </c>
      <c r="H918" s="362">
        <v>999999</v>
      </c>
      <c r="I918" s="110">
        <v>214969533</v>
      </c>
      <c r="J918" s="363" t="s">
        <v>1281</v>
      </c>
      <c r="K918" s="359" t="s">
        <v>3577</v>
      </c>
      <c r="L918" s="359" t="s">
        <v>447</v>
      </c>
      <c r="M918" s="359" t="s">
        <v>580</v>
      </c>
      <c r="N918" s="369" t="s">
        <v>1282</v>
      </c>
      <c r="O918" s="363">
        <v>176</v>
      </c>
      <c r="P918" s="365" t="s">
        <v>3422</v>
      </c>
      <c r="Q918" s="359" t="s">
        <v>3450</v>
      </c>
      <c r="R918" s="359" t="s">
        <v>3580</v>
      </c>
      <c r="S918" s="366">
        <v>1</v>
      </c>
      <c r="T918" s="375" t="s">
        <v>1119</v>
      </c>
      <c r="U918" s="116" t="s">
        <v>14</v>
      </c>
      <c r="V918" s="359" t="s">
        <v>362</v>
      </c>
      <c r="W918" s="359" t="s">
        <v>557</v>
      </c>
      <c r="X918" s="359" t="s">
        <v>1120</v>
      </c>
      <c r="Y918" s="42" t="s">
        <v>14</v>
      </c>
      <c r="Z918" s="359" t="s">
        <v>14</v>
      </c>
      <c r="AA918" s="359" t="s">
        <v>14</v>
      </c>
      <c r="AB918" s="42">
        <v>0</v>
      </c>
      <c r="AC918" s="42">
        <v>214969533</v>
      </c>
      <c r="AD918" s="42">
        <v>0</v>
      </c>
      <c r="AE918" s="42">
        <v>0</v>
      </c>
      <c r="AF918" s="359" t="s">
        <v>1282</v>
      </c>
      <c r="AG918" s="359" t="s">
        <v>14</v>
      </c>
      <c r="AH918" s="359" t="s">
        <v>14</v>
      </c>
      <c r="AI918" s="359" t="s">
        <v>14</v>
      </c>
    </row>
    <row r="919" spans="1:35" s="368" customFormat="1" ht="45.75" customHeight="1" x14ac:dyDescent="0.25">
      <c r="A919" s="393">
        <v>747</v>
      </c>
      <c r="B919" s="360" t="s">
        <v>356</v>
      </c>
      <c r="C919" s="359" t="s">
        <v>1429</v>
      </c>
      <c r="D919" s="359" t="s">
        <v>3456</v>
      </c>
      <c r="E919" s="361" t="s">
        <v>3456</v>
      </c>
      <c r="F919" s="361">
        <v>999999</v>
      </c>
      <c r="G919" s="362" t="s">
        <v>357</v>
      </c>
      <c r="H919" s="362">
        <v>999999</v>
      </c>
      <c r="I919" s="110">
        <v>3900000</v>
      </c>
      <c r="J919" s="363" t="s">
        <v>1279</v>
      </c>
      <c r="K919" s="359" t="s">
        <v>3577</v>
      </c>
      <c r="L919" s="363" t="s">
        <v>359</v>
      </c>
      <c r="M919" s="363" t="s">
        <v>359</v>
      </c>
      <c r="N919" s="369" t="s">
        <v>1280</v>
      </c>
      <c r="O919" s="363">
        <v>172</v>
      </c>
      <c r="P919" s="365" t="s">
        <v>2633</v>
      </c>
      <c r="Q919" s="359" t="s">
        <v>3450</v>
      </c>
      <c r="R919" s="359" t="s">
        <v>3578</v>
      </c>
      <c r="S919" s="366">
        <v>1</v>
      </c>
      <c r="T919" s="370" t="s">
        <v>361</v>
      </c>
      <c r="U919" s="116" t="s">
        <v>14</v>
      </c>
      <c r="V919" s="359" t="s">
        <v>362</v>
      </c>
      <c r="W919" s="359" t="s">
        <v>649</v>
      </c>
      <c r="X919" s="359" t="s">
        <v>649</v>
      </c>
      <c r="Y919" s="42" t="s">
        <v>14</v>
      </c>
      <c r="Z919" s="359" t="s">
        <v>14</v>
      </c>
      <c r="AA919" s="359" t="s">
        <v>14</v>
      </c>
      <c r="AB919" s="42">
        <v>0</v>
      </c>
      <c r="AC919" s="42">
        <v>3900000</v>
      </c>
      <c r="AD919" s="42">
        <v>0</v>
      </c>
      <c r="AE919" s="42">
        <v>0</v>
      </c>
      <c r="AF919" s="359" t="s">
        <v>1280</v>
      </c>
      <c r="AG919" s="359" t="s">
        <v>14</v>
      </c>
      <c r="AH919" s="359" t="s">
        <v>14</v>
      </c>
      <c r="AI919" s="359" t="s">
        <v>14</v>
      </c>
    </row>
    <row r="920" spans="1:35" s="368" customFormat="1" ht="45.75" customHeight="1" x14ac:dyDescent="0.25">
      <c r="A920" s="393">
        <v>748</v>
      </c>
      <c r="B920" s="394">
        <v>80111600</v>
      </c>
      <c r="C920" s="393" t="s">
        <v>1429</v>
      </c>
      <c r="D920" s="393" t="s">
        <v>3456</v>
      </c>
      <c r="E920" s="395" t="s">
        <v>3469</v>
      </c>
      <c r="F920" s="395">
        <v>2024003050077</v>
      </c>
      <c r="G920" s="396" t="s">
        <v>568</v>
      </c>
      <c r="H920" s="396" t="s">
        <v>3467</v>
      </c>
      <c r="I920" s="258">
        <v>24821940</v>
      </c>
      <c r="J920" s="397" t="s">
        <v>1330</v>
      </c>
      <c r="K920" s="393" t="s">
        <v>3577</v>
      </c>
      <c r="L920" s="359" t="s">
        <v>475</v>
      </c>
      <c r="M920" s="366" t="s">
        <v>448</v>
      </c>
      <c r="N920" s="398" t="s">
        <v>575</v>
      </c>
      <c r="O920" s="397">
        <v>134</v>
      </c>
      <c r="P920" s="399" t="s">
        <v>3401</v>
      </c>
      <c r="Q920" s="393" t="s">
        <v>3468</v>
      </c>
      <c r="R920" s="359" t="s">
        <v>3606</v>
      </c>
      <c r="S920" s="400">
        <v>99</v>
      </c>
      <c r="T920" s="370" t="s">
        <v>561</v>
      </c>
      <c r="U920" s="259" t="s">
        <v>14</v>
      </c>
      <c r="V920" s="359" t="s">
        <v>362</v>
      </c>
      <c r="W920" s="359" t="s">
        <v>557</v>
      </c>
      <c r="X920" s="359" t="s">
        <v>557</v>
      </c>
      <c r="Y920" s="260" t="s">
        <v>14</v>
      </c>
      <c r="Z920" s="393" t="s">
        <v>14</v>
      </c>
      <c r="AA920" s="393" t="s">
        <v>14</v>
      </c>
      <c r="AB920" s="260">
        <v>0</v>
      </c>
      <c r="AC920" s="260">
        <v>24821940</v>
      </c>
      <c r="AD920" s="260">
        <v>0</v>
      </c>
      <c r="AE920" s="260">
        <v>0</v>
      </c>
      <c r="AF920" s="393" t="s">
        <v>575</v>
      </c>
      <c r="AG920" s="393">
        <v>52011001</v>
      </c>
      <c r="AH920" s="393" t="s">
        <v>14</v>
      </c>
      <c r="AI920" s="393" t="s">
        <v>14</v>
      </c>
    </row>
    <row r="921" spans="1:35" s="368" customFormat="1" ht="45.75" customHeight="1" x14ac:dyDescent="0.25">
      <c r="A921" s="393">
        <v>749</v>
      </c>
      <c r="B921" s="360">
        <v>80111600</v>
      </c>
      <c r="C921" s="359" t="s">
        <v>1429</v>
      </c>
      <c r="D921" s="359" t="s">
        <v>3456</v>
      </c>
      <c r="E921" s="361" t="s">
        <v>3469</v>
      </c>
      <c r="F921" s="361">
        <v>2024003050077</v>
      </c>
      <c r="G921" s="362" t="s">
        <v>568</v>
      </c>
      <c r="H921" s="362" t="s">
        <v>3467</v>
      </c>
      <c r="I921" s="110">
        <v>31591560.000000004</v>
      </c>
      <c r="J921" s="363" t="s">
        <v>1331</v>
      </c>
      <c r="K921" s="359" t="s">
        <v>3577</v>
      </c>
      <c r="L921" s="359" t="s">
        <v>475</v>
      </c>
      <c r="M921" s="366" t="s">
        <v>448</v>
      </c>
      <c r="N921" s="364" t="s">
        <v>575</v>
      </c>
      <c r="O921" s="363">
        <v>134</v>
      </c>
      <c r="P921" s="365" t="s">
        <v>3401</v>
      </c>
      <c r="Q921" s="359" t="s">
        <v>3468</v>
      </c>
      <c r="R921" s="359" t="s">
        <v>3606</v>
      </c>
      <c r="S921" s="366">
        <v>99</v>
      </c>
      <c r="T921" s="370" t="s">
        <v>561</v>
      </c>
      <c r="U921" s="116" t="s">
        <v>14</v>
      </c>
      <c r="V921" s="359" t="s">
        <v>362</v>
      </c>
      <c r="W921" s="359" t="s">
        <v>557</v>
      </c>
      <c r="X921" s="359" t="s">
        <v>557</v>
      </c>
      <c r="Y921" s="42" t="s">
        <v>14</v>
      </c>
      <c r="Z921" s="359" t="s">
        <v>14</v>
      </c>
      <c r="AA921" s="359" t="s">
        <v>14</v>
      </c>
      <c r="AB921" s="42">
        <v>0</v>
      </c>
      <c r="AC921" s="42">
        <v>31591560.000000004</v>
      </c>
      <c r="AD921" s="42">
        <v>0</v>
      </c>
      <c r="AE921" s="42">
        <v>0</v>
      </c>
      <c r="AF921" s="359" t="s">
        <v>575</v>
      </c>
      <c r="AG921" s="359">
        <v>52011001</v>
      </c>
      <c r="AH921" s="359" t="s">
        <v>14</v>
      </c>
      <c r="AI921" s="359" t="s">
        <v>14</v>
      </c>
    </row>
    <row r="922" spans="1:35" s="368" customFormat="1" ht="45.75" customHeight="1" x14ac:dyDescent="0.25">
      <c r="A922" s="393">
        <v>750</v>
      </c>
      <c r="B922" s="360">
        <v>80111600</v>
      </c>
      <c r="C922" s="359" t="s">
        <v>1429</v>
      </c>
      <c r="D922" s="359" t="s">
        <v>3456</v>
      </c>
      <c r="E922" s="361" t="s">
        <v>3469</v>
      </c>
      <c r="F922" s="361">
        <v>2024003050077</v>
      </c>
      <c r="G922" s="362" t="s">
        <v>1201</v>
      </c>
      <c r="H922" s="362" t="s">
        <v>3467</v>
      </c>
      <c r="I922" s="110">
        <v>25574120</v>
      </c>
      <c r="J922" s="363" t="s">
        <v>1332</v>
      </c>
      <c r="K922" s="359" t="s">
        <v>3577</v>
      </c>
      <c r="L922" s="359" t="s">
        <v>475</v>
      </c>
      <c r="M922" s="366" t="s">
        <v>448</v>
      </c>
      <c r="N922" s="364" t="s">
        <v>575</v>
      </c>
      <c r="O922" s="363">
        <v>134</v>
      </c>
      <c r="P922" s="365" t="s">
        <v>3401</v>
      </c>
      <c r="Q922" s="359" t="s">
        <v>3468</v>
      </c>
      <c r="R922" s="359" t="s">
        <v>3606</v>
      </c>
      <c r="S922" s="366">
        <v>3</v>
      </c>
      <c r="T922" s="370" t="s">
        <v>361</v>
      </c>
      <c r="U922" s="116" t="s">
        <v>14</v>
      </c>
      <c r="V922" s="359" t="s">
        <v>362</v>
      </c>
      <c r="W922" s="359" t="s">
        <v>367</v>
      </c>
      <c r="X922" s="359" t="s">
        <v>367</v>
      </c>
      <c r="Y922" s="42" t="s">
        <v>14</v>
      </c>
      <c r="Z922" s="359" t="s">
        <v>14</v>
      </c>
      <c r="AA922" s="359" t="s">
        <v>14</v>
      </c>
      <c r="AB922" s="42">
        <v>0</v>
      </c>
      <c r="AC922" s="42">
        <v>25574120</v>
      </c>
      <c r="AD922" s="42">
        <v>0</v>
      </c>
      <c r="AE922" s="42">
        <v>0</v>
      </c>
      <c r="AF922" s="359" t="s">
        <v>575</v>
      </c>
      <c r="AG922" s="359">
        <v>52011001</v>
      </c>
      <c r="AH922" s="359" t="s">
        <v>14</v>
      </c>
      <c r="AI922" s="359" t="s">
        <v>14</v>
      </c>
    </row>
    <row r="923" spans="1:35" s="368" customFormat="1" ht="45.75" customHeight="1" x14ac:dyDescent="0.25">
      <c r="A923" s="393">
        <v>751</v>
      </c>
      <c r="B923" s="360">
        <v>80111600</v>
      </c>
      <c r="C923" s="359" t="s">
        <v>1429</v>
      </c>
      <c r="D923" s="359" t="s">
        <v>3456</v>
      </c>
      <c r="E923" s="361" t="s">
        <v>3469</v>
      </c>
      <c r="F923" s="361">
        <v>2024003050077</v>
      </c>
      <c r="G923" s="362" t="s">
        <v>1333</v>
      </c>
      <c r="H923" s="362" t="s">
        <v>3467</v>
      </c>
      <c r="I923" s="110">
        <v>24821940</v>
      </c>
      <c r="J923" s="363" t="s">
        <v>1334</v>
      </c>
      <c r="K923" s="359" t="s">
        <v>3577</v>
      </c>
      <c r="L923" s="359" t="s">
        <v>475</v>
      </c>
      <c r="M923" s="366" t="s">
        <v>448</v>
      </c>
      <c r="N923" s="364" t="s">
        <v>575</v>
      </c>
      <c r="O923" s="363">
        <v>134</v>
      </c>
      <c r="P923" s="365" t="s">
        <v>3401</v>
      </c>
      <c r="Q923" s="359" t="s">
        <v>3468</v>
      </c>
      <c r="R923" s="359" t="s">
        <v>3606</v>
      </c>
      <c r="S923" s="366">
        <v>3</v>
      </c>
      <c r="T923" s="370" t="s">
        <v>361</v>
      </c>
      <c r="U923" s="116" t="s">
        <v>14</v>
      </c>
      <c r="V923" s="359" t="s">
        <v>362</v>
      </c>
      <c r="W923" s="359" t="s">
        <v>367</v>
      </c>
      <c r="X923" s="359" t="s">
        <v>367</v>
      </c>
      <c r="Y923" s="42" t="s">
        <v>14</v>
      </c>
      <c r="Z923" s="359" t="s">
        <v>14</v>
      </c>
      <c r="AA923" s="359" t="s">
        <v>14</v>
      </c>
      <c r="AB923" s="42">
        <v>0</v>
      </c>
      <c r="AC923" s="42">
        <v>24821940</v>
      </c>
      <c r="AD923" s="42">
        <v>0</v>
      </c>
      <c r="AE923" s="42">
        <v>0</v>
      </c>
      <c r="AF923" s="359" t="s">
        <v>575</v>
      </c>
      <c r="AG923" s="359">
        <v>52011001</v>
      </c>
      <c r="AH923" s="359" t="s">
        <v>14</v>
      </c>
      <c r="AI923" s="359" t="s">
        <v>14</v>
      </c>
    </row>
    <row r="924" spans="1:35" s="368" customFormat="1" ht="45.75" customHeight="1" x14ac:dyDescent="0.25">
      <c r="A924" s="393">
        <v>752</v>
      </c>
      <c r="B924" s="360">
        <v>80111600</v>
      </c>
      <c r="C924" s="359" t="s">
        <v>1429</v>
      </c>
      <c r="D924" s="359" t="s">
        <v>3456</v>
      </c>
      <c r="E924" s="361" t="s">
        <v>3469</v>
      </c>
      <c r="F924" s="361">
        <v>2024003050077</v>
      </c>
      <c r="G924" s="384" t="s">
        <v>1337</v>
      </c>
      <c r="H924" s="362" t="s">
        <v>3467</v>
      </c>
      <c r="I924" s="110">
        <v>16591987</v>
      </c>
      <c r="J924" s="363" t="s">
        <v>1338</v>
      </c>
      <c r="K924" s="359" t="s">
        <v>3577</v>
      </c>
      <c r="L924" s="359" t="s">
        <v>475</v>
      </c>
      <c r="M924" s="366" t="s">
        <v>448</v>
      </c>
      <c r="N924" s="364" t="s">
        <v>575</v>
      </c>
      <c r="O924" s="363">
        <v>134</v>
      </c>
      <c r="P924" s="365" t="s">
        <v>3401</v>
      </c>
      <c r="Q924" s="359" t="s">
        <v>3468</v>
      </c>
      <c r="R924" s="359" t="s">
        <v>3606</v>
      </c>
      <c r="S924" s="366">
        <v>3</v>
      </c>
      <c r="T924" s="370" t="s">
        <v>361</v>
      </c>
      <c r="U924" s="116" t="s">
        <v>14</v>
      </c>
      <c r="V924" s="359" t="s">
        <v>362</v>
      </c>
      <c r="W924" s="359" t="s">
        <v>557</v>
      </c>
      <c r="X924" s="359" t="s">
        <v>557</v>
      </c>
      <c r="Y924" s="42" t="s">
        <v>14</v>
      </c>
      <c r="Z924" s="359" t="s">
        <v>14</v>
      </c>
      <c r="AA924" s="359" t="s">
        <v>14</v>
      </c>
      <c r="AB924" s="42">
        <v>0</v>
      </c>
      <c r="AC924" s="42">
        <v>16591987</v>
      </c>
      <c r="AD924" s="42">
        <v>0</v>
      </c>
      <c r="AE924" s="42">
        <v>0</v>
      </c>
      <c r="AF924" s="359" t="s">
        <v>575</v>
      </c>
      <c r="AG924" s="359">
        <v>52011001</v>
      </c>
      <c r="AH924" s="359" t="s">
        <v>14</v>
      </c>
      <c r="AI924" s="359" t="s">
        <v>14</v>
      </c>
    </row>
    <row r="925" spans="1:35" s="368" customFormat="1" ht="45.75" customHeight="1" x14ac:dyDescent="0.25">
      <c r="A925" s="393">
        <v>753</v>
      </c>
      <c r="B925" s="394" t="s">
        <v>633</v>
      </c>
      <c r="C925" s="393" t="s">
        <v>3440</v>
      </c>
      <c r="D925" s="393" t="s">
        <v>3615</v>
      </c>
      <c r="E925" s="395" t="s">
        <v>3463</v>
      </c>
      <c r="F925" s="395">
        <v>2024003050073</v>
      </c>
      <c r="G925" s="396" t="s">
        <v>1310</v>
      </c>
      <c r="H925" s="396" t="s">
        <v>3461</v>
      </c>
      <c r="I925" s="258">
        <v>176394824</v>
      </c>
      <c r="J925" s="397" t="s">
        <v>1311</v>
      </c>
      <c r="K925" s="393" t="s">
        <v>3577</v>
      </c>
      <c r="L925" s="359" t="s">
        <v>447</v>
      </c>
      <c r="M925" s="359" t="s">
        <v>580</v>
      </c>
      <c r="N925" s="398" t="s">
        <v>1255</v>
      </c>
      <c r="O925" s="397">
        <v>161</v>
      </c>
      <c r="P925" s="399" t="s">
        <v>2907</v>
      </c>
      <c r="Q925" s="393" t="s">
        <v>3462</v>
      </c>
      <c r="R925" s="359" t="s">
        <v>4144</v>
      </c>
      <c r="S925" s="400">
        <v>4</v>
      </c>
      <c r="T925" s="370" t="s">
        <v>361</v>
      </c>
      <c r="U925" s="259" t="s">
        <v>14</v>
      </c>
      <c r="V925" s="359" t="s">
        <v>362</v>
      </c>
      <c r="W925" s="359" t="s">
        <v>367</v>
      </c>
      <c r="X925" s="359" t="s">
        <v>367</v>
      </c>
      <c r="Y925" s="260" t="s">
        <v>14</v>
      </c>
      <c r="Z925" s="393" t="s">
        <v>14</v>
      </c>
      <c r="AA925" s="393" t="s">
        <v>14</v>
      </c>
      <c r="AB925" s="260">
        <v>0</v>
      </c>
      <c r="AC925" s="260">
        <v>176394824</v>
      </c>
      <c r="AD925" s="260">
        <v>0</v>
      </c>
      <c r="AE925" s="260">
        <v>0</v>
      </c>
      <c r="AF925" s="393" t="s">
        <v>1255</v>
      </c>
      <c r="AG925" s="393">
        <v>52010703</v>
      </c>
      <c r="AH925" s="393" t="s">
        <v>14</v>
      </c>
      <c r="AI925" s="393" t="s">
        <v>14</v>
      </c>
    </row>
    <row r="926" spans="1:35" s="368" customFormat="1" ht="45.75" customHeight="1" x14ac:dyDescent="0.25">
      <c r="A926" s="359">
        <v>753</v>
      </c>
      <c r="B926" s="360" t="s">
        <v>633</v>
      </c>
      <c r="C926" s="359" t="s">
        <v>3440</v>
      </c>
      <c r="D926" s="359" t="s">
        <v>3615</v>
      </c>
      <c r="E926" s="361" t="s">
        <v>3463</v>
      </c>
      <c r="F926" s="361">
        <v>2024003050073</v>
      </c>
      <c r="G926" s="362" t="s">
        <v>1310</v>
      </c>
      <c r="H926" s="362" t="s">
        <v>3461</v>
      </c>
      <c r="I926" s="110">
        <v>333605176</v>
      </c>
      <c r="J926" s="363" t="s">
        <v>1311</v>
      </c>
      <c r="K926" s="359" t="s">
        <v>3577</v>
      </c>
      <c r="L926" s="359" t="s">
        <v>447</v>
      </c>
      <c r="M926" s="359" t="s">
        <v>580</v>
      </c>
      <c r="N926" s="364" t="s">
        <v>664</v>
      </c>
      <c r="O926" s="363">
        <v>82</v>
      </c>
      <c r="P926" s="365" t="s">
        <v>2870</v>
      </c>
      <c r="Q926" s="359" t="s">
        <v>3462</v>
      </c>
      <c r="R926" s="359" t="s">
        <v>3601</v>
      </c>
      <c r="S926" s="366">
        <v>4</v>
      </c>
      <c r="T926" s="370" t="s">
        <v>361</v>
      </c>
      <c r="U926" s="116" t="s">
        <v>14</v>
      </c>
      <c r="V926" s="359" t="s">
        <v>362</v>
      </c>
      <c r="W926" s="359" t="s">
        <v>367</v>
      </c>
      <c r="X926" s="359" t="s">
        <v>367</v>
      </c>
      <c r="Y926" s="42" t="s">
        <v>14</v>
      </c>
      <c r="Z926" s="359" t="s">
        <v>14</v>
      </c>
      <c r="AA926" s="359" t="s">
        <v>14</v>
      </c>
      <c r="AB926" s="42">
        <v>0</v>
      </c>
      <c r="AC926" s="42">
        <v>333605176</v>
      </c>
      <c r="AD926" s="42">
        <v>0</v>
      </c>
      <c r="AE926" s="42">
        <v>0</v>
      </c>
      <c r="AF926" s="359" t="s">
        <v>664</v>
      </c>
      <c r="AG926" s="359">
        <v>52010703</v>
      </c>
      <c r="AH926" s="359" t="s">
        <v>14</v>
      </c>
      <c r="AI926" s="359" t="s">
        <v>14</v>
      </c>
    </row>
    <row r="927" spans="1:35" s="368" customFormat="1" ht="45.75" customHeight="1" x14ac:dyDescent="0.25">
      <c r="A927" s="359">
        <v>754</v>
      </c>
      <c r="B927" s="360" t="s">
        <v>633</v>
      </c>
      <c r="C927" s="359" t="s">
        <v>3440</v>
      </c>
      <c r="D927" s="359" t="s">
        <v>3615</v>
      </c>
      <c r="E927" s="361" t="s">
        <v>3498</v>
      </c>
      <c r="F927" s="361">
        <v>2024003050101</v>
      </c>
      <c r="G927" s="362" t="s">
        <v>634</v>
      </c>
      <c r="H927" s="362" t="s">
        <v>3496</v>
      </c>
      <c r="I927" s="110">
        <v>50000000</v>
      </c>
      <c r="J927" s="363" t="s">
        <v>635</v>
      </c>
      <c r="K927" s="359" t="s">
        <v>3577</v>
      </c>
      <c r="L927" s="363" t="s">
        <v>447</v>
      </c>
      <c r="M927" s="363" t="s">
        <v>481</v>
      </c>
      <c r="N927" s="364" t="s">
        <v>632</v>
      </c>
      <c r="O927" s="363">
        <v>73</v>
      </c>
      <c r="P927" s="365" t="s">
        <v>2844</v>
      </c>
      <c r="Q927" s="359" t="s">
        <v>3497</v>
      </c>
      <c r="R927" s="359" t="s">
        <v>3652</v>
      </c>
      <c r="S927" s="366">
        <v>135</v>
      </c>
      <c r="T927" s="370" t="s">
        <v>561</v>
      </c>
      <c r="U927" s="116" t="s">
        <v>14</v>
      </c>
      <c r="V927" s="359" t="s">
        <v>362</v>
      </c>
      <c r="W927" s="359" t="s">
        <v>367</v>
      </c>
      <c r="X927" s="359" t="s">
        <v>367</v>
      </c>
      <c r="Y927" s="42" t="s">
        <v>14</v>
      </c>
      <c r="Z927" s="359" t="s">
        <v>14</v>
      </c>
      <c r="AA927" s="359" t="s">
        <v>14</v>
      </c>
      <c r="AB927" s="42">
        <v>0</v>
      </c>
      <c r="AC927" s="42">
        <v>50000000</v>
      </c>
      <c r="AD927" s="42">
        <v>0</v>
      </c>
      <c r="AE927" s="42">
        <v>0</v>
      </c>
      <c r="AF927" s="359" t="s">
        <v>632</v>
      </c>
      <c r="AG927" s="359">
        <v>52010702</v>
      </c>
      <c r="AH927" s="359" t="s">
        <v>14</v>
      </c>
      <c r="AI927" s="359" t="s">
        <v>14</v>
      </c>
    </row>
    <row r="928" spans="1:35" s="368" customFormat="1" ht="45.75" customHeight="1" x14ac:dyDescent="0.25">
      <c r="A928" s="359">
        <v>755</v>
      </c>
      <c r="B928" s="360" t="s">
        <v>633</v>
      </c>
      <c r="C928" s="359" t="s">
        <v>3440</v>
      </c>
      <c r="D928" s="359" t="s">
        <v>3615</v>
      </c>
      <c r="E928" s="361" t="s">
        <v>3498</v>
      </c>
      <c r="F928" s="361">
        <v>2024003050101</v>
      </c>
      <c r="G928" s="362" t="s">
        <v>634</v>
      </c>
      <c r="H928" s="362" t="s">
        <v>3496</v>
      </c>
      <c r="I928" s="110">
        <v>130000000</v>
      </c>
      <c r="J928" s="363" t="s">
        <v>636</v>
      </c>
      <c r="K928" s="359" t="s">
        <v>3577</v>
      </c>
      <c r="L928" s="363" t="s">
        <v>447</v>
      </c>
      <c r="M928" s="363" t="s">
        <v>481</v>
      </c>
      <c r="N928" s="364" t="s">
        <v>632</v>
      </c>
      <c r="O928" s="363">
        <v>73</v>
      </c>
      <c r="P928" s="365" t="s">
        <v>2844</v>
      </c>
      <c r="Q928" s="359" t="s">
        <v>3497</v>
      </c>
      <c r="R928" s="359" t="s">
        <v>3652</v>
      </c>
      <c r="S928" s="366">
        <v>135</v>
      </c>
      <c r="T928" s="370" t="s">
        <v>561</v>
      </c>
      <c r="U928" s="116" t="s">
        <v>14</v>
      </c>
      <c r="V928" s="359" t="s">
        <v>362</v>
      </c>
      <c r="W928" s="359" t="s">
        <v>367</v>
      </c>
      <c r="X928" s="359" t="s">
        <v>367</v>
      </c>
      <c r="Y928" s="42" t="s">
        <v>14</v>
      </c>
      <c r="Z928" s="359" t="s">
        <v>14</v>
      </c>
      <c r="AA928" s="359" t="s">
        <v>14</v>
      </c>
      <c r="AB928" s="42">
        <v>0</v>
      </c>
      <c r="AC928" s="42">
        <v>130000000</v>
      </c>
      <c r="AD928" s="42">
        <v>0</v>
      </c>
      <c r="AE928" s="42">
        <v>0</v>
      </c>
      <c r="AF928" s="359" t="s">
        <v>632</v>
      </c>
      <c r="AG928" s="359">
        <v>52010702</v>
      </c>
      <c r="AH928" s="359" t="s">
        <v>14</v>
      </c>
      <c r="AI928" s="359" t="s">
        <v>14</v>
      </c>
    </row>
    <row r="929" spans="1:35" s="368" customFormat="1" ht="45.75" customHeight="1" x14ac:dyDescent="0.25">
      <c r="A929" s="359">
        <v>756</v>
      </c>
      <c r="B929" s="360" t="s">
        <v>633</v>
      </c>
      <c r="C929" s="359" t="s">
        <v>3440</v>
      </c>
      <c r="D929" s="359" t="s">
        <v>3615</v>
      </c>
      <c r="E929" s="361" t="s">
        <v>3498</v>
      </c>
      <c r="F929" s="361">
        <v>2024003050101</v>
      </c>
      <c r="G929" s="362" t="s">
        <v>634</v>
      </c>
      <c r="H929" s="362" t="s">
        <v>3496</v>
      </c>
      <c r="I929" s="110">
        <v>155000000</v>
      </c>
      <c r="J929" s="363" t="s">
        <v>637</v>
      </c>
      <c r="K929" s="359" t="s">
        <v>3577</v>
      </c>
      <c r="L929" s="363" t="s">
        <v>447</v>
      </c>
      <c r="M929" s="363" t="s">
        <v>481</v>
      </c>
      <c r="N929" s="364" t="s">
        <v>632</v>
      </c>
      <c r="O929" s="363">
        <v>73</v>
      </c>
      <c r="P929" s="365" t="s">
        <v>2844</v>
      </c>
      <c r="Q929" s="359" t="s">
        <v>3497</v>
      </c>
      <c r="R929" s="359" t="s">
        <v>3652</v>
      </c>
      <c r="S929" s="366">
        <v>135</v>
      </c>
      <c r="T929" s="370" t="s">
        <v>561</v>
      </c>
      <c r="U929" s="116" t="s">
        <v>14</v>
      </c>
      <c r="V929" s="359" t="s">
        <v>362</v>
      </c>
      <c r="W929" s="359" t="s">
        <v>367</v>
      </c>
      <c r="X929" s="359" t="s">
        <v>367</v>
      </c>
      <c r="Y929" s="42" t="s">
        <v>14</v>
      </c>
      <c r="Z929" s="359" t="s">
        <v>14</v>
      </c>
      <c r="AA929" s="359" t="s">
        <v>14</v>
      </c>
      <c r="AB929" s="42">
        <v>0</v>
      </c>
      <c r="AC929" s="42">
        <v>155000000</v>
      </c>
      <c r="AD929" s="42">
        <v>0</v>
      </c>
      <c r="AE929" s="42">
        <v>0</v>
      </c>
      <c r="AF929" s="359" t="s">
        <v>632</v>
      </c>
      <c r="AG929" s="359">
        <v>52010702</v>
      </c>
      <c r="AH929" s="359" t="s">
        <v>14</v>
      </c>
      <c r="AI929" s="359" t="s">
        <v>14</v>
      </c>
    </row>
    <row r="930" spans="1:35" s="368" customFormat="1" ht="45.75" customHeight="1" x14ac:dyDescent="0.25">
      <c r="A930" s="359">
        <v>757</v>
      </c>
      <c r="B930" s="360">
        <v>80111600</v>
      </c>
      <c r="C930" s="359" t="s">
        <v>3447</v>
      </c>
      <c r="D930" s="359" t="s">
        <v>3615</v>
      </c>
      <c r="E930" s="361" t="s">
        <v>3489</v>
      </c>
      <c r="F930" s="361">
        <v>2024003050076</v>
      </c>
      <c r="G930" s="362" t="s">
        <v>588</v>
      </c>
      <c r="H930" s="362" t="s">
        <v>3487</v>
      </c>
      <c r="I930" s="110">
        <v>45130800</v>
      </c>
      <c r="J930" s="363" t="s">
        <v>589</v>
      </c>
      <c r="K930" s="359" t="s">
        <v>3581</v>
      </c>
      <c r="L930" s="359" t="s">
        <v>447</v>
      </c>
      <c r="M930" s="363" t="s">
        <v>448</v>
      </c>
      <c r="N930" s="364" t="s">
        <v>590</v>
      </c>
      <c r="O930" s="363">
        <v>167</v>
      </c>
      <c r="P930" s="365" t="s">
        <v>2941</v>
      </c>
      <c r="Q930" s="359" t="s">
        <v>3488</v>
      </c>
      <c r="R930" s="359" t="s">
        <v>4143</v>
      </c>
      <c r="S930" s="366">
        <v>6</v>
      </c>
      <c r="T930" s="367" t="s">
        <v>361</v>
      </c>
      <c r="U930" s="116">
        <v>684</v>
      </c>
      <c r="V930" s="359" t="s">
        <v>362</v>
      </c>
      <c r="W930" s="359" t="s">
        <v>367</v>
      </c>
      <c r="X930" s="359" t="s">
        <v>367</v>
      </c>
      <c r="Y930" s="42">
        <v>498</v>
      </c>
      <c r="Z930" s="359" t="s">
        <v>2500</v>
      </c>
      <c r="AA930" s="359" t="s">
        <v>14</v>
      </c>
      <c r="AB930" s="42">
        <v>0</v>
      </c>
      <c r="AC930" s="42">
        <v>45130800</v>
      </c>
      <c r="AD930" s="42">
        <v>0</v>
      </c>
      <c r="AE930" s="42">
        <v>0</v>
      </c>
      <c r="AF930" s="359" t="s">
        <v>590</v>
      </c>
      <c r="AG930" s="359">
        <v>52010901</v>
      </c>
      <c r="AH930" s="359" t="s">
        <v>14</v>
      </c>
      <c r="AI930" s="359" t="s">
        <v>14</v>
      </c>
    </row>
    <row r="931" spans="1:35" s="368" customFormat="1" ht="45.75" customHeight="1" x14ac:dyDescent="0.25">
      <c r="A931" s="359">
        <v>758</v>
      </c>
      <c r="B931" s="360">
        <v>80111600</v>
      </c>
      <c r="C931" s="359" t="s">
        <v>3447</v>
      </c>
      <c r="D931" s="359" t="s">
        <v>3615</v>
      </c>
      <c r="E931" s="361" t="s">
        <v>3492</v>
      </c>
      <c r="F931" s="361">
        <v>2024003050075</v>
      </c>
      <c r="G931" s="362" t="s">
        <v>591</v>
      </c>
      <c r="H931" s="362" t="s">
        <v>3490</v>
      </c>
      <c r="I931" s="110">
        <v>45130800</v>
      </c>
      <c r="J931" s="363" t="s">
        <v>592</v>
      </c>
      <c r="K931" s="359" t="s">
        <v>3581</v>
      </c>
      <c r="L931" s="359" t="s">
        <v>447</v>
      </c>
      <c r="M931" s="363" t="s">
        <v>448</v>
      </c>
      <c r="N931" s="364" t="s">
        <v>593</v>
      </c>
      <c r="O931" s="363">
        <v>90</v>
      </c>
      <c r="P931" s="365" t="s">
        <v>2914</v>
      </c>
      <c r="Q931" s="359" t="s">
        <v>3491</v>
      </c>
      <c r="R931" s="359" t="s">
        <v>3601</v>
      </c>
      <c r="S931" s="366">
        <v>6</v>
      </c>
      <c r="T931" s="367" t="s">
        <v>361</v>
      </c>
      <c r="U931" s="116">
        <v>685</v>
      </c>
      <c r="V931" s="359" t="s">
        <v>362</v>
      </c>
      <c r="W931" s="359" t="s">
        <v>367</v>
      </c>
      <c r="X931" s="359" t="s">
        <v>367</v>
      </c>
      <c r="Y931" s="42">
        <v>464</v>
      </c>
      <c r="Z931" s="359" t="s">
        <v>2430</v>
      </c>
      <c r="AA931" s="359" t="s">
        <v>14</v>
      </c>
      <c r="AB931" s="42">
        <v>0</v>
      </c>
      <c r="AC931" s="42">
        <v>45130800</v>
      </c>
      <c r="AD931" s="42">
        <v>0</v>
      </c>
      <c r="AE931" s="42">
        <v>0</v>
      </c>
      <c r="AF931" s="359" t="s">
        <v>593</v>
      </c>
      <c r="AG931" s="359">
        <v>52010902</v>
      </c>
      <c r="AH931" s="359" t="s">
        <v>14</v>
      </c>
      <c r="AI931" s="359" t="s">
        <v>14</v>
      </c>
    </row>
    <row r="932" spans="1:35" s="368" customFormat="1" ht="45.75" customHeight="1" x14ac:dyDescent="0.25">
      <c r="A932" s="359">
        <v>759</v>
      </c>
      <c r="B932" s="360">
        <v>80111600</v>
      </c>
      <c r="C932" s="359" t="s">
        <v>3447</v>
      </c>
      <c r="D932" s="359" t="s">
        <v>3615</v>
      </c>
      <c r="E932" s="361" t="s">
        <v>3492</v>
      </c>
      <c r="F932" s="361">
        <v>2024003050075</v>
      </c>
      <c r="G932" s="362" t="s">
        <v>591</v>
      </c>
      <c r="H932" s="362" t="s">
        <v>3490</v>
      </c>
      <c r="I932" s="110">
        <v>45130800</v>
      </c>
      <c r="J932" s="363" t="s">
        <v>592</v>
      </c>
      <c r="K932" s="359" t="s">
        <v>3581</v>
      </c>
      <c r="L932" s="359" t="s">
        <v>447</v>
      </c>
      <c r="M932" s="363" t="s">
        <v>448</v>
      </c>
      <c r="N932" s="364" t="s">
        <v>593</v>
      </c>
      <c r="O932" s="363">
        <v>90</v>
      </c>
      <c r="P932" s="365" t="s">
        <v>2914</v>
      </c>
      <c r="Q932" s="359" t="s">
        <v>3491</v>
      </c>
      <c r="R932" s="359" t="s">
        <v>3601</v>
      </c>
      <c r="S932" s="366">
        <v>6</v>
      </c>
      <c r="T932" s="367" t="s">
        <v>361</v>
      </c>
      <c r="U932" s="116">
        <v>686</v>
      </c>
      <c r="V932" s="359" t="s">
        <v>362</v>
      </c>
      <c r="W932" s="359" t="s">
        <v>367</v>
      </c>
      <c r="X932" s="359" t="s">
        <v>367</v>
      </c>
      <c r="Y932" s="42">
        <v>465</v>
      </c>
      <c r="Z932" s="359" t="s">
        <v>2432</v>
      </c>
      <c r="AA932" s="359" t="s">
        <v>14</v>
      </c>
      <c r="AB932" s="42">
        <v>0</v>
      </c>
      <c r="AC932" s="42">
        <v>45130800</v>
      </c>
      <c r="AD932" s="42">
        <v>0</v>
      </c>
      <c r="AE932" s="42">
        <v>0</v>
      </c>
      <c r="AF932" s="359" t="s">
        <v>593</v>
      </c>
      <c r="AG932" s="359">
        <v>52010902</v>
      </c>
      <c r="AH932" s="359" t="s">
        <v>14</v>
      </c>
      <c r="AI932" s="359" t="s">
        <v>14</v>
      </c>
    </row>
    <row r="933" spans="1:35" s="368" customFormat="1" ht="45.75" customHeight="1" x14ac:dyDescent="0.25">
      <c r="A933" s="359">
        <v>760</v>
      </c>
      <c r="B933" s="360">
        <v>80111600</v>
      </c>
      <c r="C933" s="359" t="s">
        <v>3447</v>
      </c>
      <c r="D933" s="359" t="s">
        <v>3615</v>
      </c>
      <c r="E933" s="361" t="s">
        <v>3492</v>
      </c>
      <c r="F933" s="361">
        <v>2024003050075</v>
      </c>
      <c r="G933" s="362" t="s">
        <v>591</v>
      </c>
      <c r="H933" s="362" t="s">
        <v>3490</v>
      </c>
      <c r="I933" s="110">
        <v>45130800</v>
      </c>
      <c r="J933" s="363" t="s">
        <v>594</v>
      </c>
      <c r="K933" s="359" t="s">
        <v>3581</v>
      </c>
      <c r="L933" s="359" t="s">
        <v>447</v>
      </c>
      <c r="M933" s="363" t="s">
        <v>448</v>
      </c>
      <c r="N933" s="364" t="s">
        <v>593</v>
      </c>
      <c r="O933" s="363">
        <v>90</v>
      </c>
      <c r="P933" s="365" t="s">
        <v>2914</v>
      </c>
      <c r="Q933" s="359" t="s">
        <v>3491</v>
      </c>
      <c r="R933" s="359" t="s">
        <v>3601</v>
      </c>
      <c r="S933" s="366">
        <v>6</v>
      </c>
      <c r="T933" s="367" t="s">
        <v>361</v>
      </c>
      <c r="U933" s="116">
        <v>687</v>
      </c>
      <c r="V933" s="359" t="s">
        <v>362</v>
      </c>
      <c r="W933" s="359" t="s">
        <v>367</v>
      </c>
      <c r="X933" s="359" t="s">
        <v>367</v>
      </c>
      <c r="Y933" s="42">
        <v>494</v>
      </c>
      <c r="Z933" s="359" t="s">
        <v>2495</v>
      </c>
      <c r="AA933" s="359" t="s">
        <v>14</v>
      </c>
      <c r="AB933" s="42">
        <v>0</v>
      </c>
      <c r="AC933" s="42">
        <v>45130800</v>
      </c>
      <c r="AD933" s="42">
        <v>0</v>
      </c>
      <c r="AE933" s="42">
        <v>0</v>
      </c>
      <c r="AF933" s="359" t="s">
        <v>593</v>
      </c>
      <c r="AG933" s="359">
        <v>52010902</v>
      </c>
      <c r="AH933" s="359" t="s">
        <v>14</v>
      </c>
      <c r="AI933" s="359" t="s">
        <v>14</v>
      </c>
    </row>
    <row r="934" spans="1:35" s="368" customFormat="1" ht="45.75" customHeight="1" x14ac:dyDescent="0.25">
      <c r="A934" s="359">
        <v>761</v>
      </c>
      <c r="B934" s="360">
        <v>80111600</v>
      </c>
      <c r="C934" s="359" t="s">
        <v>3447</v>
      </c>
      <c r="D934" s="359" t="s">
        <v>3615</v>
      </c>
      <c r="E934" s="361" t="s">
        <v>3492</v>
      </c>
      <c r="F934" s="361">
        <v>2024003050075</v>
      </c>
      <c r="G934" s="362" t="s">
        <v>591</v>
      </c>
      <c r="H934" s="362" t="s">
        <v>3490</v>
      </c>
      <c r="I934" s="110">
        <v>45130800</v>
      </c>
      <c r="J934" s="363" t="s">
        <v>595</v>
      </c>
      <c r="K934" s="359" t="s">
        <v>3581</v>
      </c>
      <c r="L934" s="359" t="s">
        <v>447</v>
      </c>
      <c r="M934" s="363" t="s">
        <v>448</v>
      </c>
      <c r="N934" s="364" t="s">
        <v>593</v>
      </c>
      <c r="O934" s="363">
        <v>90</v>
      </c>
      <c r="P934" s="365" t="s">
        <v>2914</v>
      </c>
      <c r="Q934" s="359" t="s">
        <v>3491</v>
      </c>
      <c r="R934" s="359" t="s">
        <v>3601</v>
      </c>
      <c r="S934" s="366">
        <v>6</v>
      </c>
      <c r="T934" s="367" t="s">
        <v>361</v>
      </c>
      <c r="U934" s="116">
        <v>688</v>
      </c>
      <c r="V934" s="359" t="s">
        <v>362</v>
      </c>
      <c r="W934" s="359" t="s">
        <v>367</v>
      </c>
      <c r="X934" s="359" t="s">
        <v>367</v>
      </c>
      <c r="Y934" s="42">
        <v>451</v>
      </c>
      <c r="Z934" s="359" t="s">
        <v>2403</v>
      </c>
      <c r="AA934" s="359" t="s">
        <v>14</v>
      </c>
      <c r="AB934" s="42">
        <v>0</v>
      </c>
      <c r="AC934" s="42">
        <v>45130800</v>
      </c>
      <c r="AD934" s="42">
        <v>0</v>
      </c>
      <c r="AE934" s="42">
        <v>0</v>
      </c>
      <c r="AF934" s="359" t="s">
        <v>593</v>
      </c>
      <c r="AG934" s="359">
        <v>52010902</v>
      </c>
      <c r="AH934" s="359" t="s">
        <v>14</v>
      </c>
      <c r="AI934" s="359" t="s">
        <v>14</v>
      </c>
    </row>
    <row r="935" spans="1:35" s="368" customFormat="1" ht="45.75" customHeight="1" x14ac:dyDescent="0.25">
      <c r="A935" s="359">
        <v>762</v>
      </c>
      <c r="B935" s="360">
        <v>80111600</v>
      </c>
      <c r="C935" s="359" t="s">
        <v>3447</v>
      </c>
      <c r="D935" s="359" t="s">
        <v>3615</v>
      </c>
      <c r="E935" s="361" t="s">
        <v>3492</v>
      </c>
      <c r="F935" s="361">
        <v>2024003050075</v>
      </c>
      <c r="G935" s="362" t="s">
        <v>591</v>
      </c>
      <c r="H935" s="362" t="s">
        <v>3490</v>
      </c>
      <c r="I935" s="110">
        <v>45130800</v>
      </c>
      <c r="J935" s="363" t="s">
        <v>595</v>
      </c>
      <c r="K935" s="359" t="s">
        <v>3581</v>
      </c>
      <c r="L935" s="359" t="s">
        <v>447</v>
      </c>
      <c r="M935" s="363" t="s">
        <v>448</v>
      </c>
      <c r="N935" s="364" t="s">
        <v>593</v>
      </c>
      <c r="O935" s="363">
        <v>90</v>
      </c>
      <c r="P935" s="365" t="s">
        <v>2914</v>
      </c>
      <c r="Q935" s="359" t="s">
        <v>3491</v>
      </c>
      <c r="R935" s="359" t="s">
        <v>3601</v>
      </c>
      <c r="S935" s="366">
        <v>6</v>
      </c>
      <c r="T935" s="367" t="s">
        <v>361</v>
      </c>
      <c r="U935" s="116">
        <v>689</v>
      </c>
      <c r="V935" s="359" t="s">
        <v>362</v>
      </c>
      <c r="W935" s="359" t="s">
        <v>367</v>
      </c>
      <c r="X935" s="359" t="s">
        <v>367</v>
      </c>
      <c r="Y935" s="42">
        <v>447</v>
      </c>
      <c r="Z935" s="359" t="s">
        <v>2394</v>
      </c>
      <c r="AA935" s="359" t="s">
        <v>14</v>
      </c>
      <c r="AB935" s="42">
        <v>0</v>
      </c>
      <c r="AC935" s="42">
        <v>45130800</v>
      </c>
      <c r="AD935" s="42">
        <v>0</v>
      </c>
      <c r="AE935" s="42">
        <v>0</v>
      </c>
      <c r="AF935" s="359" t="s">
        <v>593</v>
      </c>
      <c r="AG935" s="359">
        <v>52010902</v>
      </c>
      <c r="AH935" s="359" t="s">
        <v>14</v>
      </c>
      <c r="AI935" s="359" t="s">
        <v>14</v>
      </c>
    </row>
    <row r="936" spans="1:35" s="368" customFormat="1" ht="45.75" customHeight="1" x14ac:dyDescent="0.25">
      <c r="A936" s="393">
        <v>763</v>
      </c>
      <c r="B936" s="394">
        <v>80111600</v>
      </c>
      <c r="C936" s="393" t="s">
        <v>3447</v>
      </c>
      <c r="D936" s="393" t="s">
        <v>3615</v>
      </c>
      <c r="E936" s="395" t="s">
        <v>3492</v>
      </c>
      <c r="F936" s="395">
        <v>2024003050075</v>
      </c>
      <c r="G936" s="396" t="s">
        <v>591</v>
      </c>
      <c r="H936" s="396" t="s">
        <v>3490</v>
      </c>
      <c r="I936" s="258">
        <v>45130800</v>
      </c>
      <c r="J936" s="397" t="s">
        <v>595</v>
      </c>
      <c r="K936" s="393" t="s">
        <v>3581</v>
      </c>
      <c r="L936" s="359" t="s">
        <v>447</v>
      </c>
      <c r="M936" s="363" t="s">
        <v>448</v>
      </c>
      <c r="N936" s="398" t="s">
        <v>593</v>
      </c>
      <c r="O936" s="397">
        <v>90</v>
      </c>
      <c r="P936" s="399" t="s">
        <v>2914</v>
      </c>
      <c r="Q936" s="393" t="s">
        <v>3491</v>
      </c>
      <c r="R936" s="359" t="s">
        <v>3601</v>
      </c>
      <c r="S936" s="400">
        <v>6</v>
      </c>
      <c r="T936" s="367" t="s">
        <v>361</v>
      </c>
      <c r="U936" s="259">
        <v>690</v>
      </c>
      <c r="V936" s="359" t="s">
        <v>362</v>
      </c>
      <c r="W936" s="359" t="s">
        <v>367</v>
      </c>
      <c r="X936" s="359" t="s">
        <v>367</v>
      </c>
      <c r="Y936" s="260">
        <v>452</v>
      </c>
      <c r="Z936" s="393" t="s">
        <v>2405</v>
      </c>
      <c r="AA936" s="393" t="s">
        <v>14</v>
      </c>
      <c r="AB936" s="260">
        <v>0</v>
      </c>
      <c r="AC936" s="260">
        <v>45130800</v>
      </c>
      <c r="AD936" s="260">
        <v>0</v>
      </c>
      <c r="AE936" s="260">
        <v>0</v>
      </c>
      <c r="AF936" s="393" t="s">
        <v>593</v>
      </c>
      <c r="AG936" s="393">
        <v>52010902</v>
      </c>
      <c r="AH936" s="393" t="s">
        <v>14</v>
      </c>
      <c r="AI936" s="393" t="s">
        <v>14</v>
      </c>
    </row>
    <row r="937" spans="1:35" s="368" customFormat="1" ht="45.75" customHeight="1" x14ac:dyDescent="0.25">
      <c r="A937" s="359">
        <v>764</v>
      </c>
      <c r="B937" s="360">
        <v>80131500</v>
      </c>
      <c r="C937" s="359" t="s">
        <v>1429</v>
      </c>
      <c r="D937" s="359" t="s">
        <v>3456</v>
      </c>
      <c r="E937" s="361" t="s">
        <v>3456</v>
      </c>
      <c r="F937" s="361">
        <v>999999</v>
      </c>
      <c r="G937" s="362" t="s">
        <v>357</v>
      </c>
      <c r="H937" s="362">
        <v>999999</v>
      </c>
      <c r="I937" s="110">
        <v>0</v>
      </c>
      <c r="J937" s="363" t="s">
        <v>1289</v>
      </c>
      <c r="K937" s="359" t="s">
        <v>3577</v>
      </c>
      <c r="L937" s="359" t="s">
        <v>475</v>
      </c>
      <c r="M937" s="359" t="s">
        <v>1134</v>
      </c>
      <c r="N937" s="369" t="s">
        <v>449</v>
      </c>
      <c r="O937" s="363">
        <v>30</v>
      </c>
      <c r="P937" s="365" t="s">
        <v>2589</v>
      </c>
      <c r="Q937" s="359" t="s">
        <v>3450</v>
      </c>
      <c r="R937" s="359" t="s">
        <v>3578</v>
      </c>
      <c r="S937" s="366">
        <v>1</v>
      </c>
      <c r="T937" s="370" t="s">
        <v>1119</v>
      </c>
      <c r="U937" s="116" t="s">
        <v>14</v>
      </c>
      <c r="V937" s="359" t="s">
        <v>362</v>
      </c>
      <c r="W937" s="359" t="s">
        <v>367</v>
      </c>
      <c r="X937" s="359" t="s">
        <v>367</v>
      </c>
      <c r="Y937" s="42" t="s">
        <v>14</v>
      </c>
      <c r="Z937" s="359" t="s">
        <v>14</v>
      </c>
      <c r="AA937" s="359" t="s">
        <v>14</v>
      </c>
      <c r="AB937" s="42">
        <v>0</v>
      </c>
      <c r="AC937" s="42">
        <v>0</v>
      </c>
      <c r="AD937" s="42">
        <v>0</v>
      </c>
      <c r="AE937" s="42">
        <v>0</v>
      </c>
      <c r="AF937" s="359" t="s">
        <v>449</v>
      </c>
      <c r="AG937" s="359" t="s">
        <v>14</v>
      </c>
      <c r="AH937" s="359" t="s">
        <v>14</v>
      </c>
      <c r="AI937" s="359" t="s">
        <v>14</v>
      </c>
    </row>
    <row r="938" spans="1:35" s="368" customFormat="1" ht="45.75" customHeight="1" x14ac:dyDescent="0.25">
      <c r="A938" s="359">
        <v>765</v>
      </c>
      <c r="B938" s="380">
        <v>80111600</v>
      </c>
      <c r="C938" s="359" t="s">
        <v>3429</v>
      </c>
      <c r="D938" s="359" t="s">
        <v>3615</v>
      </c>
      <c r="E938" s="362" t="s">
        <v>3475</v>
      </c>
      <c r="F938" s="362">
        <v>2024003050084</v>
      </c>
      <c r="G938" s="362" t="s">
        <v>782</v>
      </c>
      <c r="H938" s="391" t="s">
        <v>3473</v>
      </c>
      <c r="I938" s="110">
        <v>13633961</v>
      </c>
      <c r="J938" s="392" t="s">
        <v>853</v>
      </c>
      <c r="K938" s="359" t="s">
        <v>3581</v>
      </c>
      <c r="L938" s="359" t="s">
        <v>447</v>
      </c>
      <c r="M938" s="366" t="s">
        <v>448</v>
      </c>
      <c r="N938" s="359" t="s">
        <v>784</v>
      </c>
      <c r="O938" s="359">
        <v>62</v>
      </c>
      <c r="P938" s="359" t="s">
        <v>2763</v>
      </c>
      <c r="Q938" s="359" t="s">
        <v>3474</v>
      </c>
      <c r="R938" s="359" t="s">
        <v>3652</v>
      </c>
      <c r="S938" s="359">
        <v>151</v>
      </c>
      <c r="T938" s="370" t="s">
        <v>561</v>
      </c>
      <c r="U938" s="116">
        <v>702</v>
      </c>
      <c r="V938" s="359" t="s">
        <v>362</v>
      </c>
      <c r="W938" s="359" t="s">
        <v>367</v>
      </c>
      <c r="X938" s="359" t="s">
        <v>367</v>
      </c>
      <c r="Y938" s="42">
        <v>504</v>
      </c>
      <c r="Z938" s="359" t="s">
        <v>2507</v>
      </c>
      <c r="AA938" s="359" t="s">
        <v>14</v>
      </c>
      <c r="AB938" s="42">
        <v>0</v>
      </c>
      <c r="AC938" s="42">
        <v>13633961</v>
      </c>
      <c r="AD938" s="42">
        <v>0</v>
      </c>
      <c r="AE938" s="42">
        <v>0</v>
      </c>
      <c r="AF938" s="359" t="s">
        <v>784</v>
      </c>
      <c r="AG938" s="359">
        <v>52010802</v>
      </c>
      <c r="AH938" s="359" t="s">
        <v>14</v>
      </c>
      <c r="AI938" s="359" t="s">
        <v>14</v>
      </c>
    </row>
    <row r="939" spans="1:35" s="368" customFormat="1" ht="45.75" customHeight="1" x14ac:dyDescent="0.25">
      <c r="A939" s="359">
        <v>766</v>
      </c>
      <c r="B939" s="380">
        <v>80111600</v>
      </c>
      <c r="C939" s="359" t="s">
        <v>3429</v>
      </c>
      <c r="D939" s="359" t="s">
        <v>3615</v>
      </c>
      <c r="E939" s="362" t="s">
        <v>3475</v>
      </c>
      <c r="F939" s="362">
        <v>2024003050084</v>
      </c>
      <c r="G939" s="362" t="s">
        <v>782</v>
      </c>
      <c r="H939" s="391" t="s">
        <v>3473</v>
      </c>
      <c r="I939" s="110">
        <v>31405831</v>
      </c>
      <c r="J939" s="392" t="s">
        <v>1366</v>
      </c>
      <c r="K939" s="359" t="s">
        <v>3581</v>
      </c>
      <c r="L939" s="359" t="s">
        <v>447</v>
      </c>
      <c r="M939" s="366" t="s">
        <v>448</v>
      </c>
      <c r="N939" s="359" t="s">
        <v>784</v>
      </c>
      <c r="O939" s="359">
        <v>62</v>
      </c>
      <c r="P939" s="359" t="s">
        <v>2763</v>
      </c>
      <c r="Q939" s="359" t="s">
        <v>3474</v>
      </c>
      <c r="R939" s="359" t="s">
        <v>3652</v>
      </c>
      <c r="S939" s="359">
        <v>151</v>
      </c>
      <c r="T939" s="370" t="s">
        <v>561</v>
      </c>
      <c r="U939" s="116">
        <v>706</v>
      </c>
      <c r="V939" s="359" t="s">
        <v>362</v>
      </c>
      <c r="W939" s="359" t="s">
        <v>367</v>
      </c>
      <c r="X939" s="359" t="s">
        <v>367</v>
      </c>
      <c r="Y939" s="42">
        <v>502</v>
      </c>
      <c r="Z939" s="359" t="s">
        <v>2504</v>
      </c>
      <c r="AA939" s="359" t="s">
        <v>14</v>
      </c>
      <c r="AB939" s="42">
        <v>0</v>
      </c>
      <c r="AC939" s="42">
        <v>31405831</v>
      </c>
      <c r="AD939" s="42">
        <v>0</v>
      </c>
      <c r="AE939" s="42">
        <v>0</v>
      </c>
      <c r="AF939" s="359" t="s">
        <v>784</v>
      </c>
      <c r="AG939" s="359">
        <v>52010802</v>
      </c>
      <c r="AH939" s="359" t="s">
        <v>14</v>
      </c>
      <c r="AI939" s="359" t="s">
        <v>14</v>
      </c>
    </row>
    <row r="940" spans="1:35" s="368" customFormat="1" ht="45.75" customHeight="1" x14ac:dyDescent="0.25">
      <c r="A940" s="359">
        <v>767</v>
      </c>
      <c r="B940" s="380">
        <v>80111600</v>
      </c>
      <c r="C940" s="359" t="s">
        <v>3429</v>
      </c>
      <c r="D940" s="359" t="s">
        <v>3615</v>
      </c>
      <c r="E940" s="362" t="s">
        <v>3475</v>
      </c>
      <c r="F940" s="362">
        <v>2024003050084</v>
      </c>
      <c r="G940" s="362" t="s">
        <v>782</v>
      </c>
      <c r="H940" s="391" t="s">
        <v>3473</v>
      </c>
      <c r="I940" s="110">
        <v>25993145</v>
      </c>
      <c r="J940" s="392" t="s">
        <v>800</v>
      </c>
      <c r="K940" s="359" t="s">
        <v>3581</v>
      </c>
      <c r="L940" s="359" t="s">
        <v>447</v>
      </c>
      <c r="M940" s="366" t="s">
        <v>448</v>
      </c>
      <c r="N940" s="359" t="s">
        <v>784</v>
      </c>
      <c r="O940" s="359">
        <v>62</v>
      </c>
      <c r="P940" s="359" t="s">
        <v>2763</v>
      </c>
      <c r="Q940" s="359" t="s">
        <v>3474</v>
      </c>
      <c r="R940" s="359" t="s">
        <v>3652</v>
      </c>
      <c r="S940" s="359">
        <v>151</v>
      </c>
      <c r="T940" s="370" t="s">
        <v>561</v>
      </c>
      <c r="U940" s="116">
        <v>701</v>
      </c>
      <c r="V940" s="359" t="s">
        <v>362</v>
      </c>
      <c r="W940" s="359" t="s">
        <v>367</v>
      </c>
      <c r="X940" s="359" t="s">
        <v>367</v>
      </c>
      <c r="Y940" s="42">
        <v>508</v>
      </c>
      <c r="Z940" s="359" t="s">
        <v>2511</v>
      </c>
      <c r="AA940" s="359" t="s">
        <v>14</v>
      </c>
      <c r="AB940" s="42">
        <v>0</v>
      </c>
      <c r="AC940" s="42">
        <v>25993145</v>
      </c>
      <c r="AD940" s="42">
        <v>0</v>
      </c>
      <c r="AE940" s="42">
        <v>0</v>
      </c>
      <c r="AF940" s="359" t="s">
        <v>784</v>
      </c>
      <c r="AG940" s="359">
        <v>52010802</v>
      </c>
      <c r="AH940" s="359" t="s">
        <v>14</v>
      </c>
      <c r="AI940" s="359" t="s">
        <v>14</v>
      </c>
    </row>
    <row r="941" spans="1:35" s="368" customFormat="1" ht="45.75" customHeight="1" x14ac:dyDescent="0.25">
      <c r="A941" s="359">
        <v>768</v>
      </c>
      <c r="B941" s="380">
        <v>80111600</v>
      </c>
      <c r="C941" s="359" t="s">
        <v>3429</v>
      </c>
      <c r="D941" s="359" t="s">
        <v>3615</v>
      </c>
      <c r="E941" s="362" t="s">
        <v>3475</v>
      </c>
      <c r="F941" s="362">
        <v>2024003050084</v>
      </c>
      <c r="G941" s="362" t="s">
        <v>782</v>
      </c>
      <c r="H941" s="391" t="s">
        <v>3473</v>
      </c>
      <c r="I941" s="110">
        <v>20928127</v>
      </c>
      <c r="J941" s="392" t="s">
        <v>1367</v>
      </c>
      <c r="K941" s="359" t="s">
        <v>3581</v>
      </c>
      <c r="L941" s="359" t="s">
        <v>447</v>
      </c>
      <c r="M941" s="366" t="s">
        <v>448</v>
      </c>
      <c r="N941" s="359" t="s">
        <v>784</v>
      </c>
      <c r="O941" s="359">
        <v>62</v>
      </c>
      <c r="P941" s="359" t="s">
        <v>2763</v>
      </c>
      <c r="Q941" s="359" t="s">
        <v>3474</v>
      </c>
      <c r="R941" s="359" t="s">
        <v>3652</v>
      </c>
      <c r="S941" s="359">
        <v>151</v>
      </c>
      <c r="T941" s="370" t="s">
        <v>561</v>
      </c>
      <c r="U941" s="116">
        <v>703</v>
      </c>
      <c r="V941" s="359" t="s">
        <v>362</v>
      </c>
      <c r="W941" s="359" t="s">
        <v>367</v>
      </c>
      <c r="X941" s="359" t="s">
        <v>367</v>
      </c>
      <c r="Y941" s="42">
        <v>503</v>
      </c>
      <c r="Z941" s="359" t="s">
        <v>2506</v>
      </c>
      <c r="AA941" s="359" t="s">
        <v>14</v>
      </c>
      <c r="AB941" s="42">
        <v>0</v>
      </c>
      <c r="AC941" s="42">
        <v>20928127</v>
      </c>
      <c r="AD941" s="42">
        <v>0</v>
      </c>
      <c r="AE941" s="42">
        <v>0</v>
      </c>
      <c r="AF941" s="359" t="s">
        <v>784</v>
      </c>
      <c r="AG941" s="359">
        <v>52010802</v>
      </c>
      <c r="AH941" s="359" t="s">
        <v>14</v>
      </c>
      <c r="AI941" s="359" t="s">
        <v>14</v>
      </c>
    </row>
    <row r="942" spans="1:35" s="368" customFormat="1" ht="45.75" customHeight="1" x14ac:dyDescent="0.25">
      <c r="A942" s="393">
        <v>769</v>
      </c>
      <c r="B942" s="394">
        <v>72101500</v>
      </c>
      <c r="C942" s="393" t="s">
        <v>3447</v>
      </c>
      <c r="D942" s="393" t="s">
        <v>3615</v>
      </c>
      <c r="E942" s="395" t="s">
        <v>3489</v>
      </c>
      <c r="F942" s="395">
        <v>2024003050076</v>
      </c>
      <c r="G942" s="396" t="s">
        <v>606</v>
      </c>
      <c r="H942" s="396" t="s">
        <v>3487</v>
      </c>
      <c r="I942" s="258">
        <v>3000000</v>
      </c>
      <c r="J942" s="402" t="s">
        <v>1189</v>
      </c>
      <c r="K942" s="393" t="s">
        <v>3577</v>
      </c>
      <c r="L942" s="363" t="s">
        <v>359</v>
      </c>
      <c r="M942" s="363" t="s">
        <v>359</v>
      </c>
      <c r="N942" s="398" t="s">
        <v>1169</v>
      </c>
      <c r="O942" s="397">
        <v>105</v>
      </c>
      <c r="P942" s="399" t="s">
        <v>2924</v>
      </c>
      <c r="Q942" s="393" t="s">
        <v>3488</v>
      </c>
      <c r="R942" s="359" t="s">
        <v>3601</v>
      </c>
      <c r="S942" s="400">
        <v>1</v>
      </c>
      <c r="T942" s="382" t="s">
        <v>361</v>
      </c>
      <c r="U942" s="259" t="s">
        <v>14</v>
      </c>
      <c r="V942" s="359" t="s">
        <v>362</v>
      </c>
      <c r="W942" s="359" t="s">
        <v>367</v>
      </c>
      <c r="X942" s="359" t="s">
        <v>367</v>
      </c>
      <c r="Y942" s="260" t="s">
        <v>14</v>
      </c>
      <c r="Z942" s="393" t="s">
        <v>14</v>
      </c>
      <c r="AA942" s="393" t="s">
        <v>14</v>
      </c>
      <c r="AB942" s="260">
        <v>0</v>
      </c>
      <c r="AC942" s="260">
        <v>3000000</v>
      </c>
      <c r="AD942" s="260">
        <v>0</v>
      </c>
      <c r="AE942" s="260">
        <v>0</v>
      </c>
      <c r="AF942" s="393" t="s">
        <v>1169</v>
      </c>
      <c r="AG942" s="393">
        <v>52010901</v>
      </c>
      <c r="AH942" s="393" t="s">
        <v>14</v>
      </c>
      <c r="AI942" s="393" t="s">
        <v>14</v>
      </c>
    </row>
    <row r="943" spans="1:35" s="368" customFormat="1" ht="45.75" customHeight="1" x14ac:dyDescent="0.25">
      <c r="A943" s="359">
        <v>770</v>
      </c>
      <c r="B943" s="380">
        <v>80111600</v>
      </c>
      <c r="C943" s="359" t="s">
        <v>3429</v>
      </c>
      <c r="D943" s="359" t="s">
        <v>3615</v>
      </c>
      <c r="E943" s="362" t="s">
        <v>3475</v>
      </c>
      <c r="F943" s="362">
        <v>2024003050084</v>
      </c>
      <c r="G943" s="362" t="s">
        <v>782</v>
      </c>
      <c r="H943" s="391" t="s">
        <v>3473</v>
      </c>
      <c r="I943" s="110">
        <v>49735603</v>
      </c>
      <c r="J943" s="392" t="s">
        <v>922</v>
      </c>
      <c r="K943" s="359" t="s">
        <v>3581</v>
      </c>
      <c r="L943" s="359" t="s">
        <v>447</v>
      </c>
      <c r="M943" s="366" t="s">
        <v>448</v>
      </c>
      <c r="N943" s="359" t="s">
        <v>784</v>
      </c>
      <c r="O943" s="359">
        <v>62</v>
      </c>
      <c r="P943" s="359" t="s">
        <v>2763</v>
      </c>
      <c r="Q943" s="359" t="s">
        <v>3474</v>
      </c>
      <c r="R943" s="359" t="s">
        <v>3652</v>
      </c>
      <c r="S943" s="359">
        <v>144</v>
      </c>
      <c r="T943" s="370" t="s">
        <v>561</v>
      </c>
      <c r="U943" s="116">
        <v>723</v>
      </c>
      <c r="V943" s="359" t="s">
        <v>362</v>
      </c>
      <c r="W943" s="359" t="s">
        <v>367</v>
      </c>
      <c r="X943" s="359" t="s">
        <v>367</v>
      </c>
      <c r="Y943" s="42">
        <v>509</v>
      </c>
      <c r="Z943" s="359" t="s">
        <v>1827</v>
      </c>
      <c r="AA943" s="359" t="s">
        <v>14</v>
      </c>
      <c r="AB943" s="42">
        <v>0</v>
      </c>
      <c r="AC943" s="42">
        <v>49735603</v>
      </c>
      <c r="AD943" s="42">
        <v>0</v>
      </c>
      <c r="AE943" s="42">
        <v>0</v>
      </c>
      <c r="AF943" s="359" t="s">
        <v>784</v>
      </c>
      <c r="AG943" s="359">
        <v>52010802</v>
      </c>
      <c r="AH943" s="359" t="s">
        <v>14</v>
      </c>
      <c r="AI943" s="359" t="s">
        <v>14</v>
      </c>
    </row>
    <row r="944" spans="1:35" s="368" customFormat="1" ht="45.75" customHeight="1" x14ac:dyDescent="0.25">
      <c r="A944" s="359">
        <v>771</v>
      </c>
      <c r="B944" s="380">
        <v>80111600</v>
      </c>
      <c r="C944" s="359" t="s">
        <v>3429</v>
      </c>
      <c r="D944" s="359" t="s">
        <v>3615</v>
      </c>
      <c r="E944" s="362" t="s">
        <v>3475</v>
      </c>
      <c r="F944" s="362">
        <v>2024003050084</v>
      </c>
      <c r="G944" s="362" t="s">
        <v>782</v>
      </c>
      <c r="H944" s="391" t="s">
        <v>3473</v>
      </c>
      <c r="I944" s="110">
        <v>29949931</v>
      </c>
      <c r="J944" s="392" t="s">
        <v>937</v>
      </c>
      <c r="K944" s="359" t="s">
        <v>3581</v>
      </c>
      <c r="L944" s="359" t="s">
        <v>447</v>
      </c>
      <c r="M944" s="366" t="s">
        <v>448</v>
      </c>
      <c r="N944" s="359" t="s">
        <v>784</v>
      </c>
      <c r="O944" s="359">
        <v>62</v>
      </c>
      <c r="P944" s="359" t="s">
        <v>2763</v>
      </c>
      <c r="Q944" s="359" t="s">
        <v>3474</v>
      </c>
      <c r="R944" s="359" t="s">
        <v>3652</v>
      </c>
      <c r="S944" s="359">
        <v>144</v>
      </c>
      <c r="T944" s="370" t="s">
        <v>561</v>
      </c>
      <c r="U944" s="116">
        <v>724</v>
      </c>
      <c r="V944" s="359" t="s">
        <v>362</v>
      </c>
      <c r="W944" s="359" t="s">
        <v>367</v>
      </c>
      <c r="X944" s="359" t="s">
        <v>367</v>
      </c>
      <c r="Y944" s="42">
        <v>513</v>
      </c>
      <c r="Z944" s="359" t="s">
        <v>1845</v>
      </c>
      <c r="AA944" s="359" t="s">
        <v>14</v>
      </c>
      <c r="AB944" s="42">
        <v>0</v>
      </c>
      <c r="AC944" s="42">
        <v>29949931</v>
      </c>
      <c r="AD944" s="42">
        <v>0</v>
      </c>
      <c r="AE944" s="42">
        <v>0</v>
      </c>
      <c r="AF944" s="359" t="s">
        <v>784</v>
      </c>
      <c r="AG944" s="359">
        <v>52010802</v>
      </c>
      <c r="AH944" s="359" t="s">
        <v>14</v>
      </c>
      <c r="AI944" s="359" t="s">
        <v>14</v>
      </c>
    </row>
    <row r="945" spans="1:35" s="368" customFormat="1" ht="45.75" customHeight="1" x14ac:dyDescent="0.25">
      <c r="A945" s="359">
        <v>772</v>
      </c>
      <c r="B945" s="380">
        <v>80111600</v>
      </c>
      <c r="C945" s="359" t="s">
        <v>3429</v>
      </c>
      <c r="D945" s="359" t="s">
        <v>3615</v>
      </c>
      <c r="E945" s="362" t="s">
        <v>3475</v>
      </c>
      <c r="F945" s="362">
        <v>2024003050084</v>
      </c>
      <c r="G945" s="362" t="s">
        <v>782</v>
      </c>
      <c r="H945" s="391" t="s">
        <v>3473</v>
      </c>
      <c r="I945" s="110">
        <v>29949931</v>
      </c>
      <c r="J945" s="392" t="s">
        <v>1105</v>
      </c>
      <c r="K945" s="359" t="s">
        <v>3581</v>
      </c>
      <c r="L945" s="359" t="s">
        <v>447</v>
      </c>
      <c r="M945" s="366" t="s">
        <v>448</v>
      </c>
      <c r="N945" s="359" t="s">
        <v>784</v>
      </c>
      <c r="O945" s="359">
        <v>62</v>
      </c>
      <c r="P945" s="359" t="s">
        <v>2763</v>
      </c>
      <c r="Q945" s="359" t="s">
        <v>3474</v>
      </c>
      <c r="R945" s="359" t="s">
        <v>3652</v>
      </c>
      <c r="S945" s="359">
        <v>144</v>
      </c>
      <c r="T945" s="370" t="s">
        <v>561</v>
      </c>
      <c r="U945" s="116">
        <v>725</v>
      </c>
      <c r="V945" s="359" t="s">
        <v>362</v>
      </c>
      <c r="W945" s="359" t="s">
        <v>367</v>
      </c>
      <c r="X945" s="359" t="s">
        <v>367</v>
      </c>
      <c r="Y945" s="42">
        <v>514</v>
      </c>
      <c r="Z945" s="359" t="s">
        <v>2065</v>
      </c>
      <c r="AA945" s="359" t="s">
        <v>14</v>
      </c>
      <c r="AB945" s="42">
        <v>0</v>
      </c>
      <c r="AC945" s="42">
        <v>29949931</v>
      </c>
      <c r="AD945" s="42">
        <v>0</v>
      </c>
      <c r="AE945" s="42">
        <v>0</v>
      </c>
      <c r="AF945" s="359" t="s">
        <v>784</v>
      </c>
      <c r="AG945" s="359">
        <v>52010802</v>
      </c>
      <c r="AH945" s="359" t="s">
        <v>14</v>
      </c>
      <c r="AI945" s="359" t="s">
        <v>14</v>
      </c>
    </row>
    <row r="946" spans="1:35" s="368" customFormat="1" ht="45.75" customHeight="1" x14ac:dyDescent="0.25">
      <c r="A946" s="359">
        <v>773</v>
      </c>
      <c r="B946" s="380">
        <v>80111600</v>
      </c>
      <c r="C946" s="359" t="s">
        <v>3429</v>
      </c>
      <c r="D946" s="359" t="s">
        <v>3615</v>
      </c>
      <c r="E946" s="362" t="s">
        <v>3475</v>
      </c>
      <c r="F946" s="362">
        <v>2024003050084</v>
      </c>
      <c r="G946" s="362" t="s">
        <v>782</v>
      </c>
      <c r="H946" s="391" t="s">
        <v>3473</v>
      </c>
      <c r="I946" s="110">
        <v>13001923</v>
      </c>
      <c r="J946" s="392" t="s">
        <v>1368</v>
      </c>
      <c r="K946" s="359" t="s">
        <v>3581</v>
      </c>
      <c r="L946" s="359" t="s">
        <v>447</v>
      </c>
      <c r="M946" s="366" t="s">
        <v>448</v>
      </c>
      <c r="N946" s="359" t="s">
        <v>784</v>
      </c>
      <c r="O946" s="359">
        <v>62</v>
      </c>
      <c r="P946" s="359" t="s">
        <v>2763</v>
      </c>
      <c r="Q946" s="359" t="s">
        <v>3474</v>
      </c>
      <c r="R946" s="359" t="s">
        <v>3652</v>
      </c>
      <c r="S946" s="359">
        <v>144</v>
      </c>
      <c r="T946" s="370" t="s">
        <v>561</v>
      </c>
      <c r="U946" s="116">
        <v>726</v>
      </c>
      <c r="V946" s="359" t="s">
        <v>362</v>
      </c>
      <c r="W946" s="359" t="s">
        <v>367</v>
      </c>
      <c r="X946" s="359" t="s">
        <v>367</v>
      </c>
      <c r="Y946" s="42">
        <v>515</v>
      </c>
      <c r="Z946" s="359" t="s">
        <v>2066</v>
      </c>
      <c r="AA946" s="359" t="s">
        <v>14</v>
      </c>
      <c r="AB946" s="42">
        <v>0</v>
      </c>
      <c r="AC946" s="42">
        <v>13001923</v>
      </c>
      <c r="AD946" s="42">
        <v>0</v>
      </c>
      <c r="AE946" s="42">
        <v>0</v>
      </c>
      <c r="AF946" s="359" t="s">
        <v>784</v>
      </c>
      <c r="AG946" s="359">
        <v>52010802</v>
      </c>
      <c r="AH946" s="359" t="s">
        <v>14</v>
      </c>
      <c r="AI946" s="359" t="s">
        <v>14</v>
      </c>
    </row>
    <row r="947" spans="1:35" s="368" customFormat="1" ht="45.75" customHeight="1" x14ac:dyDescent="0.25">
      <c r="A947" s="393">
        <v>774</v>
      </c>
      <c r="B947" s="403">
        <v>80111600</v>
      </c>
      <c r="C947" s="393" t="s">
        <v>3429</v>
      </c>
      <c r="D947" s="393" t="s">
        <v>3615</v>
      </c>
      <c r="E947" s="396" t="s">
        <v>3475</v>
      </c>
      <c r="F947" s="396">
        <v>2024003050084</v>
      </c>
      <c r="G947" s="396" t="s">
        <v>782</v>
      </c>
      <c r="H947" s="404" t="s">
        <v>3473</v>
      </c>
      <c r="I947" s="258">
        <v>29949931</v>
      </c>
      <c r="J947" s="405" t="s">
        <v>806</v>
      </c>
      <c r="K947" s="393" t="s">
        <v>3581</v>
      </c>
      <c r="L947" s="359" t="s">
        <v>447</v>
      </c>
      <c r="M947" s="366" t="s">
        <v>448</v>
      </c>
      <c r="N947" s="393" t="s">
        <v>784</v>
      </c>
      <c r="O947" s="393">
        <v>62</v>
      </c>
      <c r="P947" s="393" t="s">
        <v>2763</v>
      </c>
      <c r="Q947" s="393" t="s">
        <v>3474</v>
      </c>
      <c r="R947" s="359" t="s">
        <v>3652</v>
      </c>
      <c r="S947" s="393">
        <v>144</v>
      </c>
      <c r="T947" s="370" t="s">
        <v>561</v>
      </c>
      <c r="U947" s="259">
        <v>727</v>
      </c>
      <c r="V947" s="359" t="s">
        <v>362</v>
      </c>
      <c r="W947" s="359" t="s">
        <v>367</v>
      </c>
      <c r="X947" s="359" t="s">
        <v>367</v>
      </c>
      <c r="Y947" s="260">
        <v>511</v>
      </c>
      <c r="Z947" s="393" t="s">
        <v>1729</v>
      </c>
      <c r="AA947" s="393" t="s">
        <v>14</v>
      </c>
      <c r="AB947" s="260">
        <v>0</v>
      </c>
      <c r="AC947" s="260">
        <v>29949931</v>
      </c>
      <c r="AD947" s="260">
        <v>0</v>
      </c>
      <c r="AE947" s="260">
        <v>0</v>
      </c>
      <c r="AF947" s="393" t="s">
        <v>784</v>
      </c>
      <c r="AG947" s="393">
        <v>52010802</v>
      </c>
      <c r="AH947" s="393" t="s">
        <v>14</v>
      </c>
      <c r="AI947" s="393" t="s">
        <v>14</v>
      </c>
    </row>
    <row r="948" spans="1:35" s="368" customFormat="1" ht="45.75" customHeight="1" x14ac:dyDescent="0.25">
      <c r="A948" s="359">
        <v>775</v>
      </c>
      <c r="B948" s="360">
        <v>72101500</v>
      </c>
      <c r="C948" s="359" t="s">
        <v>3447</v>
      </c>
      <c r="D948" s="359" t="s">
        <v>3615</v>
      </c>
      <c r="E948" s="361" t="s">
        <v>3492</v>
      </c>
      <c r="F948" s="361">
        <v>2024003050075</v>
      </c>
      <c r="G948" s="362" t="s">
        <v>578</v>
      </c>
      <c r="H948" s="362" t="s">
        <v>3490</v>
      </c>
      <c r="I948" s="110">
        <v>70000000</v>
      </c>
      <c r="J948" s="363" t="s">
        <v>583</v>
      </c>
      <c r="K948" s="359" t="s">
        <v>3581</v>
      </c>
      <c r="L948" s="363" t="s">
        <v>475</v>
      </c>
      <c r="M948" s="363" t="s">
        <v>481</v>
      </c>
      <c r="N948" s="364" t="s">
        <v>584</v>
      </c>
      <c r="O948" s="363">
        <v>88</v>
      </c>
      <c r="P948" s="365" t="s">
        <v>2922</v>
      </c>
      <c r="Q948" s="359" t="s">
        <v>3491</v>
      </c>
      <c r="R948" s="359" t="s">
        <v>3616</v>
      </c>
      <c r="S948" s="366">
        <v>6</v>
      </c>
      <c r="T948" s="370" t="s">
        <v>361</v>
      </c>
      <c r="U948" s="116">
        <v>722</v>
      </c>
      <c r="V948" s="359" t="s">
        <v>362</v>
      </c>
      <c r="W948" s="359" t="s">
        <v>367</v>
      </c>
      <c r="X948" s="359" t="s">
        <v>367</v>
      </c>
      <c r="Y948" s="42">
        <v>7572024</v>
      </c>
      <c r="Z948" s="359" t="s">
        <v>1470</v>
      </c>
      <c r="AA948" s="359" t="s">
        <v>14</v>
      </c>
      <c r="AB948" s="42">
        <v>0</v>
      </c>
      <c r="AC948" s="42">
        <v>70000000</v>
      </c>
      <c r="AD948" s="42">
        <v>0</v>
      </c>
      <c r="AE948" s="42">
        <v>0</v>
      </c>
      <c r="AF948" s="359" t="s">
        <v>584</v>
      </c>
      <c r="AG948" s="359">
        <v>52010902</v>
      </c>
      <c r="AH948" s="359" t="s">
        <v>14</v>
      </c>
      <c r="AI948" s="359" t="s">
        <v>14</v>
      </c>
    </row>
    <row r="949" spans="1:35" s="368" customFormat="1" ht="45.75" customHeight="1" x14ac:dyDescent="0.25">
      <c r="A949" s="359">
        <v>776</v>
      </c>
      <c r="B949" s="360">
        <v>86111602</v>
      </c>
      <c r="C949" s="359" t="s">
        <v>3440</v>
      </c>
      <c r="D949" s="359" t="s">
        <v>3615</v>
      </c>
      <c r="E949" s="361" t="s">
        <v>3466</v>
      </c>
      <c r="F949" s="361">
        <v>2024003050072</v>
      </c>
      <c r="G949" s="362" t="s">
        <v>658</v>
      </c>
      <c r="H949" s="362" t="s">
        <v>3464</v>
      </c>
      <c r="I949" s="110">
        <v>97307240</v>
      </c>
      <c r="J949" s="363" t="s">
        <v>659</v>
      </c>
      <c r="K949" s="359" t="s">
        <v>3577</v>
      </c>
      <c r="L949" s="363" t="s">
        <v>447</v>
      </c>
      <c r="M949" s="363" t="s">
        <v>471</v>
      </c>
      <c r="N949" s="364" t="s">
        <v>656</v>
      </c>
      <c r="O949" s="363">
        <v>79</v>
      </c>
      <c r="P949" s="365" t="s">
        <v>2861</v>
      </c>
      <c r="Q949" s="359" t="s">
        <v>3465</v>
      </c>
      <c r="R949" s="359" t="s">
        <v>3601</v>
      </c>
      <c r="S949" s="366">
        <v>5</v>
      </c>
      <c r="T949" s="367" t="s">
        <v>361</v>
      </c>
      <c r="U949" s="116" t="s">
        <v>14</v>
      </c>
      <c r="V949" s="359" t="s">
        <v>362</v>
      </c>
      <c r="W949" s="359" t="s">
        <v>367</v>
      </c>
      <c r="X949" s="359" t="s">
        <v>367</v>
      </c>
      <c r="Y949" s="42" t="s">
        <v>14</v>
      </c>
      <c r="Z949" s="359" t="s">
        <v>14</v>
      </c>
      <c r="AA949" s="359" t="s">
        <v>14</v>
      </c>
      <c r="AB949" s="42">
        <v>0</v>
      </c>
      <c r="AC949" s="42">
        <v>97307240</v>
      </c>
      <c r="AD949" s="42">
        <v>0</v>
      </c>
      <c r="AE949" s="42">
        <v>0</v>
      </c>
      <c r="AF949" s="359" t="s">
        <v>656</v>
      </c>
      <c r="AG949" s="359">
        <v>52010704</v>
      </c>
      <c r="AH949" s="359" t="s">
        <v>14</v>
      </c>
      <c r="AI949" s="359" t="s">
        <v>14</v>
      </c>
    </row>
    <row r="950" spans="1:35" s="368" customFormat="1" ht="45.75" customHeight="1" x14ac:dyDescent="0.25">
      <c r="A950" s="359">
        <v>777</v>
      </c>
      <c r="B950" s="360">
        <v>86111602</v>
      </c>
      <c r="C950" s="359" t="s">
        <v>3440</v>
      </c>
      <c r="D950" s="359" t="s">
        <v>3615</v>
      </c>
      <c r="E950" s="361" t="s">
        <v>3466</v>
      </c>
      <c r="F950" s="361">
        <v>2024003050072</v>
      </c>
      <c r="G950" s="362" t="s">
        <v>658</v>
      </c>
      <c r="H950" s="362" t="s">
        <v>3464</v>
      </c>
      <c r="I950" s="110">
        <v>64980000</v>
      </c>
      <c r="J950" s="363" t="s">
        <v>660</v>
      </c>
      <c r="K950" s="359" t="s">
        <v>3577</v>
      </c>
      <c r="L950" s="363" t="s">
        <v>447</v>
      </c>
      <c r="M950" s="363" t="s">
        <v>471</v>
      </c>
      <c r="N950" s="364" t="s">
        <v>656</v>
      </c>
      <c r="O950" s="363">
        <v>79</v>
      </c>
      <c r="P950" s="365" t="s">
        <v>2861</v>
      </c>
      <c r="Q950" s="359" t="s">
        <v>3465</v>
      </c>
      <c r="R950" s="359" t="s">
        <v>3601</v>
      </c>
      <c r="S950" s="366">
        <v>5</v>
      </c>
      <c r="T950" s="367" t="s">
        <v>361</v>
      </c>
      <c r="U950" s="116" t="s">
        <v>14</v>
      </c>
      <c r="V950" s="359" t="s">
        <v>362</v>
      </c>
      <c r="W950" s="359" t="s">
        <v>367</v>
      </c>
      <c r="X950" s="359" t="s">
        <v>367</v>
      </c>
      <c r="Y950" s="42" t="s">
        <v>14</v>
      </c>
      <c r="Z950" s="359" t="s">
        <v>14</v>
      </c>
      <c r="AA950" s="359" t="s">
        <v>14</v>
      </c>
      <c r="AB950" s="42">
        <v>0</v>
      </c>
      <c r="AC950" s="42">
        <v>64980000</v>
      </c>
      <c r="AD950" s="42">
        <v>0</v>
      </c>
      <c r="AE950" s="42">
        <v>0</v>
      </c>
      <c r="AF950" s="359" t="s">
        <v>656</v>
      </c>
      <c r="AG950" s="359">
        <v>52010704</v>
      </c>
      <c r="AH950" s="359" t="s">
        <v>14</v>
      </c>
      <c r="AI950" s="359" t="s">
        <v>14</v>
      </c>
    </row>
    <row r="951" spans="1:35" s="368" customFormat="1" ht="45.75" customHeight="1" x14ac:dyDescent="0.25">
      <c r="A951" s="359">
        <v>778</v>
      </c>
      <c r="B951" s="360">
        <v>86111602</v>
      </c>
      <c r="C951" s="359" t="s">
        <v>3440</v>
      </c>
      <c r="D951" s="359" t="s">
        <v>3615</v>
      </c>
      <c r="E951" s="361" t="s">
        <v>3466</v>
      </c>
      <c r="F951" s="361">
        <v>2024003050072</v>
      </c>
      <c r="G951" s="362" t="s">
        <v>658</v>
      </c>
      <c r="H951" s="362" t="s">
        <v>3464</v>
      </c>
      <c r="I951" s="110">
        <v>101689000</v>
      </c>
      <c r="J951" s="363" t="s">
        <v>1312</v>
      </c>
      <c r="K951" s="359" t="s">
        <v>3581</v>
      </c>
      <c r="L951" s="359" t="s">
        <v>475</v>
      </c>
      <c r="M951" s="359" t="s">
        <v>471</v>
      </c>
      <c r="N951" s="364" t="s">
        <v>1313</v>
      </c>
      <c r="O951" s="363">
        <v>157</v>
      </c>
      <c r="P951" s="365" t="s">
        <v>3411</v>
      </c>
      <c r="Q951" s="359" t="s">
        <v>3465</v>
      </c>
      <c r="R951" s="359" t="s">
        <v>3606</v>
      </c>
      <c r="S951" s="366">
        <v>6</v>
      </c>
      <c r="T951" s="370" t="s">
        <v>361</v>
      </c>
      <c r="U951" s="116">
        <v>731</v>
      </c>
      <c r="V951" s="359" t="s">
        <v>362</v>
      </c>
      <c r="W951" s="359" t="s">
        <v>367</v>
      </c>
      <c r="X951" s="359" t="s">
        <v>367</v>
      </c>
      <c r="Y951" s="42">
        <v>326</v>
      </c>
      <c r="Z951" s="359" t="s">
        <v>2076</v>
      </c>
      <c r="AA951" s="359" t="s">
        <v>14</v>
      </c>
      <c r="AB951" s="42">
        <v>0</v>
      </c>
      <c r="AC951" s="42">
        <v>101689000</v>
      </c>
      <c r="AD951" s="42">
        <v>0</v>
      </c>
      <c r="AE951" s="42">
        <v>0</v>
      </c>
      <c r="AF951" s="359" t="s">
        <v>1313</v>
      </c>
      <c r="AG951" s="359">
        <v>52010704</v>
      </c>
      <c r="AH951" s="359" t="s">
        <v>14</v>
      </c>
      <c r="AI951" s="359" t="s">
        <v>14</v>
      </c>
    </row>
    <row r="952" spans="1:35" s="368" customFormat="1" ht="45.75" customHeight="1" x14ac:dyDescent="0.25">
      <c r="A952" s="393">
        <v>779</v>
      </c>
      <c r="B952" s="394">
        <v>80161500</v>
      </c>
      <c r="C952" s="393" t="s">
        <v>1429</v>
      </c>
      <c r="D952" s="393" t="s">
        <v>3456</v>
      </c>
      <c r="E952" s="395" t="s">
        <v>3469</v>
      </c>
      <c r="F952" s="395">
        <v>2024003050077</v>
      </c>
      <c r="G952" s="396" t="s">
        <v>568</v>
      </c>
      <c r="H952" s="396" t="s">
        <v>3467</v>
      </c>
      <c r="I952" s="258">
        <v>33346647</v>
      </c>
      <c r="J952" s="397" t="s">
        <v>1335</v>
      </c>
      <c r="K952" s="393" t="s">
        <v>3577</v>
      </c>
      <c r="L952" s="359" t="s">
        <v>447</v>
      </c>
      <c r="M952" s="366" t="s">
        <v>448</v>
      </c>
      <c r="N952" s="398" t="s">
        <v>575</v>
      </c>
      <c r="O952" s="397">
        <v>134</v>
      </c>
      <c r="P952" s="399" t="s">
        <v>3401</v>
      </c>
      <c r="Q952" s="393" t="s">
        <v>3468</v>
      </c>
      <c r="R952" s="359" t="s">
        <v>3606</v>
      </c>
      <c r="S952" s="400">
        <v>133</v>
      </c>
      <c r="T952" s="370" t="s">
        <v>561</v>
      </c>
      <c r="U952" s="259" t="s">
        <v>14</v>
      </c>
      <c r="V952" s="359" t="s">
        <v>362</v>
      </c>
      <c r="W952" s="359" t="s">
        <v>557</v>
      </c>
      <c r="X952" s="359" t="s">
        <v>557</v>
      </c>
      <c r="Y952" s="260" t="s">
        <v>14</v>
      </c>
      <c r="Z952" s="393" t="s">
        <v>14</v>
      </c>
      <c r="AA952" s="393" t="s">
        <v>14</v>
      </c>
      <c r="AB952" s="260">
        <v>0</v>
      </c>
      <c r="AC952" s="260">
        <v>33346647</v>
      </c>
      <c r="AD952" s="260">
        <v>0</v>
      </c>
      <c r="AE952" s="260">
        <v>0</v>
      </c>
      <c r="AF952" s="393" t="s">
        <v>575</v>
      </c>
      <c r="AG952" s="393">
        <v>52011001</v>
      </c>
      <c r="AH952" s="393" t="s">
        <v>14</v>
      </c>
      <c r="AI952" s="393" t="s">
        <v>14</v>
      </c>
    </row>
    <row r="953" spans="1:35" s="368" customFormat="1" ht="45.75" customHeight="1" x14ac:dyDescent="0.25">
      <c r="A953" s="359">
        <v>780</v>
      </c>
      <c r="B953" s="360">
        <v>86111602</v>
      </c>
      <c r="C953" s="359" t="s">
        <v>3440</v>
      </c>
      <c r="D953" s="359" t="s">
        <v>3615</v>
      </c>
      <c r="E953" s="361" t="s">
        <v>3466</v>
      </c>
      <c r="F953" s="361">
        <v>2024003050072</v>
      </c>
      <c r="G953" s="362" t="s">
        <v>658</v>
      </c>
      <c r="H953" s="362" t="s">
        <v>3464</v>
      </c>
      <c r="I953" s="110">
        <v>27943000</v>
      </c>
      <c r="J953" s="363" t="s">
        <v>1314</v>
      </c>
      <c r="K953" s="359" t="s">
        <v>3581</v>
      </c>
      <c r="L953" s="359" t="s">
        <v>475</v>
      </c>
      <c r="M953" s="359" t="s">
        <v>471</v>
      </c>
      <c r="N953" s="364" t="s">
        <v>1313</v>
      </c>
      <c r="O953" s="363">
        <v>157</v>
      </c>
      <c r="P953" s="365" t="s">
        <v>3411</v>
      </c>
      <c r="Q953" s="359" t="s">
        <v>3465</v>
      </c>
      <c r="R953" s="359" t="s">
        <v>3606</v>
      </c>
      <c r="S953" s="366">
        <v>6</v>
      </c>
      <c r="T953" s="370" t="s">
        <v>361</v>
      </c>
      <c r="U953" s="116">
        <v>735</v>
      </c>
      <c r="V953" s="359" t="s">
        <v>362</v>
      </c>
      <c r="W953" s="359" t="s">
        <v>367</v>
      </c>
      <c r="X953" s="359" t="s">
        <v>367</v>
      </c>
      <c r="Y953" s="42">
        <v>249</v>
      </c>
      <c r="Z953" s="359" t="s">
        <v>1934</v>
      </c>
      <c r="AA953" s="359" t="s">
        <v>14</v>
      </c>
      <c r="AB953" s="42">
        <v>0</v>
      </c>
      <c r="AC953" s="42">
        <v>27943000</v>
      </c>
      <c r="AD953" s="42">
        <v>0</v>
      </c>
      <c r="AE953" s="42">
        <v>0</v>
      </c>
      <c r="AF953" s="359" t="s">
        <v>1313</v>
      </c>
      <c r="AG953" s="359">
        <v>52010704</v>
      </c>
      <c r="AH953" s="359" t="s">
        <v>14</v>
      </c>
      <c r="AI953" s="359" t="s">
        <v>14</v>
      </c>
    </row>
    <row r="954" spans="1:35" s="368" customFormat="1" ht="45.75" customHeight="1" x14ac:dyDescent="0.25">
      <c r="A954" s="359">
        <v>781</v>
      </c>
      <c r="B954" s="360" t="s">
        <v>501</v>
      </c>
      <c r="C954" s="359" t="s">
        <v>1429</v>
      </c>
      <c r="D954" s="359" t="s">
        <v>3456</v>
      </c>
      <c r="E954" s="361" t="s">
        <v>3469</v>
      </c>
      <c r="F954" s="361">
        <v>2024003050077</v>
      </c>
      <c r="G954" s="362" t="s">
        <v>502</v>
      </c>
      <c r="H954" s="362" t="s">
        <v>3467</v>
      </c>
      <c r="I954" s="110">
        <v>500000000</v>
      </c>
      <c r="J954" s="363" t="s">
        <v>1344</v>
      </c>
      <c r="K954" s="359" t="s">
        <v>3577</v>
      </c>
      <c r="L954" s="359" t="s">
        <v>475</v>
      </c>
      <c r="M954" s="359" t="s">
        <v>481</v>
      </c>
      <c r="N954" s="364" t="s">
        <v>551</v>
      </c>
      <c r="O954" s="363">
        <v>137</v>
      </c>
      <c r="P954" s="365" t="s">
        <v>3403</v>
      </c>
      <c r="Q954" s="359" t="s">
        <v>3468</v>
      </c>
      <c r="R954" s="359" t="s">
        <v>4144</v>
      </c>
      <c r="S954" s="366" t="s">
        <v>356</v>
      </c>
      <c r="T954" s="370" t="s">
        <v>356</v>
      </c>
      <c r="U954" s="116" t="s">
        <v>14</v>
      </c>
      <c r="V954" s="359" t="s">
        <v>362</v>
      </c>
      <c r="W954" s="359" t="s">
        <v>649</v>
      </c>
      <c r="X954" s="359" t="s">
        <v>649</v>
      </c>
      <c r="Y954" s="42" t="s">
        <v>14</v>
      </c>
      <c r="Z954" s="359" t="s">
        <v>14</v>
      </c>
      <c r="AA954" s="359" t="s">
        <v>14</v>
      </c>
      <c r="AB954" s="42">
        <v>0</v>
      </c>
      <c r="AC954" s="42">
        <v>500000000</v>
      </c>
      <c r="AD954" s="42">
        <v>0</v>
      </c>
      <c r="AE954" s="42">
        <v>0</v>
      </c>
      <c r="AF954" s="359" t="s">
        <v>551</v>
      </c>
      <c r="AG954" s="359">
        <v>52011001</v>
      </c>
      <c r="AH954" s="359" t="s">
        <v>14</v>
      </c>
      <c r="AI954" s="359" t="s">
        <v>14</v>
      </c>
    </row>
    <row r="955" spans="1:35" s="368" customFormat="1" ht="45.75" customHeight="1" x14ac:dyDescent="0.25">
      <c r="A955" s="359">
        <v>782</v>
      </c>
      <c r="B955" s="380">
        <v>80111600</v>
      </c>
      <c r="C955" s="359" t="s">
        <v>3429</v>
      </c>
      <c r="D955" s="359" t="s">
        <v>3615</v>
      </c>
      <c r="E955" s="362" t="s">
        <v>3475</v>
      </c>
      <c r="F955" s="362">
        <v>2024003050084</v>
      </c>
      <c r="G955" s="362" t="s">
        <v>782</v>
      </c>
      <c r="H955" s="391" t="s">
        <v>3473</v>
      </c>
      <c r="I955" s="110">
        <v>18987771</v>
      </c>
      <c r="J955" s="392" t="s">
        <v>972</v>
      </c>
      <c r="K955" s="359" t="s">
        <v>3577</v>
      </c>
      <c r="L955" s="359" t="s">
        <v>447</v>
      </c>
      <c r="M955" s="366" t="s">
        <v>448</v>
      </c>
      <c r="N955" s="359" t="s">
        <v>784</v>
      </c>
      <c r="O955" s="359">
        <v>62</v>
      </c>
      <c r="P955" s="359" t="s">
        <v>2763</v>
      </c>
      <c r="Q955" s="359" t="s">
        <v>3474</v>
      </c>
      <c r="R955" s="359" t="s">
        <v>3652</v>
      </c>
      <c r="S955" s="359">
        <v>137</v>
      </c>
      <c r="T955" s="370" t="s">
        <v>561</v>
      </c>
      <c r="U955" s="116" t="s">
        <v>14</v>
      </c>
      <c r="V955" s="359" t="s">
        <v>362</v>
      </c>
      <c r="W955" s="359" t="s">
        <v>367</v>
      </c>
      <c r="X955" s="359" t="s">
        <v>557</v>
      </c>
      <c r="Y955" s="42" t="s">
        <v>14</v>
      </c>
      <c r="Z955" s="359" t="s">
        <v>14</v>
      </c>
      <c r="AA955" s="359" t="s">
        <v>14</v>
      </c>
      <c r="AB955" s="42">
        <v>0</v>
      </c>
      <c r="AC955" s="42">
        <v>18987771</v>
      </c>
      <c r="AD955" s="42">
        <v>0</v>
      </c>
      <c r="AE955" s="42">
        <v>0</v>
      </c>
      <c r="AF955" s="359" t="s">
        <v>784</v>
      </c>
      <c r="AG955" s="359">
        <v>52010802</v>
      </c>
      <c r="AH955" s="359" t="s">
        <v>14</v>
      </c>
      <c r="AI955" s="359" t="s">
        <v>14</v>
      </c>
    </row>
    <row r="956" spans="1:35" s="368" customFormat="1" ht="45.75" customHeight="1" x14ac:dyDescent="0.25">
      <c r="A956" s="393">
        <v>783</v>
      </c>
      <c r="B956" s="403">
        <v>80111600</v>
      </c>
      <c r="C956" s="393" t="s">
        <v>3429</v>
      </c>
      <c r="D956" s="393" t="s">
        <v>3615</v>
      </c>
      <c r="E956" s="396" t="s">
        <v>3475</v>
      </c>
      <c r="F956" s="396">
        <v>2024003050084</v>
      </c>
      <c r="G956" s="396" t="s">
        <v>782</v>
      </c>
      <c r="H956" s="404" t="s">
        <v>3473</v>
      </c>
      <c r="I956" s="258">
        <v>12369885</v>
      </c>
      <c r="J956" s="405" t="s">
        <v>960</v>
      </c>
      <c r="K956" s="393" t="s">
        <v>3577</v>
      </c>
      <c r="L956" s="359" t="s">
        <v>447</v>
      </c>
      <c r="M956" s="366" t="s">
        <v>448</v>
      </c>
      <c r="N956" s="393" t="s">
        <v>784</v>
      </c>
      <c r="O956" s="393">
        <v>62</v>
      </c>
      <c r="P956" s="393" t="s">
        <v>2763</v>
      </c>
      <c r="Q956" s="393" t="s">
        <v>3474</v>
      </c>
      <c r="R956" s="359" t="s">
        <v>3652</v>
      </c>
      <c r="S956" s="393">
        <v>137</v>
      </c>
      <c r="T956" s="370" t="s">
        <v>561</v>
      </c>
      <c r="U956" s="259" t="s">
        <v>14</v>
      </c>
      <c r="V956" s="359" t="s">
        <v>362</v>
      </c>
      <c r="W956" s="359" t="s">
        <v>367</v>
      </c>
      <c r="X956" s="359" t="s">
        <v>557</v>
      </c>
      <c r="Y956" s="260" t="s">
        <v>14</v>
      </c>
      <c r="Z956" s="393" t="s">
        <v>14</v>
      </c>
      <c r="AA956" s="393" t="s">
        <v>14</v>
      </c>
      <c r="AB956" s="260">
        <v>0</v>
      </c>
      <c r="AC956" s="260">
        <v>12369885</v>
      </c>
      <c r="AD956" s="260">
        <v>0</v>
      </c>
      <c r="AE956" s="260">
        <v>0</v>
      </c>
      <c r="AF956" s="393" t="s">
        <v>784</v>
      </c>
      <c r="AG956" s="393">
        <v>52010802</v>
      </c>
      <c r="AH956" s="393" t="s">
        <v>14</v>
      </c>
      <c r="AI956" s="393" t="s">
        <v>14</v>
      </c>
    </row>
    <row r="957" spans="1:35" s="368" customFormat="1" ht="45.75" customHeight="1" x14ac:dyDescent="0.25">
      <c r="A957" s="393">
        <v>784</v>
      </c>
      <c r="B957" s="403">
        <v>80111600</v>
      </c>
      <c r="C957" s="393" t="s">
        <v>3429</v>
      </c>
      <c r="D957" s="393" t="s">
        <v>3615</v>
      </c>
      <c r="E957" s="396" t="s">
        <v>3475</v>
      </c>
      <c r="F957" s="396">
        <v>2024003050084</v>
      </c>
      <c r="G957" s="396" t="s">
        <v>782</v>
      </c>
      <c r="H957" s="404" t="s">
        <v>3473</v>
      </c>
      <c r="I957" s="258">
        <v>18571980</v>
      </c>
      <c r="J957" s="405" t="s">
        <v>898</v>
      </c>
      <c r="K957" s="393" t="s">
        <v>3577</v>
      </c>
      <c r="L957" s="359" t="s">
        <v>447</v>
      </c>
      <c r="M957" s="366" t="s">
        <v>448</v>
      </c>
      <c r="N957" s="393" t="s">
        <v>784</v>
      </c>
      <c r="O957" s="393">
        <v>62</v>
      </c>
      <c r="P957" s="393" t="s">
        <v>2763</v>
      </c>
      <c r="Q957" s="393" t="s">
        <v>3474</v>
      </c>
      <c r="R957" s="359" t="s">
        <v>3652</v>
      </c>
      <c r="S957" s="393">
        <v>134</v>
      </c>
      <c r="T957" s="370" t="s">
        <v>561</v>
      </c>
      <c r="U957" s="259" t="s">
        <v>14</v>
      </c>
      <c r="V957" s="359" t="s">
        <v>362</v>
      </c>
      <c r="W957" s="359" t="s">
        <v>367</v>
      </c>
      <c r="X957" s="359" t="s">
        <v>1326</v>
      </c>
      <c r="Y957" s="260" t="s">
        <v>14</v>
      </c>
      <c r="Z957" s="393" t="s">
        <v>14</v>
      </c>
      <c r="AA957" s="393" t="s">
        <v>14</v>
      </c>
      <c r="AB957" s="260">
        <v>0</v>
      </c>
      <c r="AC957" s="260">
        <v>18571980</v>
      </c>
      <c r="AD957" s="260">
        <v>0</v>
      </c>
      <c r="AE957" s="260">
        <v>0</v>
      </c>
      <c r="AF957" s="393" t="s">
        <v>784</v>
      </c>
      <c r="AG957" s="393">
        <v>52010802</v>
      </c>
      <c r="AH957" s="393" t="s">
        <v>14</v>
      </c>
      <c r="AI957" s="393" t="s">
        <v>14</v>
      </c>
    </row>
    <row r="958" spans="1:35" s="368" customFormat="1" ht="45.75" customHeight="1" x14ac:dyDescent="0.25">
      <c r="A958" s="359">
        <v>785</v>
      </c>
      <c r="B958" s="360">
        <v>80111600</v>
      </c>
      <c r="C958" s="359" t="s">
        <v>3447</v>
      </c>
      <c r="D958" s="359" t="s">
        <v>3615</v>
      </c>
      <c r="E958" s="361" t="s">
        <v>3492</v>
      </c>
      <c r="F958" s="361">
        <v>2024003050075</v>
      </c>
      <c r="G958" s="362" t="s">
        <v>591</v>
      </c>
      <c r="H958" s="362" t="s">
        <v>3490</v>
      </c>
      <c r="I958" s="110">
        <v>24616800</v>
      </c>
      <c r="J958" s="363" t="s">
        <v>596</v>
      </c>
      <c r="K958" s="359" t="s">
        <v>3577</v>
      </c>
      <c r="L958" s="359" t="s">
        <v>447</v>
      </c>
      <c r="M958" s="363" t="s">
        <v>448</v>
      </c>
      <c r="N958" s="364" t="s">
        <v>593</v>
      </c>
      <c r="O958" s="363">
        <v>90</v>
      </c>
      <c r="P958" s="365" t="s">
        <v>2914</v>
      </c>
      <c r="Q958" s="359" t="s">
        <v>3491</v>
      </c>
      <c r="R958" s="359" t="s">
        <v>3601</v>
      </c>
      <c r="S958" s="366">
        <v>6</v>
      </c>
      <c r="T958" s="367" t="s">
        <v>361</v>
      </c>
      <c r="U958" s="116" t="s">
        <v>14</v>
      </c>
      <c r="V958" s="359" t="s">
        <v>362</v>
      </c>
      <c r="W958" s="359" t="s">
        <v>367</v>
      </c>
      <c r="X958" s="359" t="s">
        <v>367</v>
      </c>
      <c r="Y958" s="42" t="s">
        <v>14</v>
      </c>
      <c r="Z958" s="359" t="s">
        <v>14</v>
      </c>
      <c r="AA958" s="359" t="s">
        <v>14</v>
      </c>
      <c r="AB958" s="42">
        <v>0</v>
      </c>
      <c r="AC958" s="42">
        <v>24616800</v>
      </c>
      <c r="AD958" s="42">
        <v>0</v>
      </c>
      <c r="AE958" s="42">
        <v>0</v>
      </c>
      <c r="AF958" s="359" t="s">
        <v>593</v>
      </c>
      <c r="AG958" s="359">
        <v>52010902</v>
      </c>
      <c r="AH958" s="359" t="s">
        <v>14</v>
      </c>
      <c r="AI958" s="359" t="s">
        <v>14</v>
      </c>
    </row>
    <row r="959" spans="1:35" s="368" customFormat="1" ht="45.75" customHeight="1" x14ac:dyDescent="0.25">
      <c r="A959" s="359">
        <v>786</v>
      </c>
      <c r="B959" s="360">
        <v>80111600</v>
      </c>
      <c r="C959" s="359" t="s">
        <v>3447</v>
      </c>
      <c r="D959" s="359" t="s">
        <v>3615</v>
      </c>
      <c r="E959" s="361" t="s">
        <v>3492</v>
      </c>
      <c r="F959" s="361">
        <v>2024003050075</v>
      </c>
      <c r="G959" s="362" t="s">
        <v>591</v>
      </c>
      <c r="H959" s="362" t="s">
        <v>3490</v>
      </c>
      <c r="I959" s="110">
        <v>24616800</v>
      </c>
      <c r="J959" s="363" t="s">
        <v>597</v>
      </c>
      <c r="K959" s="359" t="s">
        <v>3577</v>
      </c>
      <c r="L959" s="359" t="s">
        <v>447</v>
      </c>
      <c r="M959" s="363" t="s">
        <v>448</v>
      </c>
      <c r="N959" s="364" t="s">
        <v>593</v>
      </c>
      <c r="O959" s="363">
        <v>90</v>
      </c>
      <c r="P959" s="365" t="s">
        <v>2914</v>
      </c>
      <c r="Q959" s="359" t="s">
        <v>3491</v>
      </c>
      <c r="R959" s="359" t="s">
        <v>3601</v>
      </c>
      <c r="S959" s="366">
        <v>6</v>
      </c>
      <c r="T959" s="367" t="s">
        <v>361</v>
      </c>
      <c r="U959" s="116" t="s">
        <v>14</v>
      </c>
      <c r="V959" s="359" t="s">
        <v>362</v>
      </c>
      <c r="W959" s="359" t="s">
        <v>367</v>
      </c>
      <c r="X959" s="359" t="s">
        <v>367</v>
      </c>
      <c r="Y959" s="42" t="s">
        <v>14</v>
      </c>
      <c r="Z959" s="359" t="s">
        <v>14</v>
      </c>
      <c r="AA959" s="359" t="s">
        <v>14</v>
      </c>
      <c r="AB959" s="42">
        <v>0</v>
      </c>
      <c r="AC959" s="42">
        <v>24616800</v>
      </c>
      <c r="AD959" s="42">
        <v>0</v>
      </c>
      <c r="AE959" s="42">
        <v>0</v>
      </c>
      <c r="AF959" s="359" t="s">
        <v>593</v>
      </c>
      <c r="AG959" s="359">
        <v>52010902</v>
      </c>
      <c r="AH959" s="359" t="s">
        <v>14</v>
      </c>
      <c r="AI959" s="359" t="s">
        <v>14</v>
      </c>
    </row>
    <row r="960" spans="1:35" s="368" customFormat="1" ht="45.75" customHeight="1" x14ac:dyDescent="0.25">
      <c r="A960" s="359">
        <v>787</v>
      </c>
      <c r="B960" s="360">
        <v>80111600</v>
      </c>
      <c r="C960" s="359" t="s">
        <v>3447</v>
      </c>
      <c r="D960" s="359" t="s">
        <v>3615</v>
      </c>
      <c r="E960" s="361" t="s">
        <v>3489</v>
      </c>
      <c r="F960" s="361">
        <v>2024003050076</v>
      </c>
      <c r="G960" s="362" t="s">
        <v>588</v>
      </c>
      <c r="H960" s="362" t="s">
        <v>3487</v>
      </c>
      <c r="I960" s="110">
        <v>22565400</v>
      </c>
      <c r="J960" s="363" t="s">
        <v>589</v>
      </c>
      <c r="K960" s="359" t="s">
        <v>3577</v>
      </c>
      <c r="L960" s="359" t="s">
        <v>447</v>
      </c>
      <c r="M960" s="363" t="s">
        <v>448</v>
      </c>
      <c r="N960" s="364" t="s">
        <v>590</v>
      </c>
      <c r="O960" s="363">
        <v>167</v>
      </c>
      <c r="P960" s="365" t="s">
        <v>2941</v>
      </c>
      <c r="Q960" s="359" t="s">
        <v>3488</v>
      </c>
      <c r="R960" s="359" t="s">
        <v>4143</v>
      </c>
      <c r="S960" s="366">
        <v>6</v>
      </c>
      <c r="T960" s="367" t="s">
        <v>361</v>
      </c>
      <c r="U960" s="116" t="s">
        <v>14</v>
      </c>
      <c r="V960" s="359" t="s">
        <v>362</v>
      </c>
      <c r="W960" s="359" t="s">
        <v>367</v>
      </c>
      <c r="X960" s="359" t="s">
        <v>367</v>
      </c>
      <c r="Y960" s="42" t="s">
        <v>14</v>
      </c>
      <c r="Z960" s="359" t="s">
        <v>14</v>
      </c>
      <c r="AA960" s="359" t="s">
        <v>14</v>
      </c>
      <c r="AB960" s="42">
        <v>0</v>
      </c>
      <c r="AC960" s="42">
        <v>22565400</v>
      </c>
      <c r="AD960" s="42">
        <v>0</v>
      </c>
      <c r="AE960" s="42">
        <v>0</v>
      </c>
      <c r="AF960" s="359" t="s">
        <v>590</v>
      </c>
      <c r="AG960" s="359">
        <v>52010901</v>
      </c>
      <c r="AH960" s="359" t="s">
        <v>14</v>
      </c>
      <c r="AI960" s="359" t="s">
        <v>14</v>
      </c>
    </row>
    <row r="961" spans="1:35" s="368" customFormat="1" ht="45.75" customHeight="1" x14ac:dyDescent="0.25">
      <c r="A961" s="359">
        <v>787</v>
      </c>
      <c r="B961" s="360">
        <v>80111600</v>
      </c>
      <c r="C961" s="359" t="s">
        <v>3447</v>
      </c>
      <c r="D961" s="359" t="s">
        <v>3615</v>
      </c>
      <c r="E961" s="361" t="s">
        <v>3492</v>
      </c>
      <c r="F961" s="361">
        <v>2024003050075</v>
      </c>
      <c r="G961" s="362" t="s">
        <v>591</v>
      </c>
      <c r="H961" s="362" t="s">
        <v>3490</v>
      </c>
      <c r="I961" s="110">
        <v>22565400</v>
      </c>
      <c r="J961" s="363" t="s">
        <v>589</v>
      </c>
      <c r="K961" s="359" t="s">
        <v>3577</v>
      </c>
      <c r="L961" s="359" t="s">
        <v>447</v>
      </c>
      <c r="M961" s="363" t="s">
        <v>448</v>
      </c>
      <c r="N961" s="364" t="s">
        <v>598</v>
      </c>
      <c r="O961" s="363">
        <v>106</v>
      </c>
      <c r="P961" s="365" t="s">
        <v>2921</v>
      </c>
      <c r="Q961" s="359" t="s">
        <v>3491</v>
      </c>
      <c r="R961" s="359" t="s">
        <v>3616</v>
      </c>
      <c r="S961" s="366">
        <v>6</v>
      </c>
      <c r="T961" s="367" t="s">
        <v>361</v>
      </c>
      <c r="U961" s="116" t="s">
        <v>14</v>
      </c>
      <c r="V961" s="359" t="s">
        <v>362</v>
      </c>
      <c r="W961" s="359" t="s">
        <v>367</v>
      </c>
      <c r="X961" s="359" t="s">
        <v>367</v>
      </c>
      <c r="Y961" s="42" t="s">
        <v>14</v>
      </c>
      <c r="Z961" s="359" t="s">
        <v>14</v>
      </c>
      <c r="AA961" s="359" t="s">
        <v>14</v>
      </c>
      <c r="AB961" s="42">
        <v>0</v>
      </c>
      <c r="AC961" s="42">
        <v>22565400</v>
      </c>
      <c r="AD961" s="42">
        <v>0</v>
      </c>
      <c r="AE961" s="42">
        <v>0</v>
      </c>
      <c r="AF961" s="359" t="s">
        <v>598</v>
      </c>
      <c r="AG961" s="359">
        <v>52010902</v>
      </c>
      <c r="AH961" s="359" t="s">
        <v>14</v>
      </c>
      <c r="AI961" s="359" t="s">
        <v>14</v>
      </c>
    </row>
    <row r="962" spans="1:35" s="368" customFormat="1" ht="45.75" customHeight="1" x14ac:dyDescent="0.25">
      <c r="A962" s="359">
        <v>788</v>
      </c>
      <c r="B962" s="360">
        <v>80111600</v>
      </c>
      <c r="C962" s="359" t="s">
        <v>3447</v>
      </c>
      <c r="D962" s="359" t="s">
        <v>3615</v>
      </c>
      <c r="E962" s="361" t="s">
        <v>3489</v>
      </c>
      <c r="F962" s="361">
        <v>2024003050076</v>
      </c>
      <c r="G962" s="362" t="s">
        <v>588</v>
      </c>
      <c r="H962" s="362" t="s">
        <v>3487</v>
      </c>
      <c r="I962" s="110">
        <v>22565400</v>
      </c>
      <c r="J962" s="363" t="s">
        <v>589</v>
      </c>
      <c r="K962" s="359" t="s">
        <v>3577</v>
      </c>
      <c r="L962" s="359" t="s">
        <v>447</v>
      </c>
      <c r="M962" s="363" t="s">
        <v>448</v>
      </c>
      <c r="N962" s="364" t="s">
        <v>590</v>
      </c>
      <c r="O962" s="363">
        <v>167</v>
      </c>
      <c r="P962" s="365" t="s">
        <v>2941</v>
      </c>
      <c r="Q962" s="359" t="s">
        <v>3488</v>
      </c>
      <c r="R962" s="359" t="s">
        <v>4143</v>
      </c>
      <c r="S962" s="366">
        <v>6</v>
      </c>
      <c r="T962" s="367" t="s">
        <v>361</v>
      </c>
      <c r="U962" s="116" t="s">
        <v>14</v>
      </c>
      <c r="V962" s="359" t="s">
        <v>362</v>
      </c>
      <c r="W962" s="359" t="s">
        <v>367</v>
      </c>
      <c r="X962" s="359" t="s">
        <v>367</v>
      </c>
      <c r="Y962" s="42" t="s">
        <v>14</v>
      </c>
      <c r="Z962" s="359" t="s">
        <v>14</v>
      </c>
      <c r="AA962" s="359" t="s">
        <v>14</v>
      </c>
      <c r="AB962" s="42">
        <v>0</v>
      </c>
      <c r="AC962" s="42">
        <v>22565400</v>
      </c>
      <c r="AD962" s="42">
        <v>0</v>
      </c>
      <c r="AE962" s="42">
        <v>0</v>
      </c>
      <c r="AF962" s="359" t="s">
        <v>590</v>
      </c>
      <c r="AG962" s="359">
        <v>52010901</v>
      </c>
      <c r="AH962" s="359" t="s">
        <v>14</v>
      </c>
      <c r="AI962" s="359" t="s">
        <v>14</v>
      </c>
    </row>
    <row r="963" spans="1:35" s="368" customFormat="1" ht="45.75" customHeight="1" x14ac:dyDescent="0.25">
      <c r="A963" s="359">
        <v>788</v>
      </c>
      <c r="B963" s="360">
        <v>80111600</v>
      </c>
      <c r="C963" s="359" t="s">
        <v>3447</v>
      </c>
      <c r="D963" s="359" t="s">
        <v>3615</v>
      </c>
      <c r="E963" s="361" t="s">
        <v>3492</v>
      </c>
      <c r="F963" s="361">
        <v>2024003050075</v>
      </c>
      <c r="G963" s="362" t="s">
        <v>591</v>
      </c>
      <c r="H963" s="362" t="s">
        <v>3490</v>
      </c>
      <c r="I963" s="110">
        <v>22565400</v>
      </c>
      <c r="J963" s="363" t="s">
        <v>589</v>
      </c>
      <c r="K963" s="359" t="s">
        <v>3577</v>
      </c>
      <c r="L963" s="359" t="s">
        <v>447</v>
      </c>
      <c r="M963" s="363" t="s">
        <v>448</v>
      </c>
      <c r="N963" s="364" t="s">
        <v>598</v>
      </c>
      <c r="O963" s="363">
        <v>106</v>
      </c>
      <c r="P963" s="365" t="s">
        <v>2921</v>
      </c>
      <c r="Q963" s="359" t="s">
        <v>3491</v>
      </c>
      <c r="R963" s="359" t="s">
        <v>3616</v>
      </c>
      <c r="S963" s="366">
        <v>6</v>
      </c>
      <c r="T963" s="367" t="s">
        <v>361</v>
      </c>
      <c r="U963" s="116" t="s">
        <v>14</v>
      </c>
      <c r="V963" s="359" t="s">
        <v>362</v>
      </c>
      <c r="W963" s="359" t="s">
        <v>367</v>
      </c>
      <c r="X963" s="359" t="s">
        <v>367</v>
      </c>
      <c r="Y963" s="42" t="s">
        <v>14</v>
      </c>
      <c r="Z963" s="359" t="s">
        <v>14</v>
      </c>
      <c r="AA963" s="359" t="s">
        <v>14</v>
      </c>
      <c r="AB963" s="42">
        <v>0</v>
      </c>
      <c r="AC963" s="42">
        <v>22565400</v>
      </c>
      <c r="AD963" s="42">
        <v>0</v>
      </c>
      <c r="AE963" s="42">
        <v>0</v>
      </c>
      <c r="AF963" s="359" t="s">
        <v>598</v>
      </c>
      <c r="AG963" s="359">
        <v>52010902</v>
      </c>
      <c r="AH963" s="359" t="s">
        <v>14</v>
      </c>
      <c r="AI963" s="359" t="s">
        <v>14</v>
      </c>
    </row>
    <row r="964" spans="1:35" s="368" customFormat="1" ht="45.75" customHeight="1" x14ac:dyDescent="0.25">
      <c r="A964" s="359">
        <v>789</v>
      </c>
      <c r="B964" s="360">
        <v>72101500</v>
      </c>
      <c r="C964" s="359" t="s">
        <v>3447</v>
      </c>
      <c r="D964" s="359" t="s">
        <v>3615</v>
      </c>
      <c r="E964" s="361" t="s">
        <v>3492</v>
      </c>
      <c r="F964" s="361">
        <v>2024003050075</v>
      </c>
      <c r="G964" s="362" t="s">
        <v>585</v>
      </c>
      <c r="H964" s="362" t="s">
        <v>3490</v>
      </c>
      <c r="I964" s="110">
        <v>107198072</v>
      </c>
      <c r="J964" s="363" t="s">
        <v>586</v>
      </c>
      <c r="K964" s="359" t="s">
        <v>3577</v>
      </c>
      <c r="L964" s="363" t="s">
        <v>359</v>
      </c>
      <c r="M964" s="363" t="s">
        <v>359</v>
      </c>
      <c r="N964" s="364" t="s">
        <v>584</v>
      </c>
      <c r="O964" s="363">
        <v>88</v>
      </c>
      <c r="P964" s="365" t="s">
        <v>2922</v>
      </c>
      <c r="Q964" s="359" t="s">
        <v>3491</v>
      </c>
      <c r="R964" s="359" t="s">
        <v>3616</v>
      </c>
      <c r="S964" s="366">
        <v>2</v>
      </c>
      <c r="T964" s="367" t="s">
        <v>361</v>
      </c>
      <c r="U964" s="116" t="s">
        <v>14</v>
      </c>
      <c r="V964" s="359" t="s">
        <v>362</v>
      </c>
      <c r="W964" s="359" t="s">
        <v>367</v>
      </c>
      <c r="X964" s="359" t="s">
        <v>367</v>
      </c>
      <c r="Y964" s="42" t="s">
        <v>14</v>
      </c>
      <c r="Z964" s="359" t="s">
        <v>14</v>
      </c>
      <c r="AA964" s="359" t="s">
        <v>14</v>
      </c>
      <c r="AB964" s="42">
        <v>0</v>
      </c>
      <c r="AC964" s="42">
        <v>107198072</v>
      </c>
      <c r="AD964" s="42">
        <v>0</v>
      </c>
      <c r="AE964" s="42">
        <v>0</v>
      </c>
      <c r="AF964" s="359" t="s">
        <v>584</v>
      </c>
      <c r="AG964" s="359">
        <v>52010902</v>
      </c>
      <c r="AH964" s="359" t="s">
        <v>14</v>
      </c>
      <c r="AI964" s="359" t="s">
        <v>14</v>
      </c>
    </row>
    <row r="965" spans="1:35" s="368" customFormat="1" ht="45.75" customHeight="1" x14ac:dyDescent="0.25">
      <c r="A965" s="359">
        <v>790</v>
      </c>
      <c r="B965" s="360">
        <v>72101500</v>
      </c>
      <c r="C965" s="359" t="s">
        <v>3447</v>
      </c>
      <c r="D965" s="359" t="s">
        <v>3615</v>
      </c>
      <c r="E965" s="361" t="s">
        <v>3489</v>
      </c>
      <c r="F965" s="361">
        <v>2024003050076</v>
      </c>
      <c r="G965" s="362" t="s">
        <v>606</v>
      </c>
      <c r="H965" s="362" t="s">
        <v>3487</v>
      </c>
      <c r="I965" s="110">
        <v>3813554</v>
      </c>
      <c r="J965" s="406" t="s">
        <v>1190</v>
      </c>
      <c r="K965" s="359" t="s">
        <v>3577</v>
      </c>
      <c r="L965" s="363" t="s">
        <v>359</v>
      </c>
      <c r="M965" s="363" t="s">
        <v>359</v>
      </c>
      <c r="N965" s="364" t="s">
        <v>1169</v>
      </c>
      <c r="O965" s="363">
        <v>105</v>
      </c>
      <c r="P965" s="365" t="s">
        <v>2924</v>
      </c>
      <c r="Q965" s="359" t="s">
        <v>3488</v>
      </c>
      <c r="R965" s="359" t="s">
        <v>3601</v>
      </c>
      <c r="S965" s="366">
        <v>1</v>
      </c>
      <c r="T965" s="382" t="s">
        <v>361</v>
      </c>
      <c r="U965" s="116" t="s">
        <v>14</v>
      </c>
      <c r="V965" s="359" t="s">
        <v>362</v>
      </c>
      <c r="W965" s="359" t="s">
        <v>367</v>
      </c>
      <c r="X965" s="359" t="s">
        <v>367</v>
      </c>
      <c r="Y965" s="42" t="s">
        <v>14</v>
      </c>
      <c r="Z965" s="359" t="s">
        <v>14</v>
      </c>
      <c r="AA965" s="359" t="s">
        <v>14</v>
      </c>
      <c r="AB965" s="42">
        <v>0</v>
      </c>
      <c r="AC965" s="42">
        <v>3813554</v>
      </c>
      <c r="AD965" s="42">
        <v>0</v>
      </c>
      <c r="AE965" s="42">
        <v>0</v>
      </c>
      <c r="AF965" s="359" t="s">
        <v>1169</v>
      </c>
      <c r="AG965" s="359">
        <v>52010901</v>
      </c>
      <c r="AH965" s="359" t="s">
        <v>14</v>
      </c>
      <c r="AI965" s="359" t="s">
        <v>14</v>
      </c>
    </row>
    <row r="966" spans="1:35" s="368" customFormat="1" ht="45.75" customHeight="1" x14ac:dyDescent="0.25">
      <c r="A966" s="366">
        <v>791</v>
      </c>
      <c r="B966" s="360">
        <v>84131500</v>
      </c>
      <c r="C966" s="359" t="s">
        <v>1429</v>
      </c>
      <c r="D966" s="359" t="s">
        <v>3456</v>
      </c>
      <c r="E966" s="361" t="s">
        <v>3456</v>
      </c>
      <c r="F966" s="361">
        <v>999999</v>
      </c>
      <c r="G966" s="362" t="s">
        <v>357</v>
      </c>
      <c r="H966" s="362">
        <v>999999</v>
      </c>
      <c r="I966" s="110">
        <v>552160000</v>
      </c>
      <c r="J966" s="363" t="s">
        <v>1283</v>
      </c>
      <c r="K966" s="359" t="s">
        <v>3577</v>
      </c>
      <c r="L966" s="359" t="s">
        <v>447</v>
      </c>
      <c r="M966" s="359" t="s">
        <v>580</v>
      </c>
      <c r="N966" s="369" t="s">
        <v>1282</v>
      </c>
      <c r="O966" s="363">
        <v>176</v>
      </c>
      <c r="P966" s="365" t="s">
        <v>3422</v>
      </c>
      <c r="Q966" s="359" t="s">
        <v>3450</v>
      </c>
      <c r="R966" s="359" t="s">
        <v>3580</v>
      </c>
      <c r="S966" s="366">
        <v>1</v>
      </c>
      <c r="T966" s="375" t="s">
        <v>1119</v>
      </c>
      <c r="U966" s="116" t="s">
        <v>14</v>
      </c>
      <c r="V966" s="359" t="s">
        <v>362</v>
      </c>
      <c r="W966" s="359" t="s">
        <v>557</v>
      </c>
      <c r="X966" s="359" t="s">
        <v>1120</v>
      </c>
      <c r="Y966" s="42" t="s">
        <v>14</v>
      </c>
      <c r="Z966" s="359" t="s">
        <v>14</v>
      </c>
      <c r="AA966" s="359" t="s">
        <v>14</v>
      </c>
      <c r="AB966" s="42">
        <v>0</v>
      </c>
      <c r="AC966" s="42">
        <v>552160000</v>
      </c>
      <c r="AD966" s="42">
        <v>0</v>
      </c>
      <c r="AE966" s="42">
        <v>0</v>
      </c>
      <c r="AF966" s="359" t="s">
        <v>1282</v>
      </c>
      <c r="AG966" s="359" t="s">
        <v>14</v>
      </c>
      <c r="AH966" s="359" t="s">
        <v>14</v>
      </c>
      <c r="AI966" s="359" t="s">
        <v>14</v>
      </c>
    </row>
    <row r="967" spans="1:35" s="368" customFormat="1" ht="45.75" customHeight="1" x14ac:dyDescent="0.25">
      <c r="A967" s="366">
        <v>792</v>
      </c>
      <c r="B967" s="360">
        <v>84131600</v>
      </c>
      <c r="C967" s="359" t="s">
        <v>1429</v>
      </c>
      <c r="D967" s="359" t="s">
        <v>3456</v>
      </c>
      <c r="E967" s="361" t="s">
        <v>3456</v>
      </c>
      <c r="F967" s="361">
        <v>999999</v>
      </c>
      <c r="G967" s="362" t="s">
        <v>357</v>
      </c>
      <c r="H967" s="362">
        <v>999999</v>
      </c>
      <c r="I967" s="110">
        <v>1224400</v>
      </c>
      <c r="J967" s="363" t="s">
        <v>1284</v>
      </c>
      <c r="K967" s="359" t="s">
        <v>3577</v>
      </c>
      <c r="L967" s="359" t="s">
        <v>447</v>
      </c>
      <c r="M967" s="359" t="s">
        <v>580</v>
      </c>
      <c r="N967" s="369" t="s">
        <v>1282</v>
      </c>
      <c r="O967" s="363">
        <v>176</v>
      </c>
      <c r="P967" s="365" t="s">
        <v>3422</v>
      </c>
      <c r="Q967" s="359" t="s">
        <v>3450</v>
      </c>
      <c r="R967" s="359" t="s">
        <v>3580</v>
      </c>
      <c r="S967" s="366">
        <v>1</v>
      </c>
      <c r="T967" s="375" t="s">
        <v>1119</v>
      </c>
      <c r="U967" s="116" t="s">
        <v>14</v>
      </c>
      <c r="V967" s="359" t="s">
        <v>362</v>
      </c>
      <c r="W967" s="359" t="s">
        <v>557</v>
      </c>
      <c r="X967" s="359" t="s">
        <v>1120</v>
      </c>
      <c r="Y967" s="42" t="s">
        <v>14</v>
      </c>
      <c r="Z967" s="359" t="s">
        <v>14</v>
      </c>
      <c r="AA967" s="359" t="s">
        <v>14</v>
      </c>
      <c r="AB967" s="42">
        <v>0</v>
      </c>
      <c r="AC967" s="42">
        <v>1224400</v>
      </c>
      <c r="AD967" s="42">
        <v>0</v>
      </c>
      <c r="AE967" s="42">
        <v>0</v>
      </c>
      <c r="AF967" s="359" t="s">
        <v>1282</v>
      </c>
      <c r="AG967" s="359" t="s">
        <v>14</v>
      </c>
      <c r="AH967" s="359" t="s">
        <v>14</v>
      </c>
      <c r="AI967" s="359" t="s">
        <v>14</v>
      </c>
    </row>
    <row r="968" spans="1:35" s="368" customFormat="1" ht="45.75" customHeight="1" x14ac:dyDescent="0.25">
      <c r="A968" s="366">
        <v>793</v>
      </c>
      <c r="B968" s="360">
        <v>84131500</v>
      </c>
      <c r="C968" s="359" t="s">
        <v>1429</v>
      </c>
      <c r="D968" s="359" t="s">
        <v>3456</v>
      </c>
      <c r="E968" s="361" t="s">
        <v>3456</v>
      </c>
      <c r="F968" s="361">
        <v>999999</v>
      </c>
      <c r="G968" s="362" t="s">
        <v>357</v>
      </c>
      <c r="H968" s="362">
        <v>999999</v>
      </c>
      <c r="I968" s="110">
        <v>16859700</v>
      </c>
      <c r="J968" s="363" t="s">
        <v>1285</v>
      </c>
      <c r="K968" s="359" t="s">
        <v>3577</v>
      </c>
      <c r="L968" s="359" t="s">
        <v>447</v>
      </c>
      <c r="M968" s="359" t="s">
        <v>580</v>
      </c>
      <c r="N968" s="369" t="s">
        <v>1282</v>
      </c>
      <c r="O968" s="363">
        <v>176</v>
      </c>
      <c r="P968" s="365" t="s">
        <v>3422</v>
      </c>
      <c r="Q968" s="359" t="s">
        <v>3450</v>
      </c>
      <c r="R968" s="359" t="s">
        <v>3580</v>
      </c>
      <c r="S968" s="366">
        <v>1</v>
      </c>
      <c r="T968" s="375" t="s">
        <v>1119</v>
      </c>
      <c r="U968" s="116" t="s">
        <v>14</v>
      </c>
      <c r="V968" s="359" t="s">
        <v>362</v>
      </c>
      <c r="W968" s="359" t="s">
        <v>557</v>
      </c>
      <c r="X968" s="359" t="s">
        <v>1120</v>
      </c>
      <c r="Y968" s="42" t="s">
        <v>14</v>
      </c>
      <c r="Z968" s="359" t="s">
        <v>14</v>
      </c>
      <c r="AA968" s="359" t="s">
        <v>14</v>
      </c>
      <c r="AB968" s="42">
        <v>0</v>
      </c>
      <c r="AC968" s="42">
        <v>16859700</v>
      </c>
      <c r="AD968" s="42">
        <v>0</v>
      </c>
      <c r="AE968" s="42">
        <v>0</v>
      </c>
      <c r="AF968" s="359" t="s">
        <v>1282</v>
      </c>
      <c r="AG968" s="359" t="s">
        <v>14</v>
      </c>
      <c r="AH968" s="359" t="s">
        <v>14</v>
      </c>
      <c r="AI968" s="359" t="s">
        <v>14</v>
      </c>
    </row>
    <row r="969" spans="1:35" s="368" customFormat="1" ht="45.75" customHeight="1" x14ac:dyDescent="0.25">
      <c r="A969" s="366">
        <v>794</v>
      </c>
      <c r="B969" s="360">
        <v>84131600</v>
      </c>
      <c r="C969" s="359" t="s">
        <v>1429</v>
      </c>
      <c r="D969" s="359" t="s">
        <v>3456</v>
      </c>
      <c r="E969" s="361" t="s">
        <v>3456</v>
      </c>
      <c r="F969" s="361">
        <v>999999</v>
      </c>
      <c r="G969" s="362" t="s">
        <v>357</v>
      </c>
      <c r="H969" s="362">
        <v>999999</v>
      </c>
      <c r="I969" s="110">
        <v>27987690</v>
      </c>
      <c r="J969" s="363" t="s">
        <v>1286</v>
      </c>
      <c r="K969" s="359" t="s">
        <v>3577</v>
      </c>
      <c r="L969" s="359" t="s">
        <v>447</v>
      </c>
      <c r="M969" s="359" t="s">
        <v>580</v>
      </c>
      <c r="N969" s="369" t="s">
        <v>1282</v>
      </c>
      <c r="O969" s="363">
        <v>176</v>
      </c>
      <c r="P969" s="365" t="s">
        <v>3422</v>
      </c>
      <c r="Q969" s="359" t="s">
        <v>3450</v>
      </c>
      <c r="R969" s="359" t="s">
        <v>3580</v>
      </c>
      <c r="S969" s="366">
        <v>1</v>
      </c>
      <c r="T969" s="375" t="s">
        <v>1119</v>
      </c>
      <c r="U969" s="116" t="s">
        <v>14</v>
      </c>
      <c r="V969" s="359" t="s">
        <v>362</v>
      </c>
      <c r="W969" s="359" t="s">
        <v>557</v>
      </c>
      <c r="X969" s="359" t="s">
        <v>1120</v>
      </c>
      <c r="Y969" s="42" t="s">
        <v>14</v>
      </c>
      <c r="Z969" s="359" t="s">
        <v>14</v>
      </c>
      <c r="AA969" s="359" t="s">
        <v>14</v>
      </c>
      <c r="AB969" s="42">
        <v>0</v>
      </c>
      <c r="AC969" s="42">
        <v>27987690</v>
      </c>
      <c r="AD969" s="42">
        <v>0</v>
      </c>
      <c r="AE969" s="42">
        <v>0</v>
      </c>
      <c r="AF969" s="359" t="s">
        <v>1282</v>
      </c>
      <c r="AG969" s="359" t="s">
        <v>14</v>
      </c>
      <c r="AH969" s="359" t="s">
        <v>14</v>
      </c>
      <c r="AI969" s="359" t="s">
        <v>14</v>
      </c>
    </row>
    <row r="970" spans="1:35" s="368" customFormat="1" ht="45.75" customHeight="1" x14ac:dyDescent="0.25">
      <c r="A970" s="366">
        <v>795</v>
      </c>
      <c r="B970" s="360">
        <v>84131500</v>
      </c>
      <c r="C970" s="359" t="s">
        <v>1429</v>
      </c>
      <c r="D970" s="359" t="s">
        <v>3456</v>
      </c>
      <c r="E970" s="361" t="s">
        <v>3456</v>
      </c>
      <c r="F970" s="361">
        <v>999999</v>
      </c>
      <c r="G970" s="362" t="s">
        <v>357</v>
      </c>
      <c r="H970" s="362">
        <v>999999</v>
      </c>
      <c r="I970" s="110">
        <v>57596000</v>
      </c>
      <c r="J970" s="363" t="s">
        <v>1287</v>
      </c>
      <c r="K970" s="359" t="s">
        <v>3577</v>
      </c>
      <c r="L970" s="359" t="s">
        <v>447</v>
      </c>
      <c r="M970" s="359" t="s">
        <v>580</v>
      </c>
      <c r="N970" s="369" t="s">
        <v>1282</v>
      </c>
      <c r="O970" s="363">
        <v>176</v>
      </c>
      <c r="P970" s="365" t="s">
        <v>3422</v>
      </c>
      <c r="Q970" s="359" t="s">
        <v>3450</v>
      </c>
      <c r="R970" s="359" t="s">
        <v>3580</v>
      </c>
      <c r="S970" s="366">
        <v>1</v>
      </c>
      <c r="T970" s="375" t="s">
        <v>1119</v>
      </c>
      <c r="U970" s="116" t="s">
        <v>14</v>
      </c>
      <c r="V970" s="359" t="s">
        <v>362</v>
      </c>
      <c r="W970" s="359" t="s">
        <v>557</v>
      </c>
      <c r="X970" s="359" t="s">
        <v>1120</v>
      </c>
      <c r="Y970" s="42" t="s">
        <v>14</v>
      </c>
      <c r="Z970" s="359" t="s">
        <v>14</v>
      </c>
      <c r="AA970" s="359" t="s">
        <v>14</v>
      </c>
      <c r="AB970" s="42">
        <v>0</v>
      </c>
      <c r="AC970" s="42">
        <v>57596000</v>
      </c>
      <c r="AD970" s="42">
        <v>0</v>
      </c>
      <c r="AE970" s="42">
        <v>0</v>
      </c>
      <c r="AF970" s="359" t="s">
        <v>1282</v>
      </c>
      <c r="AG970" s="359" t="s">
        <v>14</v>
      </c>
      <c r="AH970" s="359" t="s">
        <v>14</v>
      </c>
      <c r="AI970" s="359" t="s">
        <v>14</v>
      </c>
    </row>
    <row r="971" spans="1:35" s="368" customFormat="1" ht="45.75" customHeight="1" x14ac:dyDescent="0.25">
      <c r="A971" s="359">
        <v>796</v>
      </c>
      <c r="B971" s="360">
        <v>80111600</v>
      </c>
      <c r="C971" s="359" t="s">
        <v>3447</v>
      </c>
      <c r="D971" s="359" t="s">
        <v>3615</v>
      </c>
      <c r="E971" s="361" t="s">
        <v>3492</v>
      </c>
      <c r="F971" s="361">
        <v>2024003050075</v>
      </c>
      <c r="G971" s="362" t="s">
        <v>591</v>
      </c>
      <c r="H971" s="362" t="s">
        <v>3490</v>
      </c>
      <c r="I971" s="110">
        <v>47866000</v>
      </c>
      <c r="J971" s="363" t="s">
        <v>599</v>
      </c>
      <c r="K971" s="359" t="s">
        <v>3577</v>
      </c>
      <c r="L971" s="359" t="s">
        <v>447</v>
      </c>
      <c r="M971" s="363" t="s">
        <v>448</v>
      </c>
      <c r="N971" s="364" t="s">
        <v>593</v>
      </c>
      <c r="O971" s="363">
        <v>90</v>
      </c>
      <c r="P971" s="365" t="s">
        <v>2914</v>
      </c>
      <c r="Q971" s="359" t="s">
        <v>3491</v>
      </c>
      <c r="R971" s="359" t="s">
        <v>3601</v>
      </c>
      <c r="S971" s="366">
        <v>5</v>
      </c>
      <c r="T971" s="370" t="s">
        <v>361</v>
      </c>
      <c r="U971" s="116" t="s">
        <v>14</v>
      </c>
      <c r="V971" s="359" t="s">
        <v>362</v>
      </c>
      <c r="W971" s="359" t="s">
        <v>367</v>
      </c>
      <c r="X971" s="359" t="s">
        <v>367</v>
      </c>
      <c r="Y971" s="42" t="s">
        <v>14</v>
      </c>
      <c r="Z971" s="359" t="s">
        <v>14</v>
      </c>
      <c r="AA971" s="359" t="s">
        <v>14</v>
      </c>
      <c r="AB971" s="42">
        <v>0</v>
      </c>
      <c r="AC971" s="42">
        <v>47866000</v>
      </c>
      <c r="AD971" s="42">
        <v>0</v>
      </c>
      <c r="AE971" s="42">
        <v>0</v>
      </c>
      <c r="AF971" s="359" t="s">
        <v>593</v>
      </c>
      <c r="AG971" s="359">
        <v>52010902</v>
      </c>
      <c r="AH971" s="359" t="s">
        <v>14</v>
      </c>
      <c r="AI971" s="359" t="s">
        <v>14</v>
      </c>
    </row>
    <row r="972" spans="1:35" s="368" customFormat="1" ht="45.75" customHeight="1" x14ac:dyDescent="0.25">
      <c r="A972" s="359">
        <v>797</v>
      </c>
      <c r="B972" s="360">
        <v>86111602</v>
      </c>
      <c r="C972" s="359" t="s">
        <v>3440</v>
      </c>
      <c r="D972" s="359" t="s">
        <v>3615</v>
      </c>
      <c r="E972" s="361" t="s">
        <v>3466</v>
      </c>
      <c r="F972" s="361">
        <v>2024003050072</v>
      </c>
      <c r="G972" s="362" t="s">
        <v>658</v>
      </c>
      <c r="H972" s="362" t="s">
        <v>3464</v>
      </c>
      <c r="I972" s="110">
        <v>71645000</v>
      </c>
      <c r="J972" s="363" t="s">
        <v>1315</v>
      </c>
      <c r="K972" s="359" t="s">
        <v>3577</v>
      </c>
      <c r="L972" s="359" t="s">
        <v>447</v>
      </c>
      <c r="M972" s="359" t="s">
        <v>481</v>
      </c>
      <c r="N972" s="364" t="s">
        <v>1313</v>
      </c>
      <c r="O972" s="363">
        <v>157</v>
      </c>
      <c r="P972" s="365" t="s">
        <v>3411</v>
      </c>
      <c r="Q972" s="359" t="s">
        <v>3465</v>
      </c>
      <c r="R972" s="359" t="s">
        <v>3606</v>
      </c>
      <c r="S972" s="366">
        <v>5</v>
      </c>
      <c r="T972" s="370" t="s">
        <v>361</v>
      </c>
      <c r="U972" s="116" t="s">
        <v>14</v>
      </c>
      <c r="V972" s="359" t="s">
        <v>362</v>
      </c>
      <c r="W972" s="359" t="s">
        <v>557</v>
      </c>
      <c r="X972" s="359" t="s">
        <v>557</v>
      </c>
      <c r="Y972" s="42" t="s">
        <v>14</v>
      </c>
      <c r="Z972" s="359" t="s">
        <v>14</v>
      </c>
      <c r="AA972" s="359" t="s">
        <v>14</v>
      </c>
      <c r="AB972" s="42">
        <v>0</v>
      </c>
      <c r="AC972" s="42">
        <v>71645000</v>
      </c>
      <c r="AD972" s="42">
        <v>0</v>
      </c>
      <c r="AE972" s="42">
        <v>0</v>
      </c>
      <c r="AF972" s="359" t="s">
        <v>1313</v>
      </c>
      <c r="AG972" s="359">
        <v>52010704</v>
      </c>
      <c r="AH972" s="359" t="s">
        <v>14</v>
      </c>
      <c r="AI972" s="359" t="s">
        <v>14</v>
      </c>
    </row>
    <row r="973" spans="1:35" s="368" customFormat="1" ht="45.75" customHeight="1" x14ac:dyDescent="0.25">
      <c r="A973" s="359">
        <v>798</v>
      </c>
      <c r="B973" s="360">
        <v>86111602</v>
      </c>
      <c r="C973" s="359" t="s">
        <v>3440</v>
      </c>
      <c r="D973" s="359" t="s">
        <v>3615</v>
      </c>
      <c r="E973" s="361" t="s">
        <v>3466</v>
      </c>
      <c r="F973" s="361">
        <v>2024003050072</v>
      </c>
      <c r="G973" s="362" t="s">
        <v>658</v>
      </c>
      <c r="H973" s="362" t="s">
        <v>3464</v>
      </c>
      <c r="I973" s="110">
        <v>59772629</v>
      </c>
      <c r="J973" s="363" t="s">
        <v>1316</v>
      </c>
      <c r="K973" s="359" t="s">
        <v>3577</v>
      </c>
      <c r="L973" s="359" t="s">
        <v>447</v>
      </c>
      <c r="M973" s="359" t="s">
        <v>471</v>
      </c>
      <c r="N973" s="364" t="s">
        <v>1313</v>
      </c>
      <c r="O973" s="363">
        <v>157</v>
      </c>
      <c r="P973" s="365" t="s">
        <v>3411</v>
      </c>
      <c r="Q973" s="359" t="s">
        <v>3465</v>
      </c>
      <c r="R973" s="359" t="s">
        <v>3606</v>
      </c>
      <c r="S973" s="366">
        <v>5</v>
      </c>
      <c r="T973" s="370" t="s">
        <v>361</v>
      </c>
      <c r="U973" s="116" t="s">
        <v>14</v>
      </c>
      <c r="V973" s="359" t="s">
        <v>362</v>
      </c>
      <c r="W973" s="359" t="s">
        <v>557</v>
      </c>
      <c r="X973" s="359" t="s">
        <v>557</v>
      </c>
      <c r="Y973" s="42" t="s">
        <v>14</v>
      </c>
      <c r="Z973" s="359" t="s">
        <v>14</v>
      </c>
      <c r="AA973" s="359" t="s">
        <v>14</v>
      </c>
      <c r="AB973" s="42">
        <v>0</v>
      </c>
      <c r="AC973" s="42">
        <v>59772629</v>
      </c>
      <c r="AD973" s="42">
        <v>0</v>
      </c>
      <c r="AE973" s="42">
        <v>0</v>
      </c>
      <c r="AF973" s="359" t="s">
        <v>1313</v>
      </c>
      <c r="AG973" s="359">
        <v>52010704</v>
      </c>
      <c r="AH973" s="359" t="s">
        <v>14</v>
      </c>
      <c r="AI973" s="359" t="s">
        <v>14</v>
      </c>
    </row>
    <row r="974" spans="1:35" s="368" customFormat="1" ht="45.75" customHeight="1" x14ac:dyDescent="0.25">
      <c r="A974" s="359">
        <v>799</v>
      </c>
      <c r="B974" s="360">
        <v>84131600</v>
      </c>
      <c r="C974" s="359" t="s">
        <v>3429</v>
      </c>
      <c r="D974" s="359" t="s">
        <v>3615</v>
      </c>
      <c r="E974" s="361" t="s">
        <v>3427</v>
      </c>
      <c r="F974" s="361">
        <v>2024003050085</v>
      </c>
      <c r="G974" s="362" t="s">
        <v>1116</v>
      </c>
      <c r="H974" s="362" t="s">
        <v>3482</v>
      </c>
      <c r="I974" s="110">
        <v>622710000</v>
      </c>
      <c r="J974" s="363" t="s">
        <v>1117</v>
      </c>
      <c r="K974" s="359" t="s">
        <v>3577</v>
      </c>
      <c r="L974" s="359" t="s">
        <v>447</v>
      </c>
      <c r="M974" s="363" t="s">
        <v>580</v>
      </c>
      <c r="N974" s="364" t="s">
        <v>1118</v>
      </c>
      <c r="O974" s="363">
        <v>182</v>
      </c>
      <c r="P974" s="365" t="s">
        <v>3426</v>
      </c>
      <c r="Q974" s="359" t="s">
        <v>3483</v>
      </c>
      <c r="R974" s="359" t="s">
        <v>3606</v>
      </c>
      <c r="S974" s="366">
        <v>1</v>
      </c>
      <c r="T974" s="382" t="s">
        <v>1119</v>
      </c>
      <c r="U974" s="116" t="s">
        <v>14</v>
      </c>
      <c r="V974" s="359" t="s">
        <v>362</v>
      </c>
      <c r="W974" s="370" t="s">
        <v>557</v>
      </c>
      <c r="X974" s="370" t="s">
        <v>1120</v>
      </c>
      <c r="Y974" s="42" t="s">
        <v>14</v>
      </c>
      <c r="Z974" s="359" t="s">
        <v>14</v>
      </c>
      <c r="AA974" s="359" t="s">
        <v>14</v>
      </c>
      <c r="AB974" s="42">
        <v>0</v>
      </c>
      <c r="AC974" s="42">
        <v>622710000</v>
      </c>
      <c r="AD974" s="42">
        <v>0</v>
      </c>
      <c r="AE974" s="42">
        <v>0</v>
      </c>
      <c r="AF974" s="359" t="s">
        <v>1118</v>
      </c>
      <c r="AG974" s="359">
        <v>52010803</v>
      </c>
      <c r="AH974" s="359" t="s">
        <v>14</v>
      </c>
      <c r="AI974" s="359" t="s">
        <v>14</v>
      </c>
    </row>
    <row r="975" spans="1:35" s="368" customFormat="1" ht="45.75" customHeight="1" x14ac:dyDescent="0.25">
      <c r="A975" s="359" t="s">
        <v>1290</v>
      </c>
      <c r="B975" s="380">
        <v>91111603</v>
      </c>
      <c r="C975" s="359" t="s">
        <v>3429</v>
      </c>
      <c r="D975" s="359" t="s">
        <v>3615</v>
      </c>
      <c r="E975" s="362" t="s">
        <v>3427</v>
      </c>
      <c r="F975" s="362">
        <v>2024003050085</v>
      </c>
      <c r="G975" s="362" t="s">
        <v>1291</v>
      </c>
      <c r="H975" s="391" t="s">
        <v>3482</v>
      </c>
      <c r="I975" s="110">
        <v>708806960</v>
      </c>
      <c r="J975" s="392" t="s">
        <v>1292</v>
      </c>
      <c r="K975" s="359" t="s">
        <v>3581</v>
      </c>
      <c r="L975" s="359" t="s">
        <v>447</v>
      </c>
      <c r="M975" s="359" t="s">
        <v>1293</v>
      </c>
      <c r="N975" s="359" t="s">
        <v>1294</v>
      </c>
      <c r="O975" s="359">
        <v>102</v>
      </c>
      <c r="P975" s="359" t="s">
        <v>3395</v>
      </c>
      <c r="Q975" s="359" t="s">
        <v>3483</v>
      </c>
      <c r="R975" s="359" t="s">
        <v>3652</v>
      </c>
      <c r="S975" s="359">
        <v>8</v>
      </c>
      <c r="T975" s="370" t="s">
        <v>361</v>
      </c>
      <c r="U975" s="116">
        <v>497</v>
      </c>
      <c r="V975" s="359" t="s">
        <v>362</v>
      </c>
      <c r="W975" s="359" t="s">
        <v>483</v>
      </c>
      <c r="X975" s="359" t="s">
        <v>1149</v>
      </c>
      <c r="Y975" s="42">
        <v>426</v>
      </c>
      <c r="Z975" s="359" t="s">
        <v>2357</v>
      </c>
      <c r="AA975" s="359">
        <v>6456</v>
      </c>
      <c r="AB975" s="42">
        <v>708806960</v>
      </c>
      <c r="AC975" s="42">
        <v>0</v>
      </c>
      <c r="AD975" s="42">
        <v>0</v>
      </c>
      <c r="AE975" s="42">
        <v>708806960</v>
      </c>
      <c r="AF975" s="359" t="s">
        <v>4146</v>
      </c>
      <c r="AG975" s="359">
        <v>52010803</v>
      </c>
      <c r="AH975" s="359">
        <v>0</v>
      </c>
      <c r="AI975" s="359">
        <v>708806960</v>
      </c>
    </row>
    <row r="976" spans="1:35" s="368" customFormat="1" ht="45.75" customHeight="1" x14ac:dyDescent="0.25">
      <c r="A976" s="359" t="s">
        <v>1295</v>
      </c>
      <c r="B976" s="380">
        <v>91111603</v>
      </c>
      <c r="C976" s="359" t="s">
        <v>3429</v>
      </c>
      <c r="D976" s="359" t="s">
        <v>3615</v>
      </c>
      <c r="E976" s="362" t="s">
        <v>3427</v>
      </c>
      <c r="F976" s="362">
        <v>2024003050085</v>
      </c>
      <c r="G976" s="362" t="s">
        <v>1291</v>
      </c>
      <c r="H976" s="391" t="s">
        <v>3482</v>
      </c>
      <c r="I976" s="110">
        <v>591193040</v>
      </c>
      <c r="J976" s="392" t="s">
        <v>1296</v>
      </c>
      <c r="K976" s="359" t="s">
        <v>3581</v>
      </c>
      <c r="L976" s="359" t="s">
        <v>447</v>
      </c>
      <c r="M976" s="359" t="s">
        <v>1293</v>
      </c>
      <c r="N976" s="359" t="s">
        <v>1294</v>
      </c>
      <c r="O976" s="359">
        <v>102</v>
      </c>
      <c r="P976" s="359" t="s">
        <v>3395</v>
      </c>
      <c r="Q976" s="359" t="s">
        <v>3483</v>
      </c>
      <c r="R976" s="359" t="s">
        <v>3652</v>
      </c>
      <c r="S976" s="359">
        <v>8</v>
      </c>
      <c r="T976" s="370" t="s">
        <v>361</v>
      </c>
      <c r="U976" s="116">
        <v>497</v>
      </c>
      <c r="V976" s="359" t="s">
        <v>362</v>
      </c>
      <c r="W976" s="359" t="s">
        <v>483</v>
      </c>
      <c r="X976" s="359" t="s">
        <v>1149</v>
      </c>
      <c r="Y976" s="42">
        <v>427</v>
      </c>
      <c r="Z976" s="359" t="s">
        <v>2360</v>
      </c>
      <c r="AA976" s="359">
        <v>6456</v>
      </c>
      <c r="AB976" s="42">
        <v>708806960</v>
      </c>
      <c r="AC976" s="42">
        <v>-117613920</v>
      </c>
      <c r="AD976" s="42">
        <v>0</v>
      </c>
      <c r="AE976" s="42">
        <v>708806960</v>
      </c>
      <c r="AF976" s="359" t="s">
        <v>4146</v>
      </c>
      <c r="AG976" s="359">
        <v>52010803</v>
      </c>
      <c r="AH976" s="359">
        <v>0</v>
      </c>
      <c r="AI976" s="359">
        <v>708806960</v>
      </c>
    </row>
    <row r="977" spans="1:35" s="368" customFormat="1" ht="45.75" customHeight="1" x14ac:dyDescent="0.25">
      <c r="A977" s="359" t="s">
        <v>1297</v>
      </c>
      <c r="B977" s="360" t="s">
        <v>1298</v>
      </c>
      <c r="C977" s="359" t="s">
        <v>3440</v>
      </c>
      <c r="D977" s="359" t="s">
        <v>3615</v>
      </c>
      <c r="E977" s="361" t="s">
        <v>3460</v>
      </c>
      <c r="F977" s="361">
        <v>2024003050074</v>
      </c>
      <c r="G977" s="362" t="s">
        <v>686</v>
      </c>
      <c r="H977" s="362" t="s">
        <v>3458</v>
      </c>
      <c r="I977" s="110">
        <v>2315158222</v>
      </c>
      <c r="J977" s="363" t="s">
        <v>1299</v>
      </c>
      <c r="K977" s="359" t="s">
        <v>3581</v>
      </c>
      <c r="L977" s="363" t="s">
        <v>460</v>
      </c>
      <c r="M977" s="363" t="s">
        <v>461</v>
      </c>
      <c r="N977" s="364" t="s">
        <v>683</v>
      </c>
      <c r="O977" s="363">
        <v>86</v>
      </c>
      <c r="P977" s="365" t="s">
        <v>2910</v>
      </c>
      <c r="Q977" s="359" t="s">
        <v>3459</v>
      </c>
      <c r="R977" s="359" t="s">
        <v>3652</v>
      </c>
      <c r="S977" s="366">
        <v>7</v>
      </c>
      <c r="T977" s="370" t="s">
        <v>361</v>
      </c>
      <c r="U977" s="116">
        <v>522</v>
      </c>
      <c r="V977" s="359" t="s">
        <v>362</v>
      </c>
      <c r="W977" s="359" t="s">
        <v>365</v>
      </c>
      <c r="X977" s="359" t="s">
        <v>365</v>
      </c>
      <c r="Y977" s="42">
        <v>519</v>
      </c>
      <c r="Z977" s="359" t="s">
        <v>2521</v>
      </c>
      <c r="AA977" s="359" t="s">
        <v>14</v>
      </c>
      <c r="AB977" s="42">
        <v>0</v>
      </c>
      <c r="AC977" s="42">
        <v>2315158222</v>
      </c>
      <c r="AD977" s="42">
        <v>0</v>
      </c>
      <c r="AE977" s="42">
        <v>0</v>
      </c>
      <c r="AF977" s="359" t="s">
        <v>683</v>
      </c>
      <c r="AG977" s="359">
        <v>52010701</v>
      </c>
      <c r="AH977" s="359" t="s">
        <v>14</v>
      </c>
      <c r="AI977" s="359" t="s">
        <v>14</v>
      </c>
    </row>
    <row r="978" spans="1:35" s="368" customFormat="1" ht="45.75" customHeight="1" x14ac:dyDescent="0.25">
      <c r="A978" s="359" t="s">
        <v>1300</v>
      </c>
      <c r="B978" s="360" t="s">
        <v>1301</v>
      </c>
      <c r="C978" s="359" t="s">
        <v>3440</v>
      </c>
      <c r="D978" s="359" t="s">
        <v>3615</v>
      </c>
      <c r="E978" s="361" t="s">
        <v>3460</v>
      </c>
      <c r="F978" s="361">
        <v>2024003050074</v>
      </c>
      <c r="G978" s="362" t="s">
        <v>684</v>
      </c>
      <c r="H978" s="362" t="s">
        <v>3458</v>
      </c>
      <c r="I978" s="110">
        <v>1132833174</v>
      </c>
      <c r="J978" s="363" t="s">
        <v>1299</v>
      </c>
      <c r="K978" s="359" t="s">
        <v>3581</v>
      </c>
      <c r="L978" s="363" t="s">
        <v>460</v>
      </c>
      <c r="M978" s="363" t="s">
        <v>461</v>
      </c>
      <c r="N978" s="364" t="s">
        <v>683</v>
      </c>
      <c r="O978" s="363">
        <v>86</v>
      </c>
      <c r="P978" s="365" t="s">
        <v>2910</v>
      </c>
      <c r="Q978" s="359" t="s">
        <v>3459</v>
      </c>
      <c r="R978" s="359" t="s">
        <v>3652</v>
      </c>
      <c r="S978" s="366">
        <v>7</v>
      </c>
      <c r="T978" s="370" t="s">
        <v>361</v>
      </c>
      <c r="U978" s="116">
        <v>522</v>
      </c>
      <c r="V978" s="359" t="s">
        <v>362</v>
      </c>
      <c r="W978" s="359" t="s">
        <v>365</v>
      </c>
      <c r="X978" s="359" t="s">
        <v>365</v>
      </c>
      <c r="Y978" s="42">
        <v>518</v>
      </c>
      <c r="Z978" s="359" t="s">
        <v>2520</v>
      </c>
      <c r="AA978" s="359" t="s">
        <v>14</v>
      </c>
      <c r="AB978" s="42">
        <v>0</v>
      </c>
      <c r="AC978" s="42">
        <v>1132833174</v>
      </c>
      <c r="AD978" s="42">
        <v>0</v>
      </c>
      <c r="AE978" s="42">
        <v>0</v>
      </c>
      <c r="AF978" s="359" t="s">
        <v>683</v>
      </c>
      <c r="AG978" s="359">
        <v>52010701</v>
      </c>
      <c r="AH978" s="359" t="s">
        <v>14</v>
      </c>
      <c r="AI978" s="359" t="s">
        <v>14</v>
      </c>
    </row>
    <row r="979" spans="1:35" s="368" customFormat="1" ht="45.75" customHeight="1" x14ac:dyDescent="0.25">
      <c r="A979" s="359" t="s">
        <v>1300</v>
      </c>
      <c r="B979" s="360" t="s">
        <v>1301</v>
      </c>
      <c r="C979" s="359" t="s">
        <v>3440</v>
      </c>
      <c r="D979" s="359" t="s">
        <v>3615</v>
      </c>
      <c r="E979" s="361" t="s">
        <v>3460</v>
      </c>
      <c r="F979" s="361">
        <v>2024003050074</v>
      </c>
      <c r="G979" s="362" t="s">
        <v>684</v>
      </c>
      <c r="H979" s="362" t="s">
        <v>3458</v>
      </c>
      <c r="I979" s="110">
        <v>215129001</v>
      </c>
      <c r="J979" s="363" t="s">
        <v>1299</v>
      </c>
      <c r="K979" s="359" t="s">
        <v>3581</v>
      </c>
      <c r="L979" s="363" t="s">
        <v>460</v>
      </c>
      <c r="M979" s="363" t="s">
        <v>461</v>
      </c>
      <c r="N979" s="364" t="s">
        <v>1302</v>
      </c>
      <c r="O979" s="363">
        <v>99</v>
      </c>
      <c r="P979" s="365" t="s">
        <v>2912</v>
      </c>
      <c r="Q979" s="359" t="s">
        <v>3459</v>
      </c>
      <c r="R979" s="359" t="s">
        <v>3652</v>
      </c>
      <c r="S979" s="366">
        <v>7</v>
      </c>
      <c r="T979" s="370" t="s">
        <v>361</v>
      </c>
      <c r="U979" s="116">
        <v>522</v>
      </c>
      <c r="V979" s="359" t="s">
        <v>362</v>
      </c>
      <c r="W979" s="359" t="s">
        <v>365</v>
      </c>
      <c r="X979" s="359" t="s">
        <v>365</v>
      </c>
      <c r="Y979" s="42">
        <v>518</v>
      </c>
      <c r="Z979" s="359" t="s">
        <v>2520</v>
      </c>
      <c r="AA979" s="359" t="s">
        <v>14</v>
      </c>
      <c r="AB979" s="42">
        <v>0</v>
      </c>
      <c r="AC979" s="42">
        <v>215129001</v>
      </c>
      <c r="AD979" s="42">
        <v>0</v>
      </c>
      <c r="AE979" s="42">
        <v>0</v>
      </c>
      <c r="AF979" s="359" t="s">
        <v>1302</v>
      </c>
      <c r="AG979" s="359">
        <v>52010701</v>
      </c>
      <c r="AH979" s="359" t="s">
        <v>14</v>
      </c>
      <c r="AI979" s="359" t="s">
        <v>14</v>
      </c>
    </row>
    <row r="980" spans="1:35" s="368" customFormat="1" ht="45.75" customHeight="1" x14ac:dyDescent="0.25">
      <c r="A980" s="359" t="s">
        <v>1303</v>
      </c>
      <c r="B980" s="360" t="s">
        <v>1304</v>
      </c>
      <c r="C980" s="359" t="s">
        <v>3440</v>
      </c>
      <c r="D980" s="359" t="s">
        <v>3615</v>
      </c>
      <c r="E980" s="361" t="s">
        <v>3460</v>
      </c>
      <c r="F980" s="361">
        <v>2024003050074</v>
      </c>
      <c r="G980" s="362" t="s">
        <v>681</v>
      </c>
      <c r="H980" s="362" t="s">
        <v>3458</v>
      </c>
      <c r="I980" s="110">
        <v>214608013</v>
      </c>
      <c r="J980" s="363" t="s">
        <v>1299</v>
      </c>
      <c r="K980" s="359" t="s">
        <v>3581</v>
      </c>
      <c r="L980" s="363" t="s">
        <v>460</v>
      </c>
      <c r="M980" s="363" t="s">
        <v>461</v>
      </c>
      <c r="N980" s="364" t="s">
        <v>680</v>
      </c>
      <c r="O980" s="363">
        <v>84</v>
      </c>
      <c r="P980" s="365" t="s">
        <v>2910</v>
      </c>
      <c r="Q980" s="359" t="s">
        <v>3459</v>
      </c>
      <c r="R980" s="359" t="s">
        <v>3579</v>
      </c>
      <c r="S980" s="366">
        <v>7</v>
      </c>
      <c r="T980" s="370" t="s">
        <v>361</v>
      </c>
      <c r="U980" s="116">
        <v>522</v>
      </c>
      <c r="V980" s="359" t="s">
        <v>362</v>
      </c>
      <c r="W980" s="359" t="s">
        <v>365</v>
      </c>
      <c r="X980" s="359" t="s">
        <v>365</v>
      </c>
      <c r="Y980" s="42">
        <v>518</v>
      </c>
      <c r="Z980" s="359" t="s">
        <v>2519</v>
      </c>
      <c r="AA980" s="359" t="s">
        <v>14</v>
      </c>
      <c r="AB980" s="42">
        <v>0</v>
      </c>
      <c r="AC980" s="42">
        <v>214608013</v>
      </c>
      <c r="AD980" s="42">
        <v>0</v>
      </c>
      <c r="AE980" s="42">
        <v>0</v>
      </c>
      <c r="AF980" s="359" t="s">
        <v>680</v>
      </c>
      <c r="AG980" s="359">
        <v>52010701</v>
      </c>
      <c r="AH980" s="359" t="s">
        <v>14</v>
      </c>
      <c r="AI980" s="359" t="s">
        <v>14</v>
      </c>
    </row>
    <row r="981" spans="1:35" s="368" customFormat="1" ht="45.75" customHeight="1" x14ac:dyDescent="0.25">
      <c r="A981" s="359" t="s">
        <v>1303</v>
      </c>
      <c r="B981" s="360" t="s">
        <v>1304</v>
      </c>
      <c r="C981" s="359" t="s">
        <v>3440</v>
      </c>
      <c r="D981" s="359" t="s">
        <v>3615</v>
      </c>
      <c r="E981" s="361" t="s">
        <v>3460</v>
      </c>
      <c r="F981" s="361">
        <v>2024003050074</v>
      </c>
      <c r="G981" s="362" t="s">
        <v>681</v>
      </c>
      <c r="H981" s="362" t="s">
        <v>3458</v>
      </c>
      <c r="I981" s="110">
        <v>709531037</v>
      </c>
      <c r="J981" s="363" t="s">
        <v>1299</v>
      </c>
      <c r="K981" s="359" t="s">
        <v>3581</v>
      </c>
      <c r="L981" s="363" t="s">
        <v>460</v>
      </c>
      <c r="M981" s="363" t="s">
        <v>461</v>
      </c>
      <c r="N981" s="364" t="s">
        <v>1302</v>
      </c>
      <c r="O981" s="363">
        <v>99</v>
      </c>
      <c r="P981" s="365" t="s">
        <v>2912</v>
      </c>
      <c r="Q981" s="359" t="s">
        <v>3459</v>
      </c>
      <c r="R981" s="359" t="s">
        <v>3652</v>
      </c>
      <c r="S981" s="366">
        <v>7</v>
      </c>
      <c r="T981" s="370" t="s">
        <v>361</v>
      </c>
      <c r="U981" s="116">
        <v>522</v>
      </c>
      <c r="V981" s="359" t="s">
        <v>362</v>
      </c>
      <c r="W981" s="359" t="s">
        <v>365</v>
      </c>
      <c r="X981" s="359" t="s">
        <v>365</v>
      </c>
      <c r="Y981" s="42">
        <v>518</v>
      </c>
      <c r="Z981" s="359" t="s">
        <v>2519</v>
      </c>
      <c r="AA981" s="359" t="s">
        <v>14</v>
      </c>
      <c r="AB981" s="42">
        <v>0</v>
      </c>
      <c r="AC981" s="42">
        <v>709531037</v>
      </c>
      <c r="AD981" s="42">
        <v>0</v>
      </c>
      <c r="AE981" s="42">
        <v>0</v>
      </c>
      <c r="AF981" s="359" t="s">
        <v>1302</v>
      </c>
      <c r="AG981" s="359">
        <v>52010701</v>
      </c>
      <c r="AH981" s="359" t="s">
        <v>14</v>
      </c>
      <c r="AI981" s="359" t="s">
        <v>14</v>
      </c>
    </row>
    <row r="982" spans="1:35" s="368" customFormat="1" ht="45.75" customHeight="1" x14ac:dyDescent="0.25">
      <c r="A982" s="359" t="s">
        <v>547</v>
      </c>
      <c r="B982" s="360" t="s">
        <v>356</v>
      </c>
      <c r="C982" s="359" t="s">
        <v>1429</v>
      </c>
      <c r="D982" s="359" t="s">
        <v>3456</v>
      </c>
      <c r="E982" s="361" t="s">
        <v>3469</v>
      </c>
      <c r="F982" s="361">
        <v>2024003050077</v>
      </c>
      <c r="G982" s="362" t="s">
        <v>548</v>
      </c>
      <c r="H982" s="362" t="s">
        <v>3467</v>
      </c>
      <c r="I982" s="110">
        <v>13395632</v>
      </c>
      <c r="J982" s="363" t="s">
        <v>549</v>
      </c>
      <c r="K982" s="359" t="s">
        <v>3577</v>
      </c>
      <c r="L982" s="359" t="s">
        <v>356</v>
      </c>
      <c r="M982" s="359" t="s">
        <v>356</v>
      </c>
      <c r="N982" s="364" t="s">
        <v>544</v>
      </c>
      <c r="O982" s="363">
        <v>54</v>
      </c>
      <c r="P982" s="365" t="s">
        <v>2673</v>
      </c>
      <c r="Q982" s="359" t="s">
        <v>3468</v>
      </c>
      <c r="R982" s="359" t="s">
        <v>3598</v>
      </c>
      <c r="S982" s="366" t="s">
        <v>356</v>
      </c>
      <c r="T982" s="370" t="s">
        <v>356</v>
      </c>
      <c r="U982" s="116" t="s">
        <v>14</v>
      </c>
      <c r="V982" s="359" t="s">
        <v>362</v>
      </c>
      <c r="W982" s="359" t="s">
        <v>356</v>
      </c>
      <c r="X982" s="359" t="s">
        <v>356</v>
      </c>
      <c r="Y982" s="42" t="s">
        <v>14</v>
      </c>
      <c r="Z982" s="359" t="s">
        <v>14</v>
      </c>
      <c r="AA982" s="359" t="s">
        <v>14</v>
      </c>
      <c r="AB982" s="42">
        <v>0</v>
      </c>
      <c r="AC982" s="42">
        <v>13395632</v>
      </c>
      <c r="AD982" s="42">
        <v>0</v>
      </c>
      <c r="AE982" s="42">
        <v>0</v>
      </c>
      <c r="AF982" s="359" t="s">
        <v>544</v>
      </c>
      <c r="AG982" s="359">
        <v>52011001</v>
      </c>
      <c r="AH982" s="359" t="s">
        <v>14</v>
      </c>
      <c r="AI982" s="359" t="s">
        <v>14</v>
      </c>
    </row>
    <row r="983" spans="1:35" s="368" customFormat="1" ht="45.75" customHeight="1" x14ac:dyDescent="0.25">
      <c r="A983" s="359" t="s">
        <v>547</v>
      </c>
      <c r="B983" s="360" t="s">
        <v>356</v>
      </c>
      <c r="C983" s="359" t="s">
        <v>1429</v>
      </c>
      <c r="D983" s="359" t="s">
        <v>3456</v>
      </c>
      <c r="E983" s="361" t="s">
        <v>3469</v>
      </c>
      <c r="F983" s="361">
        <v>2024003050077</v>
      </c>
      <c r="G983" s="362" t="s">
        <v>502</v>
      </c>
      <c r="H983" s="362" t="s">
        <v>3467</v>
      </c>
      <c r="I983" s="110">
        <v>48137328</v>
      </c>
      <c r="J983" s="363" t="s">
        <v>550</v>
      </c>
      <c r="K983" s="359" t="s">
        <v>3577</v>
      </c>
      <c r="L983" s="359" t="s">
        <v>356</v>
      </c>
      <c r="M983" s="359" t="s">
        <v>356</v>
      </c>
      <c r="N983" s="364" t="s">
        <v>551</v>
      </c>
      <c r="O983" s="363">
        <v>137</v>
      </c>
      <c r="P983" s="365" t="s">
        <v>3403</v>
      </c>
      <c r="Q983" s="359" t="s">
        <v>3468</v>
      </c>
      <c r="R983" s="359" t="s">
        <v>4144</v>
      </c>
      <c r="S983" s="366" t="s">
        <v>356</v>
      </c>
      <c r="T983" s="370" t="s">
        <v>356</v>
      </c>
      <c r="U983" s="116" t="s">
        <v>14</v>
      </c>
      <c r="V983" s="359" t="s">
        <v>362</v>
      </c>
      <c r="W983" s="359" t="s">
        <v>356</v>
      </c>
      <c r="X983" s="359" t="s">
        <v>356</v>
      </c>
      <c r="Y983" s="42" t="s">
        <v>14</v>
      </c>
      <c r="Z983" s="359" t="s">
        <v>14</v>
      </c>
      <c r="AA983" s="359" t="s">
        <v>14</v>
      </c>
      <c r="AB983" s="42">
        <v>0</v>
      </c>
      <c r="AC983" s="42">
        <v>48137328</v>
      </c>
      <c r="AD983" s="42">
        <v>0</v>
      </c>
      <c r="AE983" s="42">
        <v>0</v>
      </c>
      <c r="AF983" s="359" t="s">
        <v>551</v>
      </c>
      <c r="AG983" s="359">
        <v>52011001</v>
      </c>
      <c r="AH983" s="359" t="s">
        <v>14</v>
      </c>
      <c r="AI983" s="359" t="s">
        <v>14</v>
      </c>
    </row>
    <row r="984" spans="1:35" s="368" customFormat="1" ht="45.75" customHeight="1" x14ac:dyDescent="0.25">
      <c r="A984" s="359" t="s">
        <v>547</v>
      </c>
      <c r="B984" s="360">
        <v>80111600</v>
      </c>
      <c r="C984" s="359" t="s">
        <v>3440</v>
      </c>
      <c r="D984" s="359" t="s">
        <v>3615</v>
      </c>
      <c r="E984" s="361" t="s">
        <v>3463</v>
      </c>
      <c r="F984" s="361">
        <v>2024003050073</v>
      </c>
      <c r="G984" s="362" t="s">
        <v>666</v>
      </c>
      <c r="H984" s="362" t="s">
        <v>3461</v>
      </c>
      <c r="I984" s="110">
        <v>68722108</v>
      </c>
      <c r="J984" s="363" t="s">
        <v>668</v>
      </c>
      <c r="K984" s="359" t="s">
        <v>3577</v>
      </c>
      <c r="L984" s="363" t="s">
        <v>356</v>
      </c>
      <c r="M984" s="363" t="s">
        <v>356</v>
      </c>
      <c r="N984" s="364" t="s">
        <v>664</v>
      </c>
      <c r="O984" s="363">
        <v>82</v>
      </c>
      <c r="P984" s="365" t="s">
        <v>2870</v>
      </c>
      <c r="Q984" s="359" t="s">
        <v>3462</v>
      </c>
      <c r="R984" s="359" t="s">
        <v>3601</v>
      </c>
      <c r="S984" s="366" t="s">
        <v>356</v>
      </c>
      <c r="T984" s="375" t="s">
        <v>356</v>
      </c>
      <c r="U984" s="116" t="s">
        <v>14</v>
      </c>
      <c r="V984" s="359" t="s">
        <v>362</v>
      </c>
      <c r="W984" s="359" t="s">
        <v>356</v>
      </c>
      <c r="X984" s="359" t="s">
        <v>356</v>
      </c>
      <c r="Y984" s="42" t="s">
        <v>14</v>
      </c>
      <c r="Z984" s="359" t="s">
        <v>14</v>
      </c>
      <c r="AA984" s="359" t="s">
        <v>14</v>
      </c>
      <c r="AB984" s="42">
        <v>0</v>
      </c>
      <c r="AC984" s="42">
        <v>68722108</v>
      </c>
      <c r="AD984" s="42">
        <v>0</v>
      </c>
      <c r="AE984" s="42">
        <v>0</v>
      </c>
      <c r="AF984" s="359" t="s">
        <v>664</v>
      </c>
      <c r="AG984" s="359">
        <v>52010703</v>
      </c>
      <c r="AH984" s="359" t="s">
        <v>14</v>
      </c>
      <c r="AI984" s="359" t="s">
        <v>14</v>
      </c>
    </row>
    <row r="985" spans="1:35" s="368" customFormat="1" ht="45.75" customHeight="1" x14ac:dyDescent="0.25">
      <c r="A985" s="359" t="s">
        <v>547</v>
      </c>
      <c r="B985" s="360" t="s">
        <v>356</v>
      </c>
      <c r="C985" s="359" t="s">
        <v>3429</v>
      </c>
      <c r="D985" s="359" t="s">
        <v>3615</v>
      </c>
      <c r="E985" s="361" t="s">
        <v>3486</v>
      </c>
      <c r="F985" s="361">
        <v>2024003050087</v>
      </c>
      <c r="G985" s="362" t="s">
        <v>727</v>
      </c>
      <c r="H985" s="362" t="s">
        <v>3484</v>
      </c>
      <c r="I985" s="110">
        <v>638213</v>
      </c>
      <c r="J985" s="363" t="s">
        <v>728</v>
      </c>
      <c r="K985" s="359" t="s">
        <v>3577</v>
      </c>
      <c r="L985" s="359" t="s">
        <v>356</v>
      </c>
      <c r="M985" s="359" t="s">
        <v>356</v>
      </c>
      <c r="N985" s="364" t="s">
        <v>729</v>
      </c>
      <c r="O985" s="363">
        <v>66</v>
      </c>
      <c r="P985" s="365" t="s">
        <v>2813</v>
      </c>
      <c r="Q985" s="359" t="s">
        <v>3485</v>
      </c>
      <c r="R985" s="359" t="s">
        <v>3579</v>
      </c>
      <c r="S985" s="366" t="s">
        <v>356</v>
      </c>
      <c r="T985" s="375" t="s">
        <v>356</v>
      </c>
      <c r="U985" s="116" t="s">
        <v>14</v>
      </c>
      <c r="V985" s="359" t="s">
        <v>362</v>
      </c>
      <c r="W985" s="366" t="s">
        <v>356</v>
      </c>
      <c r="X985" s="366" t="s">
        <v>356</v>
      </c>
      <c r="Y985" s="42" t="s">
        <v>14</v>
      </c>
      <c r="Z985" s="359" t="s">
        <v>14</v>
      </c>
      <c r="AA985" s="359" t="s">
        <v>14</v>
      </c>
      <c r="AB985" s="42">
        <v>0</v>
      </c>
      <c r="AC985" s="42">
        <v>638213</v>
      </c>
      <c r="AD985" s="42">
        <v>0</v>
      </c>
      <c r="AE985" s="42">
        <v>0</v>
      </c>
      <c r="AF985" s="359" t="s">
        <v>729</v>
      </c>
      <c r="AG985" s="359">
        <v>52010805</v>
      </c>
      <c r="AH985" s="359" t="s">
        <v>14</v>
      </c>
      <c r="AI985" s="359" t="s">
        <v>14</v>
      </c>
    </row>
    <row r="986" spans="1:35" s="368" customFormat="1" ht="45.75" customHeight="1" x14ac:dyDescent="0.25">
      <c r="A986" s="359" t="s">
        <v>547</v>
      </c>
      <c r="B986" s="360" t="s">
        <v>356</v>
      </c>
      <c r="C986" s="359" t="s">
        <v>3429</v>
      </c>
      <c r="D986" s="359" t="s">
        <v>3615</v>
      </c>
      <c r="E986" s="361" t="s">
        <v>3481</v>
      </c>
      <c r="F986" s="361">
        <v>2024003050102</v>
      </c>
      <c r="G986" s="362" t="s">
        <v>730</v>
      </c>
      <c r="H986" s="362" t="s">
        <v>3479</v>
      </c>
      <c r="I986" s="110">
        <v>319107</v>
      </c>
      <c r="J986" s="363" t="s">
        <v>728</v>
      </c>
      <c r="K986" s="359" t="s">
        <v>3577</v>
      </c>
      <c r="L986" s="359" t="s">
        <v>356</v>
      </c>
      <c r="M986" s="359" t="s">
        <v>356</v>
      </c>
      <c r="N986" s="364" t="s">
        <v>731</v>
      </c>
      <c r="O986" s="363">
        <v>56</v>
      </c>
      <c r="P986" s="365" t="s">
        <v>2683</v>
      </c>
      <c r="Q986" s="359" t="s">
        <v>3480</v>
      </c>
      <c r="R986" s="359" t="s">
        <v>3601</v>
      </c>
      <c r="S986" s="366" t="s">
        <v>356</v>
      </c>
      <c r="T986" s="375" t="s">
        <v>356</v>
      </c>
      <c r="U986" s="116" t="s">
        <v>14</v>
      </c>
      <c r="V986" s="359" t="s">
        <v>362</v>
      </c>
      <c r="W986" s="366" t="s">
        <v>356</v>
      </c>
      <c r="X986" s="366" t="s">
        <v>356</v>
      </c>
      <c r="Y986" s="42" t="s">
        <v>14</v>
      </c>
      <c r="Z986" s="359" t="s">
        <v>14</v>
      </c>
      <c r="AA986" s="359" t="s">
        <v>14</v>
      </c>
      <c r="AB986" s="42">
        <v>0</v>
      </c>
      <c r="AC986" s="42">
        <v>319107</v>
      </c>
      <c r="AD986" s="42">
        <v>0</v>
      </c>
      <c r="AE986" s="42">
        <v>0</v>
      </c>
      <c r="AF986" s="359" t="s">
        <v>731</v>
      </c>
      <c r="AG986" s="359">
        <v>52010801</v>
      </c>
      <c r="AH986" s="359" t="s">
        <v>14</v>
      </c>
      <c r="AI986" s="359" t="s">
        <v>14</v>
      </c>
    </row>
    <row r="987" spans="1:35" s="368" customFormat="1" ht="45.75" customHeight="1" x14ac:dyDescent="0.25">
      <c r="A987" s="359" t="s">
        <v>547</v>
      </c>
      <c r="B987" s="360" t="s">
        <v>356</v>
      </c>
      <c r="C987" s="359" t="s">
        <v>3429</v>
      </c>
      <c r="D987" s="359" t="s">
        <v>3615</v>
      </c>
      <c r="E987" s="361" t="s">
        <v>3486</v>
      </c>
      <c r="F987" s="361">
        <v>2024003050087</v>
      </c>
      <c r="G987" s="362" t="s">
        <v>727</v>
      </c>
      <c r="H987" s="362" t="s">
        <v>3484</v>
      </c>
      <c r="I987" s="110">
        <v>478659</v>
      </c>
      <c r="J987" s="363" t="s">
        <v>728</v>
      </c>
      <c r="K987" s="359" t="s">
        <v>3577</v>
      </c>
      <c r="L987" s="359" t="s">
        <v>356</v>
      </c>
      <c r="M987" s="359" t="s">
        <v>356</v>
      </c>
      <c r="N987" s="364" t="s">
        <v>729</v>
      </c>
      <c r="O987" s="363">
        <v>66</v>
      </c>
      <c r="P987" s="365" t="s">
        <v>2813</v>
      </c>
      <c r="Q987" s="359" t="s">
        <v>3485</v>
      </c>
      <c r="R987" s="359" t="s">
        <v>3579</v>
      </c>
      <c r="S987" s="366" t="s">
        <v>356</v>
      </c>
      <c r="T987" s="375" t="s">
        <v>356</v>
      </c>
      <c r="U987" s="116" t="s">
        <v>14</v>
      </c>
      <c r="V987" s="359" t="s">
        <v>362</v>
      </c>
      <c r="W987" s="366" t="s">
        <v>356</v>
      </c>
      <c r="X987" s="366" t="s">
        <v>356</v>
      </c>
      <c r="Y987" s="42" t="s">
        <v>14</v>
      </c>
      <c r="Z987" s="359" t="s">
        <v>14</v>
      </c>
      <c r="AA987" s="359" t="s">
        <v>14</v>
      </c>
      <c r="AB987" s="42">
        <v>0</v>
      </c>
      <c r="AC987" s="42">
        <v>478659</v>
      </c>
      <c r="AD987" s="42">
        <v>0</v>
      </c>
      <c r="AE987" s="42">
        <v>0</v>
      </c>
      <c r="AF987" s="359" t="s">
        <v>729</v>
      </c>
      <c r="AG987" s="359">
        <v>52010805</v>
      </c>
      <c r="AH987" s="359" t="s">
        <v>14</v>
      </c>
      <c r="AI987" s="359" t="s">
        <v>14</v>
      </c>
    </row>
    <row r="988" spans="1:35" s="368" customFormat="1" ht="45.75" customHeight="1" x14ac:dyDescent="0.25">
      <c r="A988" s="359" t="s">
        <v>547</v>
      </c>
      <c r="B988" s="360" t="s">
        <v>356</v>
      </c>
      <c r="C988" s="359" t="s">
        <v>3429</v>
      </c>
      <c r="D988" s="359" t="s">
        <v>3615</v>
      </c>
      <c r="E988" s="361" t="s">
        <v>3481</v>
      </c>
      <c r="F988" s="361">
        <v>2024003050102</v>
      </c>
      <c r="G988" s="362" t="s">
        <v>730</v>
      </c>
      <c r="H988" s="362" t="s">
        <v>3479</v>
      </c>
      <c r="I988" s="110">
        <v>478661</v>
      </c>
      <c r="J988" s="363" t="s">
        <v>728</v>
      </c>
      <c r="K988" s="359" t="s">
        <v>3577</v>
      </c>
      <c r="L988" s="359" t="s">
        <v>356</v>
      </c>
      <c r="M988" s="359" t="s">
        <v>356</v>
      </c>
      <c r="N988" s="364" t="s">
        <v>731</v>
      </c>
      <c r="O988" s="363">
        <v>56</v>
      </c>
      <c r="P988" s="365" t="s">
        <v>2683</v>
      </c>
      <c r="Q988" s="359" t="s">
        <v>3480</v>
      </c>
      <c r="R988" s="359" t="s">
        <v>3601</v>
      </c>
      <c r="S988" s="366" t="s">
        <v>356</v>
      </c>
      <c r="T988" s="375" t="s">
        <v>356</v>
      </c>
      <c r="U988" s="116" t="s">
        <v>14</v>
      </c>
      <c r="V988" s="359" t="s">
        <v>362</v>
      </c>
      <c r="W988" s="366" t="s">
        <v>356</v>
      </c>
      <c r="X988" s="366" t="s">
        <v>356</v>
      </c>
      <c r="Y988" s="42" t="s">
        <v>14</v>
      </c>
      <c r="Z988" s="359" t="s">
        <v>14</v>
      </c>
      <c r="AA988" s="359" t="s">
        <v>14</v>
      </c>
      <c r="AB988" s="42">
        <v>0</v>
      </c>
      <c r="AC988" s="42">
        <v>478661</v>
      </c>
      <c r="AD988" s="42">
        <v>0</v>
      </c>
      <c r="AE988" s="42">
        <v>0</v>
      </c>
      <c r="AF988" s="359" t="s">
        <v>731</v>
      </c>
      <c r="AG988" s="359">
        <v>52010801</v>
      </c>
      <c r="AH988" s="359" t="s">
        <v>14</v>
      </c>
      <c r="AI988" s="359" t="s">
        <v>14</v>
      </c>
    </row>
    <row r="989" spans="1:35" s="368" customFormat="1" ht="45.75" customHeight="1" x14ac:dyDescent="0.25">
      <c r="A989" s="359" t="s">
        <v>547</v>
      </c>
      <c r="B989" s="360" t="s">
        <v>356</v>
      </c>
      <c r="C989" s="359" t="s">
        <v>3429</v>
      </c>
      <c r="D989" s="359" t="s">
        <v>3615</v>
      </c>
      <c r="E989" s="361" t="s">
        <v>3486</v>
      </c>
      <c r="F989" s="361">
        <v>2024003050087</v>
      </c>
      <c r="G989" s="362" t="s">
        <v>727</v>
      </c>
      <c r="H989" s="362" t="s">
        <v>3484</v>
      </c>
      <c r="I989" s="110">
        <v>319107</v>
      </c>
      <c r="J989" s="363" t="s">
        <v>728</v>
      </c>
      <c r="K989" s="359" t="s">
        <v>3577</v>
      </c>
      <c r="L989" s="359" t="s">
        <v>356</v>
      </c>
      <c r="M989" s="359" t="s">
        <v>356</v>
      </c>
      <c r="N989" s="364" t="s">
        <v>729</v>
      </c>
      <c r="O989" s="363">
        <v>66</v>
      </c>
      <c r="P989" s="365" t="s">
        <v>2813</v>
      </c>
      <c r="Q989" s="359" t="s">
        <v>3485</v>
      </c>
      <c r="R989" s="359" t="s">
        <v>3579</v>
      </c>
      <c r="S989" s="366" t="s">
        <v>356</v>
      </c>
      <c r="T989" s="375" t="s">
        <v>356</v>
      </c>
      <c r="U989" s="116" t="s">
        <v>14</v>
      </c>
      <c r="V989" s="359" t="s">
        <v>362</v>
      </c>
      <c r="W989" s="366" t="s">
        <v>356</v>
      </c>
      <c r="X989" s="366" t="s">
        <v>356</v>
      </c>
      <c r="Y989" s="42" t="s">
        <v>14</v>
      </c>
      <c r="Z989" s="359" t="s">
        <v>14</v>
      </c>
      <c r="AA989" s="359" t="s">
        <v>14</v>
      </c>
      <c r="AB989" s="42">
        <v>0</v>
      </c>
      <c r="AC989" s="42">
        <v>319107</v>
      </c>
      <c r="AD989" s="42">
        <v>0</v>
      </c>
      <c r="AE989" s="42">
        <v>0</v>
      </c>
      <c r="AF989" s="359" t="s">
        <v>729</v>
      </c>
      <c r="AG989" s="359">
        <v>52010805</v>
      </c>
      <c r="AH989" s="359" t="s">
        <v>14</v>
      </c>
      <c r="AI989" s="359" t="s">
        <v>14</v>
      </c>
    </row>
    <row r="990" spans="1:35" s="368" customFormat="1" ht="45.75" customHeight="1" x14ac:dyDescent="0.25">
      <c r="A990" s="359" t="s">
        <v>547</v>
      </c>
      <c r="B990" s="360" t="s">
        <v>356</v>
      </c>
      <c r="C990" s="359" t="s">
        <v>3429</v>
      </c>
      <c r="D990" s="359" t="s">
        <v>3615</v>
      </c>
      <c r="E990" s="361" t="s">
        <v>3481</v>
      </c>
      <c r="F990" s="361">
        <v>2024003050102</v>
      </c>
      <c r="G990" s="362" t="s">
        <v>730</v>
      </c>
      <c r="H990" s="362" t="s">
        <v>3479</v>
      </c>
      <c r="I990" s="110">
        <v>319106</v>
      </c>
      <c r="J990" s="363" t="s">
        <v>728</v>
      </c>
      <c r="K990" s="359" t="s">
        <v>3577</v>
      </c>
      <c r="L990" s="359" t="s">
        <v>356</v>
      </c>
      <c r="M990" s="359" t="s">
        <v>356</v>
      </c>
      <c r="N990" s="364" t="s">
        <v>731</v>
      </c>
      <c r="O990" s="363">
        <v>56</v>
      </c>
      <c r="P990" s="365" t="s">
        <v>2683</v>
      </c>
      <c r="Q990" s="359" t="s">
        <v>3480</v>
      </c>
      <c r="R990" s="359" t="s">
        <v>3601</v>
      </c>
      <c r="S990" s="366" t="s">
        <v>356</v>
      </c>
      <c r="T990" s="375" t="s">
        <v>356</v>
      </c>
      <c r="U990" s="116" t="s">
        <v>14</v>
      </c>
      <c r="V990" s="359" t="s">
        <v>362</v>
      </c>
      <c r="W990" s="366" t="s">
        <v>356</v>
      </c>
      <c r="X990" s="366" t="s">
        <v>356</v>
      </c>
      <c r="Y990" s="42" t="s">
        <v>14</v>
      </c>
      <c r="Z990" s="359" t="s">
        <v>14</v>
      </c>
      <c r="AA990" s="359" t="s">
        <v>14</v>
      </c>
      <c r="AB990" s="42">
        <v>0</v>
      </c>
      <c r="AC990" s="42">
        <v>319106</v>
      </c>
      <c r="AD990" s="42">
        <v>0</v>
      </c>
      <c r="AE990" s="42">
        <v>0</v>
      </c>
      <c r="AF990" s="359" t="s">
        <v>731</v>
      </c>
      <c r="AG990" s="359">
        <v>52010801</v>
      </c>
      <c r="AH990" s="359" t="s">
        <v>14</v>
      </c>
      <c r="AI990" s="359" t="s">
        <v>14</v>
      </c>
    </row>
    <row r="991" spans="1:35" s="368" customFormat="1" ht="45.75" customHeight="1" x14ac:dyDescent="0.25">
      <c r="A991" s="359" t="s">
        <v>547</v>
      </c>
      <c r="B991" s="360" t="s">
        <v>356</v>
      </c>
      <c r="C991" s="359" t="s">
        <v>3429</v>
      </c>
      <c r="D991" s="359" t="s">
        <v>3615</v>
      </c>
      <c r="E991" s="361" t="s">
        <v>3486</v>
      </c>
      <c r="F991" s="361">
        <v>2024003050087</v>
      </c>
      <c r="G991" s="362" t="s">
        <v>727</v>
      </c>
      <c r="H991" s="362" t="s">
        <v>3484</v>
      </c>
      <c r="I991" s="110">
        <v>2507267</v>
      </c>
      <c r="J991" s="363" t="s">
        <v>728</v>
      </c>
      <c r="K991" s="359" t="s">
        <v>3577</v>
      </c>
      <c r="L991" s="359" t="s">
        <v>356</v>
      </c>
      <c r="M991" s="359" t="s">
        <v>356</v>
      </c>
      <c r="N991" s="364" t="s">
        <v>738</v>
      </c>
      <c r="O991" s="363">
        <v>68</v>
      </c>
      <c r="P991" s="365" t="s">
        <v>2813</v>
      </c>
      <c r="Q991" s="359" t="s">
        <v>3485</v>
      </c>
      <c r="R991" s="359" t="s">
        <v>3601</v>
      </c>
      <c r="S991" s="366" t="s">
        <v>356</v>
      </c>
      <c r="T991" s="375" t="s">
        <v>356</v>
      </c>
      <c r="U991" s="116" t="s">
        <v>14</v>
      </c>
      <c r="V991" s="359" t="s">
        <v>362</v>
      </c>
      <c r="W991" s="366" t="s">
        <v>356</v>
      </c>
      <c r="X991" s="366" t="s">
        <v>356</v>
      </c>
      <c r="Y991" s="42" t="s">
        <v>14</v>
      </c>
      <c r="Z991" s="359" t="s">
        <v>14</v>
      </c>
      <c r="AA991" s="359" t="s">
        <v>14</v>
      </c>
      <c r="AB991" s="42">
        <v>0</v>
      </c>
      <c r="AC991" s="42">
        <v>2507267</v>
      </c>
      <c r="AD991" s="42">
        <v>0</v>
      </c>
      <c r="AE991" s="42">
        <v>0</v>
      </c>
      <c r="AF991" s="359" t="s">
        <v>738</v>
      </c>
      <c r="AG991" s="359">
        <v>52010805</v>
      </c>
      <c r="AH991" s="359" t="s">
        <v>14</v>
      </c>
      <c r="AI991" s="359" t="s">
        <v>14</v>
      </c>
    </row>
    <row r="992" spans="1:35" s="368" customFormat="1" ht="45.75" customHeight="1" x14ac:dyDescent="0.25">
      <c r="A992" s="359" t="s">
        <v>547</v>
      </c>
      <c r="B992" s="360" t="s">
        <v>356</v>
      </c>
      <c r="C992" s="359" t="s">
        <v>3429</v>
      </c>
      <c r="D992" s="359" t="s">
        <v>3615</v>
      </c>
      <c r="E992" s="361" t="s">
        <v>3475</v>
      </c>
      <c r="F992" s="361">
        <v>2024003050084</v>
      </c>
      <c r="G992" s="362" t="s">
        <v>782</v>
      </c>
      <c r="H992" s="362" t="s">
        <v>3473</v>
      </c>
      <c r="I992" s="110">
        <v>41805112</v>
      </c>
      <c r="J992" s="363" t="s">
        <v>728</v>
      </c>
      <c r="K992" s="359" t="s">
        <v>3577</v>
      </c>
      <c r="L992" s="359" t="s">
        <v>356</v>
      </c>
      <c r="M992" s="359" t="s">
        <v>356</v>
      </c>
      <c r="N992" s="364" t="s">
        <v>784</v>
      </c>
      <c r="O992" s="363">
        <v>62</v>
      </c>
      <c r="P992" s="365" t="s">
        <v>2763</v>
      </c>
      <c r="Q992" s="359" t="s">
        <v>3474</v>
      </c>
      <c r="R992" s="359" t="s">
        <v>3652</v>
      </c>
      <c r="S992" s="366" t="s">
        <v>356</v>
      </c>
      <c r="T992" s="375" t="s">
        <v>356</v>
      </c>
      <c r="U992" s="116" t="s">
        <v>14</v>
      </c>
      <c r="V992" s="359" t="s">
        <v>362</v>
      </c>
      <c r="W992" s="366" t="s">
        <v>356</v>
      </c>
      <c r="X992" s="366" t="s">
        <v>356</v>
      </c>
      <c r="Y992" s="42" t="s">
        <v>14</v>
      </c>
      <c r="Z992" s="359" t="s">
        <v>14</v>
      </c>
      <c r="AA992" s="359" t="s">
        <v>14</v>
      </c>
      <c r="AB992" s="42">
        <v>0</v>
      </c>
      <c r="AC992" s="42">
        <v>41805112</v>
      </c>
      <c r="AD992" s="42">
        <v>0</v>
      </c>
      <c r="AE992" s="42">
        <v>0</v>
      </c>
      <c r="AF992" s="359" t="s">
        <v>784</v>
      </c>
      <c r="AG992" s="359">
        <v>52010802</v>
      </c>
      <c r="AH992" s="359" t="s">
        <v>14</v>
      </c>
      <c r="AI992" s="359" t="s">
        <v>14</v>
      </c>
    </row>
    <row r="993" spans="1:35" s="368" customFormat="1" ht="45.75" customHeight="1" x14ac:dyDescent="0.25">
      <c r="A993" s="359" t="s">
        <v>547</v>
      </c>
      <c r="B993" s="360" t="s">
        <v>356</v>
      </c>
      <c r="C993" s="359" t="s">
        <v>3429</v>
      </c>
      <c r="D993" s="359" t="s">
        <v>3615</v>
      </c>
      <c r="E993" s="361" t="s">
        <v>3475</v>
      </c>
      <c r="F993" s="361">
        <v>2024003050084</v>
      </c>
      <c r="G993" s="362" t="s">
        <v>782</v>
      </c>
      <c r="H993" s="362" t="s">
        <v>3473</v>
      </c>
      <c r="I993" s="110">
        <v>57408144</v>
      </c>
      <c r="J993" s="363" t="s">
        <v>728</v>
      </c>
      <c r="K993" s="359" t="s">
        <v>3577</v>
      </c>
      <c r="L993" s="359" t="s">
        <v>356</v>
      </c>
      <c r="M993" s="359" t="s">
        <v>356</v>
      </c>
      <c r="N993" s="364" t="s">
        <v>784</v>
      </c>
      <c r="O993" s="363">
        <v>62</v>
      </c>
      <c r="P993" s="365" t="s">
        <v>2763</v>
      </c>
      <c r="Q993" s="359" t="s">
        <v>3474</v>
      </c>
      <c r="R993" s="359" t="s">
        <v>3652</v>
      </c>
      <c r="S993" s="366" t="s">
        <v>356</v>
      </c>
      <c r="T993" s="375" t="s">
        <v>356</v>
      </c>
      <c r="U993" s="116" t="s">
        <v>14</v>
      </c>
      <c r="V993" s="359" t="s">
        <v>362</v>
      </c>
      <c r="W993" s="366" t="s">
        <v>356</v>
      </c>
      <c r="X993" s="366" t="s">
        <v>356</v>
      </c>
      <c r="Y993" s="42" t="s">
        <v>14</v>
      </c>
      <c r="Z993" s="359" t="s">
        <v>14</v>
      </c>
      <c r="AA993" s="359" t="s">
        <v>14</v>
      </c>
      <c r="AB993" s="42">
        <v>0</v>
      </c>
      <c r="AC993" s="42">
        <v>57408144</v>
      </c>
      <c r="AD993" s="42">
        <v>0</v>
      </c>
      <c r="AE993" s="42">
        <v>0</v>
      </c>
      <c r="AF993" s="359" t="s">
        <v>784</v>
      </c>
      <c r="AG993" s="359">
        <v>52010802</v>
      </c>
      <c r="AH993" s="359" t="s">
        <v>14</v>
      </c>
      <c r="AI993" s="359" t="s">
        <v>14</v>
      </c>
    </row>
    <row r="994" spans="1:35" s="368" customFormat="1" ht="45.75" customHeight="1" x14ac:dyDescent="0.25">
      <c r="A994" s="359" t="s">
        <v>547</v>
      </c>
      <c r="B994" s="360" t="s">
        <v>356</v>
      </c>
      <c r="C994" s="359" t="s">
        <v>3429</v>
      </c>
      <c r="D994" s="359" t="s">
        <v>3615</v>
      </c>
      <c r="E994" s="361" t="s">
        <v>3475</v>
      </c>
      <c r="F994" s="361">
        <v>2024003050084</v>
      </c>
      <c r="G994" s="362" t="s">
        <v>782</v>
      </c>
      <c r="H994" s="362" t="s">
        <v>3473</v>
      </c>
      <c r="I994" s="110">
        <v>18148517</v>
      </c>
      <c r="J994" s="363" t="s">
        <v>728</v>
      </c>
      <c r="K994" s="359" t="s">
        <v>3577</v>
      </c>
      <c r="L994" s="359" t="s">
        <v>356</v>
      </c>
      <c r="M994" s="359" t="s">
        <v>356</v>
      </c>
      <c r="N994" s="364" t="s">
        <v>784</v>
      </c>
      <c r="O994" s="363">
        <v>62</v>
      </c>
      <c r="P994" s="365" t="s">
        <v>2763</v>
      </c>
      <c r="Q994" s="359" t="s">
        <v>3474</v>
      </c>
      <c r="R994" s="359" t="s">
        <v>3652</v>
      </c>
      <c r="S994" s="366" t="s">
        <v>356</v>
      </c>
      <c r="T994" s="375" t="s">
        <v>356</v>
      </c>
      <c r="U994" s="116" t="s">
        <v>14</v>
      </c>
      <c r="V994" s="359" t="s">
        <v>362</v>
      </c>
      <c r="W994" s="366" t="s">
        <v>356</v>
      </c>
      <c r="X994" s="366" t="s">
        <v>356</v>
      </c>
      <c r="Y994" s="42" t="s">
        <v>14</v>
      </c>
      <c r="Z994" s="359" t="s">
        <v>14</v>
      </c>
      <c r="AA994" s="359" t="s">
        <v>14</v>
      </c>
      <c r="AB994" s="42">
        <v>0</v>
      </c>
      <c r="AC994" s="42">
        <v>18148517</v>
      </c>
      <c r="AD994" s="42">
        <v>0</v>
      </c>
      <c r="AE994" s="42">
        <v>0</v>
      </c>
      <c r="AF994" s="359" t="s">
        <v>784</v>
      </c>
      <c r="AG994" s="359">
        <v>52010802</v>
      </c>
      <c r="AH994" s="359" t="s">
        <v>14</v>
      </c>
      <c r="AI994" s="359" t="s">
        <v>14</v>
      </c>
    </row>
    <row r="995" spans="1:35" s="368" customFormat="1" ht="45.75" customHeight="1" x14ac:dyDescent="0.25">
      <c r="A995" s="359" t="s">
        <v>547</v>
      </c>
      <c r="B995" s="360" t="s">
        <v>356</v>
      </c>
      <c r="C995" s="359" t="s">
        <v>3429</v>
      </c>
      <c r="D995" s="359" t="s">
        <v>3615</v>
      </c>
      <c r="E995" s="361" t="s">
        <v>3475</v>
      </c>
      <c r="F995" s="361">
        <v>2024003050084</v>
      </c>
      <c r="G995" s="362" t="s">
        <v>782</v>
      </c>
      <c r="H995" s="362" t="s">
        <v>3473</v>
      </c>
      <c r="I995" s="110">
        <v>69422612</v>
      </c>
      <c r="J995" s="363" t="s">
        <v>728</v>
      </c>
      <c r="K995" s="359" t="s">
        <v>3577</v>
      </c>
      <c r="L995" s="359" t="s">
        <v>356</v>
      </c>
      <c r="M995" s="359" t="s">
        <v>356</v>
      </c>
      <c r="N995" s="364" t="s">
        <v>784</v>
      </c>
      <c r="O995" s="363">
        <v>62</v>
      </c>
      <c r="P995" s="365" t="s">
        <v>2763</v>
      </c>
      <c r="Q995" s="359" t="s">
        <v>3474</v>
      </c>
      <c r="R995" s="359" t="s">
        <v>3652</v>
      </c>
      <c r="S995" s="366" t="s">
        <v>356</v>
      </c>
      <c r="T995" s="370" t="s">
        <v>356</v>
      </c>
      <c r="U995" s="116" t="s">
        <v>14</v>
      </c>
      <c r="V995" s="359" t="s">
        <v>362</v>
      </c>
      <c r="W995" s="359" t="s">
        <v>356</v>
      </c>
      <c r="X995" s="359" t="s">
        <v>356</v>
      </c>
      <c r="Y995" s="42" t="s">
        <v>14</v>
      </c>
      <c r="Z995" s="359" t="s">
        <v>14</v>
      </c>
      <c r="AA995" s="359" t="s">
        <v>14</v>
      </c>
      <c r="AB995" s="42">
        <v>0</v>
      </c>
      <c r="AC995" s="42">
        <v>69422612</v>
      </c>
      <c r="AD995" s="42">
        <v>0</v>
      </c>
      <c r="AE995" s="42">
        <v>0</v>
      </c>
      <c r="AF995" s="359" t="s">
        <v>784</v>
      </c>
      <c r="AG995" s="359">
        <v>52010802</v>
      </c>
      <c r="AH995" s="359" t="s">
        <v>14</v>
      </c>
      <c r="AI995" s="359" t="s">
        <v>14</v>
      </c>
    </row>
    <row r="996" spans="1:35" s="368" customFormat="1" ht="45.75" customHeight="1" x14ac:dyDescent="0.25">
      <c r="A996" s="359" t="s">
        <v>547</v>
      </c>
      <c r="B996" s="360" t="s">
        <v>356</v>
      </c>
      <c r="C996" s="359" t="s">
        <v>3429</v>
      </c>
      <c r="D996" s="359" t="s">
        <v>3615</v>
      </c>
      <c r="E996" s="361" t="s">
        <v>3475</v>
      </c>
      <c r="F996" s="361">
        <v>2024003050084</v>
      </c>
      <c r="G996" s="362" t="s">
        <v>782</v>
      </c>
      <c r="H996" s="362" t="s">
        <v>3473</v>
      </c>
      <c r="I996" s="110">
        <v>41805112</v>
      </c>
      <c r="J996" s="363" t="s">
        <v>728</v>
      </c>
      <c r="K996" s="359" t="s">
        <v>3577</v>
      </c>
      <c r="L996" s="359" t="s">
        <v>356</v>
      </c>
      <c r="M996" s="359" t="s">
        <v>356</v>
      </c>
      <c r="N996" s="364" t="s">
        <v>784</v>
      </c>
      <c r="O996" s="363">
        <v>62</v>
      </c>
      <c r="P996" s="365" t="s">
        <v>2763</v>
      </c>
      <c r="Q996" s="359" t="s">
        <v>3474</v>
      </c>
      <c r="R996" s="359" t="s">
        <v>3652</v>
      </c>
      <c r="S996" s="366" t="s">
        <v>356</v>
      </c>
      <c r="T996" s="375" t="s">
        <v>356</v>
      </c>
      <c r="U996" s="116" t="s">
        <v>14</v>
      </c>
      <c r="V996" s="359" t="s">
        <v>362</v>
      </c>
      <c r="W996" s="366" t="s">
        <v>356</v>
      </c>
      <c r="X996" s="366" t="s">
        <v>356</v>
      </c>
      <c r="Y996" s="42" t="s">
        <v>14</v>
      </c>
      <c r="Z996" s="359" t="s">
        <v>14</v>
      </c>
      <c r="AA996" s="359" t="s">
        <v>14</v>
      </c>
      <c r="AB996" s="42">
        <v>0</v>
      </c>
      <c r="AC996" s="42">
        <v>41805112</v>
      </c>
      <c r="AD996" s="42">
        <v>0</v>
      </c>
      <c r="AE996" s="42">
        <v>0</v>
      </c>
      <c r="AF996" s="359" t="s">
        <v>784</v>
      </c>
      <c r="AG996" s="359">
        <v>52010802</v>
      </c>
      <c r="AH996" s="359" t="s">
        <v>14</v>
      </c>
      <c r="AI996" s="359" t="s">
        <v>14</v>
      </c>
    </row>
    <row r="997" spans="1:35" s="368" customFormat="1" ht="45.75" customHeight="1" x14ac:dyDescent="0.25">
      <c r="A997" s="359" t="s">
        <v>547</v>
      </c>
      <c r="B997" s="360" t="s">
        <v>356</v>
      </c>
      <c r="C997" s="359" t="s">
        <v>3429</v>
      </c>
      <c r="D997" s="359" t="s">
        <v>3615</v>
      </c>
      <c r="E997" s="361" t="s">
        <v>3475</v>
      </c>
      <c r="F997" s="361">
        <v>2024003050084</v>
      </c>
      <c r="G997" s="362" t="s">
        <v>782</v>
      </c>
      <c r="H997" s="362" t="s">
        <v>3473</v>
      </c>
      <c r="I997" s="110">
        <v>55744141</v>
      </c>
      <c r="J997" s="363" t="s">
        <v>728</v>
      </c>
      <c r="K997" s="359" t="s">
        <v>3577</v>
      </c>
      <c r="L997" s="359" t="s">
        <v>356</v>
      </c>
      <c r="M997" s="359" t="s">
        <v>356</v>
      </c>
      <c r="N997" s="364" t="s">
        <v>784</v>
      </c>
      <c r="O997" s="363">
        <v>62</v>
      </c>
      <c r="P997" s="365" t="s">
        <v>2763</v>
      </c>
      <c r="Q997" s="359" t="s">
        <v>3474</v>
      </c>
      <c r="R997" s="359" t="s">
        <v>3652</v>
      </c>
      <c r="S997" s="366" t="s">
        <v>356</v>
      </c>
      <c r="T997" s="375" t="s">
        <v>356</v>
      </c>
      <c r="U997" s="116" t="s">
        <v>14</v>
      </c>
      <c r="V997" s="359" t="s">
        <v>362</v>
      </c>
      <c r="W997" s="366" t="s">
        <v>356</v>
      </c>
      <c r="X997" s="366" t="s">
        <v>356</v>
      </c>
      <c r="Y997" s="42" t="s">
        <v>14</v>
      </c>
      <c r="Z997" s="359" t="s">
        <v>14</v>
      </c>
      <c r="AA997" s="359" t="s">
        <v>14</v>
      </c>
      <c r="AB997" s="42">
        <v>0</v>
      </c>
      <c r="AC997" s="42">
        <v>55744141</v>
      </c>
      <c r="AD997" s="42">
        <v>0</v>
      </c>
      <c r="AE997" s="42">
        <v>0</v>
      </c>
      <c r="AF997" s="359" t="s">
        <v>784</v>
      </c>
      <c r="AG997" s="359">
        <v>52010802</v>
      </c>
      <c r="AH997" s="359" t="s">
        <v>14</v>
      </c>
      <c r="AI997" s="359" t="s">
        <v>14</v>
      </c>
    </row>
    <row r="998" spans="1:35" s="368" customFormat="1" ht="45.75" customHeight="1" x14ac:dyDescent="0.25">
      <c r="A998" s="359" t="s">
        <v>547</v>
      </c>
      <c r="B998" s="360" t="s">
        <v>356</v>
      </c>
      <c r="C998" s="359" t="s">
        <v>3429</v>
      </c>
      <c r="D998" s="359" t="s">
        <v>3615</v>
      </c>
      <c r="E998" s="361" t="s">
        <v>3475</v>
      </c>
      <c r="F998" s="361">
        <v>2024003050084</v>
      </c>
      <c r="G998" s="362" t="s">
        <v>782</v>
      </c>
      <c r="H998" s="362" t="s">
        <v>3473</v>
      </c>
      <c r="I998" s="110">
        <v>18419390</v>
      </c>
      <c r="J998" s="363" t="s">
        <v>728</v>
      </c>
      <c r="K998" s="359" t="s">
        <v>3577</v>
      </c>
      <c r="L998" s="359" t="s">
        <v>356</v>
      </c>
      <c r="M998" s="359" t="s">
        <v>356</v>
      </c>
      <c r="N998" s="364" t="s">
        <v>784</v>
      </c>
      <c r="O998" s="363">
        <v>62</v>
      </c>
      <c r="P998" s="365" t="s">
        <v>2763</v>
      </c>
      <c r="Q998" s="359" t="s">
        <v>3474</v>
      </c>
      <c r="R998" s="359" t="s">
        <v>3652</v>
      </c>
      <c r="S998" s="366" t="s">
        <v>356</v>
      </c>
      <c r="T998" s="375" t="s">
        <v>356</v>
      </c>
      <c r="U998" s="116" t="s">
        <v>14</v>
      </c>
      <c r="V998" s="359" t="s">
        <v>362</v>
      </c>
      <c r="W998" s="366" t="s">
        <v>356</v>
      </c>
      <c r="X998" s="366" t="s">
        <v>356</v>
      </c>
      <c r="Y998" s="42" t="s">
        <v>14</v>
      </c>
      <c r="Z998" s="359" t="s">
        <v>14</v>
      </c>
      <c r="AA998" s="359" t="s">
        <v>14</v>
      </c>
      <c r="AB998" s="42">
        <v>0</v>
      </c>
      <c r="AC998" s="42">
        <v>18419390</v>
      </c>
      <c r="AD998" s="42">
        <v>0</v>
      </c>
      <c r="AE998" s="42">
        <v>0</v>
      </c>
      <c r="AF998" s="359" t="s">
        <v>784</v>
      </c>
      <c r="AG998" s="359">
        <v>52010802</v>
      </c>
      <c r="AH998" s="359" t="s">
        <v>14</v>
      </c>
      <c r="AI998" s="359" t="s">
        <v>14</v>
      </c>
    </row>
    <row r="999" spans="1:35" s="368" customFormat="1" ht="45.75" customHeight="1" x14ac:dyDescent="0.25">
      <c r="A999" s="359" t="s">
        <v>547</v>
      </c>
      <c r="B999" s="360" t="s">
        <v>356</v>
      </c>
      <c r="C999" s="359" t="s">
        <v>3429</v>
      </c>
      <c r="D999" s="359" t="s">
        <v>3615</v>
      </c>
      <c r="E999" s="361" t="s">
        <v>3475</v>
      </c>
      <c r="F999" s="361">
        <v>2024003050084</v>
      </c>
      <c r="G999" s="362" t="s">
        <v>782</v>
      </c>
      <c r="H999" s="362" t="s">
        <v>3473</v>
      </c>
      <c r="I999" s="110">
        <v>28273761</v>
      </c>
      <c r="J999" s="363" t="s">
        <v>728</v>
      </c>
      <c r="K999" s="359" t="s">
        <v>3577</v>
      </c>
      <c r="L999" s="359" t="s">
        <v>356</v>
      </c>
      <c r="M999" s="359" t="s">
        <v>356</v>
      </c>
      <c r="N999" s="364" t="s">
        <v>953</v>
      </c>
      <c r="O999" s="363">
        <v>61</v>
      </c>
      <c r="P999" s="365" t="s">
        <v>2763</v>
      </c>
      <c r="Q999" s="359" t="s">
        <v>3474</v>
      </c>
      <c r="R999" s="359" t="s">
        <v>3601</v>
      </c>
      <c r="S999" s="366" t="s">
        <v>356</v>
      </c>
      <c r="T999" s="375" t="s">
        <v>356</v>
      </c>
      <c r="U999" s="116" t="s">
        <v>14</v>
      </c>
      <c r="V999" s="359" t="s">
        <v>362</v>
      </c>
      <c r="W999" s="366" t="s">
        <v>356</v>
      </c>
      <c r="X999" s="366" t="s">
        <v>356</v>
      </c>
      <c r="Y999" s="42" t="s">
        <v>14</v>
      </c>
      <c r="Z999" s="359" t="s">
        <v>14</v>
      </c>
      <c r="AA999" s="359" t="s">
        <v>14</v>
      </c>
      <c r="AB999" s="42">
        <v>0</v>
      </c>
      <c r="AC999" s="42">
        <v>28273761</v>
      </c>
      <c r="AD999" s="42">
        <v>0</v>
      </c>
      <c r="AE999" s="42">
        <v>0</v>
      </c>
      <c r="AF999" s="359" t="s">
        <v>953</v>
      </c>
      <c r="AG999" s="359">
        <v>52010802</v>
      </c>
      <c r="AH999" s="359" t="s">
        <v>14</v>
      </c>
      <c r="AI999" s="359" t="s">
        <v>14</v>
      </c>
    </row>
    <row r="1000" spans="1:35" s="368" customFormat="1" ht="45.75" customHeight="1" x14ac:dyDescent="0.25">
      <c r="A1000" s="359" t="s">
        <v>547</v>
      </c>
      <c r="B1000" s="380" t="s">
        <v>356</v>
      </c>
      <c r="C1000" s="359" t="s">
        <v>1429</v>
      </c>
      <c r="D1000" s="359" t="s">
        <v>3456</v>
      </c>
      <c r="E1000" s="362" t="s">
        <v>3469</v>
      </c>
      <c r="F1000" s="362">
        <v>2024003050077</v>
      </c>
      <c r="G1000" s="362" t="s">
        <v>530</v>
      </c>
      <c r="H1000" s="391" t="s">
        <v>3467</v>
      </c>
      <c r="I1000" s="110">
        <v>564370</v>
      </c>
      <c r="J1000" s="392" t="s">
        <v>998</v>
      </c>
      <c r="K1000" s="359" t="s">
        <v>3577</v>
      </c>
      <c r="L1000" s="359" t="s">
        <v>356</v>
      </c>
      <c r="M1000" s="359" t="s">
        <v>356</v>
      </c>
      <c r="N1000" s="359" t="s">
        <v>999</v>
      </c>
      <c r="O1000" s="359">
        <v>50</v>
      </c>
      <c r="P1000" s="359" t="s">
        <v>2655</v>
      </c>
      <c r="Q1000" s="359" t="s">
        <v>3468</v>
      </c>
      <c r="R1000" s="359" t="s">
        <v>3601</v>
      </c>
      <c r="S1000" s="359" t="s">
        <v>356</v>
      </c>
      <c r="T1000" s="386" t="s">
        <v>356</v>
      </c>
      <c r="U1000" s="116" t="s">
        <v>14</v>
      </c>
      <c r="V1000" s="359" t="s">
        <v>362</v>
      </c>
      <c r="W1000" s="359" t="s">
        <v>356</v>
      </c>
      <c r="X1000" s="359" t="s">
        <v>356</v>
      </c>
      <c r="Y1000" s="42" t="s">
        <v>14</v>
      </c>
      <c r="Z1000" s="359" t="s">
        <v>14</v>
      </c>
      <c r="AA1000" s="359" t="s">
        <v>14</v>
      </c>
      <c r="AB1000" s="42">
        <v>0</v>
      </c>
      <c r="AC1000" s="42">
        <v>564370</v>
      </c>
      <c r="AD1000" s="42">
        <v>0</v>
      </c>
      <c r="AE1000" s="42">
        <v>0</v>
      </c>
      <c r="AF1000" s="359" t="s">
        <v>999</v>
      </c>
      <c r="AG1000" s="359">
        <v>52011001</v>
      </c>
      <c r="AH1000" s="359" t="s">
        <v>14</v>
      </c>
      <c r="AI1000" s="359" t="s">
        <v>14</v>
      </c>
    </row>
    <row r="1001" spans="1:35" s="368" customFormat="1" ht="45.75" customHeight="1" x14ac:dyDescent="0.25">
      <c r="A1001" s="359" t="s">
        <v>547</v>
      </c>
      <c r="B1001" s="380" t="s">
        <v>356</v>
      </c>
      <c r="C1001" s="359" t="s">
        <v>1429</v>
      </c>
      <c r="D1001" s="359" t="s">
        <v>3456</v>
      </c>
      <c r="E1001" s="362" t="s">
        <v>3469</v>
      </c>
      <c r="F1001" s="362">
        <v>2024003050077</v>
      </c>
      <c r="G1001" s="362" t="s">
        <v>530</v>
      </c>
      <c r="H1001" s="391" t="s">
        <v>3467</v>
      </c>
      <c r="I1001" s="110">
        <v>1010000</v>
      </c>
      <c r="J1001" s="392" t="s">
        <v>998</v>
      </c>
      <c r="K1001" s="359" t="s">
        <v>3577</v>
      </c>
      <c r="L1001" s="359" t="s">
        <v>356</v>
      </c>
      <c r="M1001" s="359" t="s">
        <v>356</v>
      </c>
      <c r="N1001" s="359" t="s">
        <v>999</v>
      </c>
      <c r="O1001" s="359">
        <v>50</v>
      </c>
      <c r="P1001" s="359" t="s">
        <v>2655</v>
      </c>
      <c r="Q1001" s="359" t="s">
        <v>3468</v>
      </c>
      <c r="R1001" s="359" t="s">
        <v>3601</v>
      </c>
      <c r="S1001" s="359" t="s">
        <v>356</v>
      </c>
      <c r="T1001" s="386" t="s">
        <v>356</v>
      </c>
      <c r="U1001" s="116" t="s">
        <v>14</v>
      </c>
      <c r="V1001" s="359" t="s">
        <v>362</v>
      </c>
      <c r="W1001" s="359" t="s">
        <v>356</v>
      </c>
      <c r="X1001" s="359" t="s">
        <v>356</v>
      </c>
      <c r="Y1001" s="42" t="s">
        <v>14</v>
      </c>
      <c r="Z1001" s="359" t="s">
        <v>14</v>
      </c>
      <c r="AA1001" s="359" t="s">
        <v>14</v>
      </c>
      <c r="AB1001" s="42">
        <v>0</v>
      </c>
      <c r="AC1001" s="42">
        <v>1010000</v>
      </c>
      <c r="AD1001" s="42">
        <v>0</v>
      </c>
      <c r="AE1001" s="42">
        <v>0</v>
      </c>
      <c r="AF1001" s="359" t="s">
        <v>999</v>
      </c>
      <c r="AG1001" s="359">
        <v>52011001</v>
      </c>
      <c r="AH1001" s="359" t="s">
        <v>14</v>
      </c>
      <c r="AI1001" s="359" t="s">
        <v>14</v>
      </c>
    </row>
    <row r="1002" spans="1:35" s="368" customFormat="1" ht="45.75" customHeight="1" x14ac:dyDescent="0.25">
      <c r="A1002" s="359" t="s">
        <v>547</v>
      </c>
      <c r="B1002" s="380" t="s">
        <v>356</v>
      </c>
      <c r="C1002" s="359" t="s">
        <v>1429</v>
      </c>
      <c r="D1002" s="359" t="s">
        <v>3456</v>
      </c>
      <c r="E1002" s="362" t="s">
        <v>3469</v>
      </c>
      <c r="F1002" s="362">
        <v>2024003050077</v>
      </c>
      <c r="G1002" s="362" t="s">
        <v>535</v>
      </c>
      <c r="H1002" s="391" t="s">
        <v>3467</v>
      </c>
      <c r="I1002" s="110">
        <v>2955549</v>
      </c>
      <c r="J1002" s="392" t="s">
        <v>998</v>
      </c>
      <c r="K1002" s="359" t="s">
        <v>3577</v>
      </c>
      <c r="L1002" s="359" t="s">
        <v>356</v>
      </c>
      <c r="M1002" s="359" t="s">
        <v>356</v>
      </c>
      <c r="N1002" s="359" t="s">
        <v>999</v>
      </c>
      <c r="O1002" s="359">
        <v>50</v>
      </c>
      <c r="P1002" s="359" t="s">
        <v>2655</v>
      </c>
      <c r="Q1002" s="359" t="s">
        <v>3468</v>
      </c>
      <c r="R1002" s="359" t="s">
        <v>3601</v>
      </c>
      <c r="S1002" s="359" t="s">
        <v>356</v>
      </c>
      <c r="T1002" s="386" t="s">
        <v>356</v>
      </c>
      <c r="U1002" s="116" t="s">
        <v>14</v>
      </c>
      <c r="V1002" s="359" t="s">
        <v>362</v>
      </c>
      <c r="W1002" s="359" t="s">
        <v>356</v>
      </c>
      <c r="X1002" s="359" t="s">
        <v>356</v>
      </c>
      <c r="Y1002" s="42" t="s">
        <v>14</v>
      </c>
      <c r="Z1002" s="359" t="s">
        <v>14</v>
      </c>
      <c r="AA1002" s="359" t="s">
        <v>14</v>
      </c>
      <c r="AB1002" s="42">
        <v>0</v>
      </c>
      <c r="AC1002" s="42">
        <v>2955549</v>
      </c>
      <c r="AD1002" s="42">
        <v>0</v>
      </c>
      <c r="AE1002" s="42">
        <v>0</v>
      </c>
      <c r="AF1002" s="359" t="s">
        <v>999</v>
      </c>
      <c r="AG1002" s="359">
        <v>52011001</v>
      </c>
      <c r="AH1002" s="359" t="s">
        <v>14</v>
      </c>
      <c r="AI1002" s="359" t="s">
        <v>14</v>
      </c>
    </row>
    <row r="1003" spans="1:35" s="368" customFormat="1" ht="45.75" customHeight="1" x14ac:dyDescent="0.25">
      <c r="A1003" s="359" t="s">
        <v>547</v>
      </c>
      <c r="B1003" s="380" t="s">
        <v>356</v>
      </c>
      <c r="C1003" s="359" t="s">
        <v>1429</v>
      </c>
      <c r="D1003" s="359" t="s">
        <v>3456</v>
      </c>
      <c r="E1003" s="362" t="s">
        <v>3469</v>
      </c>
      <c r="F1003" s="362">
        <v>2024003050077</v>
      </c>
      <c r="G1003" s="362" t="s">
        <v>535</v>
      </c>
      <c r="H1003" s="391" t="s">
        <v>3467</v>
      </c>
      <c r="I1003" s="110">
        <v>140989</v>
      </c>
      <c r="J1003" s="392" t="s">
        <v>998</v>
      </c>
      <c r="K1003" s="359" t="s">
        <v>3577</v>
      </c>
      <c r="L1003" s="359" t="s">
        <v>356</v>
      </c>
      <c r="M1003" s="359" t="s">
        <v>356</v>
      </c>
      <c r="N1003" s="359" t="s">
        <v>999</v>
      </c>
      <c r="O1003" s="359">
        <v>50</v>
      </c>
      <c r="P1003" s="359" t="s">
        <v>2655</v>
      </c>
      <c r="Q1003" s="359" t="s">
        <v>3468</v>
      </c>
      <c r="R1003" s="359" t="s">
        <v>3601</v>
      </c>
      <c r="S1003" s="359" t="s">
        <v>356</v>
      </c>
      <c r="T1003" s="386" t="s">
        <v>356</v>
      </c>
      <c r="U1003" s="116" t="s">
        <v>14</v>
      </c>
      <c r="V1003" s="359" t="s">
        <v>362</v>
      </c>
      <c r="W1003" s="359" t="s">
        <v>356</v>
      </c>
      <c r="X1003" s="359" t="s">
        <v>356</v>
      </c>
      <c r="Y1003" s="42" t="s">
        <v>14</v>
      </c>
      <c r="Z1003" s="359" t="s">
        <v>14</v>
      </c>
      <c r="AA1003" s="359" t="s">
        <v>14</v>
      </c>
      <c r="AB1003" s="42">
        <v>0</v>
      </c>
      <c r="AC1003" s="42">
        <v>140989</v>
      </c>
      <c r="AD1003" s="42">
        <v>0</v>
      </c>
      <c r="AE1003" s="42">
        <v>0</v>
      </c>
      <c r="AF1003" s="359" t="s">
        <v>999</v>
      </c>
      <c r="AG1003" s="359">
        <v>52011001</v>
      </c>
      <c r="AH1003" s="359" t="s">
        <v>14</v>
      </c>
      <c r="AI1003" s="359" t="s">
        <v>14</v>
      </c>
    </row>
    <row r="1004" spans="1:35" s="368" customFormat="1" ht="45.75" customHeight="1" x14ac:dyDescent="0.25">
      <c r="A1004" s="359" t="s">
        <v>547</v>
      </c>
      <c r="B1004" s="380" t="s">
        <v>356</v>
      </c>
      <c r="C1004" s="359" t="s">
        <v>1429</v>
      </c>
      <c r="D1004" s="359" t="s">
        <v>3456</v>
      </c>
      <c r="E1004" s="362" t="s">
        <v>3469</v>
      </c>
      <c r="F1004" s="362">
        <v>2024003050077</v>
      </c>
      <c r="G1004" s="362" t="s">
        <v>535</v>
      </c>
      <c r="H1004" s="391" t="s">
        <v>3467</v>
      </c>
      <c r="I1004" s="110">
        <v>234020</v>
      </c>
      <c r="J1004" s="392" t="s">
        <v>998</v>
      </c>
      <c r="K1004" s="359" t="s">
        <v>3577</v>
      </c>
      <c r="L1004" s="359" t="s">
        <v>356</v>
      </c>
      <c r="M1004" s="359" t="s">
        <v>356</v>
      </c>
      <c r="N1004" s="359" t="s">
        <v>999</v>
      </c>
      <c r="O1004" s="359">
        <v>50</v>
      </c>
      <c r="P1004" s="359" t="s">
        <v>2655</v>
      </c>
      <c r="Q1004" s="359" t="s">
        <v>3468</v>
      </c>
      <c r="R1004" s="359" t="s">
        <v>3601</v>
      </c>
      <c r="S1004" s="359" t="s">
        <v>356</v>
      </c>
      <c r="T1004" s="386" t="s">
        <v>356</v>
      </c>
      <c r="U1004" s="116" t="s">
        <v>14</v>
      </c>
      <c r="V1004" s="359" t="s">
        <v>362</v>
      </c>
      <c r="W1004" s="359" t="s">
        <v>356</v>
      </c>
      <c r="X1004" s="359" t="s">
        <v>356</v>
      </c>
      <c r="Y1004" s="42" t="s">
        <v>14</v>
      </c>
      <c r="Z1004" s="359" t="s">
        <v>14</v>
      </c>
      <c r="AA1004" s="359" t="s">
        <v>14</v>
      </c>
      <c r="AB1004" s="42">
        <v>0</v>
      </c>
      <c r="AC1004" s="42">
        <v>234020</v>
      </c>
      <c r="AD1004" s="42">
        <v>0</v>
      </c>
      <c r="AE1004" s="42">
        <v>0</v>
      </c>
      <c r="AF1004" s="359" t="s">
        <v>999</v>
      </c>
      <c r="AG1004" s="359">
        <v>52011001</v>
      </c>
      <c r="AH1004" s="359" t="s">
        <v>14</v>
      </c>
      <c r="AI1004" s="359" t="s">
        <v>14</v>
      </c>
    </row>
    <row r="1005" spans="1:35" s="368" customFormat="1" ht="45.75" customHeight="1" x14ac:dyDescent="0.25">
      <c r="A1005" s="359" t="s">
        <v>547</v>
      </c>
      <c r="B1005" s="380" t="s">
        <v>356</v>
      </c>
      <c r="C1005" s="359" t="s">
        <v>1429</v>
      </c>
      <c r="D1005" s="359" t="s">
        <v>3456</v>
      </c>
      <c r="E1005" s="362" t="s">
        <v>3469</v>
      </c>
      <c r="F1005" s="362">
        <v>2024003050077</v>
      </c>
      <c r="G1005" s="362" t="s">
        <v>530</v>
      </c>
      <c r="H1005" s="391" t="s">
        <v>3467</v>
      </c>
      <c r="I1005" s="110">
        <v>1575745</v>
      </c>
      <c r="J1005" s="392" t="s">
        <v>998</v>
      </c>
      <c r="K1005" s="359" t="s">
        <v>3577</v>
      </c>
      <c r="L1005" s="359" t="s">
        <v>356</v>
      </c>
      <c r="M1005" s="359" t="s">
        <v>356</v>
      </c>
      <c r="N1005" s="359" t="s">
        <v>1000</v>
      </c>
      <c r="O1005" s="359">
        <v>51</v>
      </c>
      <c r="P1005" s="359" t="s">
        <v>2668</v>
      </c>
      <c r="Q1005" s="359" t="s">
        <v>3468</v>
      </c>
      <c r="R1005" s="359" t="s">
        <v>3601</v>
      </c>
      <c r="S1005" s="359" t="s">
        <v>356</v>
      </c>
      <c r="T1005" s="386" t="s">
        <v>356</v>
      </c>
      <c r="U1005" s="116" t="s">
        <v>14</v>
      </c>
      <c r="V1005" s="359" t="s">
        <v>362</v>
      </c>
      <c r="W1005" s="359" t="s">
        <v>356</v>
      </c>
      <c r="X1005" s="359" t="s">
        <v>356</v>
      </c>
      <c r="Y1005" s="42" t="s">
        <v>14</v>
      </c>
      <c r="Z1005" s="359" t="s">
        <v>14</v>
      </c>
      <c r="AA1005" s="359" t="s">
        <v>14</v>
      </c>
      <c r="AB1005" s="42">
        <v>0</v>
      </c>
      <c r="AC1005" s="42">
        <v>1575745</v>
      </c>
      <c r="AD1005" s="42">
        <v>0</v>
      </c>
      <c r="AE1005" s="42">
        <v>0</v>
      </c>
      <c r="AF1005" s="359" t="s">
        <v>1000</v>
      </c>
      <c r="AG1005" s="359">
        <v>52011001</v>
      </c>
      <c r="AH1005" s="359" t="s">
        <v>14</v>
      </c>
      <c r="AI1005" s="359" t="s">
        <v>14</v>
      </c>
    </row>
    <row r="1006" spans="1:35" s="368" customFormat="1" ht="45.75" customHeight="1" x14ac:dyDescent="0.25">
      <c r="A1006" s="359" t="s">
        <v>547</v>
      </c>
      <c r="B1006" s="380" t="s">
        <v>356</v>
      </c>
      <c r="C1006" s="359" t="s">
        <v>1429</v>
      </c>
      <c r="D1006" s="359" t="s">
        <v>3456</v>
      </c>
      <c r="E1006" s="391" t="s">
        <v>3469</v>
      </c>
      <c r="F1006" s="362">
        <v>2024003050077</v>
      </c>
      <c r="G1006" s="362" t="s">
        <v>530</v>
      </c>
      <c r="H1006" s="391" t="s">
        <v>3467</v>
      </c>
      <c r="I1006" s="110">
        <v>6</v>
      </c>
      <c r="J1006" s="392" t="s">
        <v>998</v>
      </c>
      <c r="K1006" s="359" t="s">
        <v>3577</v>
      </c>
      <c r="L1006" s="359" t="s">
        <v>356</v>
      </c>
      <c r="M1006" s="359" t="s">
        <v>356</v>
      </c>
      <c r="N1006" s="359" t="s">
        <v>999</v>
      </c>
      <c r="O1006" s="359">
        <v>50</v>
      </c>
      <c r="P1006" s="363" t="s">
        <v>2655</v>
      </c>
      <c r="Q1006" s="359" t="s">
        <v>3468</v>
      </c>
      <c r="R1006" s="359" t="s">
        <v>3601</v>
      </c>
      <c r="S1006" s="359" t="s">
        <v>356</v>
      </c>
      <c r="T1006" s="382" t="s">
        <v>356</v>
      </c>
      <c r="U1006" s="116" t="s">
        <v>14</v>
      </c>
      <c r="V1006" s="359" t="s">
        <v>362</v>
      </c>
      <c r="W1006" s="359" t="s">
        <v>356</v>
      </c>
      <c r="X1006" s="359" t="s">
        <v>356</v>
      </c>
      <c r="Y1006" s="42" t="s">
        <v>14</v>
      </c>
      <c r="Z1006" s="359" t="s">
        <v>14</v>
      </c>
      <c r="AA1006" s="359" t="s">
        <v>14</v>
      </c>
      <c r="AB1006" s="42">
        <v>0</v>
      </c>
      <c r="AC1006" s="42">
        <v>6</v>
      </c>
      <c r="AD1006" s="42">
        <v>0</v>
      </c>
      <c r="AE1006" s="42">
        <v>0</v>
      </c>
      <c r="AF1006" s="359" t="s">
        <v>999</v>
      </c>
      <c r="AG1006" s="359">
        <v>52011001</v>
      </c>
      <c r="AH1006" s="359" t="s">
        <v>14</v>
      </c>
      <c r="AI1006" s="359" t="s">
        <v>14</v>
      </c>
    </row>
    <row r="1007" spans="1:35" s="368" customFormat="1" ht="45.75" customHeight="1" x14ac:dyDescent="0.25">
      <c r="A1007" s="359" t="s">
        <v>547</v>
      </c>
      <c r="B1007" s="380" t="s">
        <v>356</v>
      </c>
      <c r="C1007" s="359" t="s">
        <v>1429</v>
      </c>
      <c r="D1007" s="359" t="s">
        <v>3456</v>
      </c>
      <c r="E1007" s="391" t="s">
        <v>3469</v>
      </c>
      <c r="F1007" s="362">
        <v>2024003050077</v>
      </c>
      <c r="G1007" s="362" t="s">
        <v>530</v>
      </c>
      <c r="H1007" s="391" t="s">
        <v>3467</v>
      </c>
      <c r="I1007" s="110">
        <v>16027</v>
      </c>
      <c r="J1007" s="392" t="s">
        <v>998</v>
      </c>
      <c r="K1007" s="359" t="s">
        <v>3577</v>
      </c>
      <c r="L1007" s="359" t="s">
        <v>356</v>
      </c>
      <c r="M1007" s="359" t="s">
        <v>356</v>
      </c>
      <c r="N1007" s="364" t="s">
        <v>1003</v>
      </c>
      <c r="O1007" s="359">
        <v>139</v>
      </c>
      <c r="P1007" s="363" t="s">
        <v>2671</v>
      </c>
      <c r="Q1007" s="359" t="s">
        <v>3468</v>
      </c>
      <c r="R1007" s="359" t="s">
        <v>3605</v>
      </c>
      <c r="S1007" s="359" t="s">
        <v>356</v>
      </c>
      <c r="T1007" s="382" t="s">
        <v>356</v>
      </c>
      <c r="U1007" s="116" t="s">
        <v>14</v>
      </c>
      <c r="V1007" s="359" t="s">
        <v>362</v>
      </c>
      <c r="W1007" s="359" t="s">
        <v>356</v>
      </c>
      <c r="X1007" s="359" t="s">
        <v>356</v>
      </c>
      <c r="Y1007" s="42" t="s">
        <v>14</v>
      </c>
      <c r="Z1007" s="359" t="s">
        <v>14</v>
      </c>
      <c r="AA1007" s="359" t="s">
        <v>14</v>
      </c>
      <c r="AB1007" s="42">
        <v>0</v>
      </c>
      <c r="AC1007" s="42">
        <v>16027</v>
      </c>
      <c r="AD1007" s="42">
        <v>0</v>
      </c>
      <c r="AE1007" s="42">
        <v>0</v>
      </c>
      <c r="AF1007" s="359" t="s">
        <v>1003</v>
      </c>
      <c r="AG1007" s="359">
        <v>52011001</v>
      </c>
      <c r="AH1007" s="359" t="s">
        <v>14</v>
      </c>
      <c r="AI1007" s="359" t="s">
        <v>14</v>
      </c>
    </row>
    <row r="1008" spans="1:35" s="368" customFormat="1" ht="45.75" customHeight="1" x14ac:dyDescent="0.25">
      <c r="A1008" s="359" t="s">
        <v>547</v>
      </c>
      <c r="B1008" s="380" t="s">
        <v>356</v>
      </c>
      <c r="C1008" s="359" t="s">
        <v>1429</v>
      </c>
      <c r="D1008" s="359" t="s">
        <v>3456</v>
      </c>
      <c r="E1008" s="391" t="s">
        <v>3469</v>
      </c>
      <c r="F1008" s="362">
        <v>2024003050077</v>
      </c>
      <c r="G1008" s="362" t="s">
        <v>1006</v>
      </c>
      <c r="H1008" s="391" t="s">
        <v>3467</v>
      </c>
      <c r="I1008" s="110">
        <v>4300000</v>
      </c>
      <c r="J1008" s="392" t="s">
        <v>1011</v>
      </c>
      <c r="K1008" s="359" t="s">
        <v>3577</v>
      </c>
      <c r="L1008" s="359" t="s">
        <v>356</v>
      </c>
      <c r="M1008" s="359" t="s">
        <v>356</v>
      </c>
      <c r="N1008" s="359" t="s">
        <v>999</v>
      </c>
      <c r="O1008" s="359">
        <v>50</v>
      </c>
      <c r="P1008" s="363" t="s">
        <v>2655</v>
      </c>
      <c r="Q1008" s="359" t="s">
        <v>3468</v>
      </c>
      <c r="R1008" s="359" t="s">
        <v>3601</v>
      </c>
      <c r="S1008" s="359" t="s">
        <v>356</v>
      </c>
      <c r="T1008" s="382" t="s">
        <v>356</v>
      </c>
      <c r="U1008" s="116" t="s">
        <v>14</v>
      </c>
      <c r="V1008" s="359" t="s">
        <v>362</v>
      </c>
      <c r="W1008" s="359" t="s">
        <v>356</v>
      </c>
      <c r="X1008" s="359" t="s">
        <v>356</v>
      </c>
      <c r="Y1008" s="42" t="s">
        <v>14</v>
      </c>
      <c r="Z1008" s="359" t="s">
        <v>14</v>
      </c>
      <c r="AA1008" s="359" t="s">
        <v>14</v>
      </c>
      <c r="AB1008" s="42">
        <v>0</v>
      </c>
      <c r="AC1008" s="42">
        <v>4300000</v>
      </c>
      <c r="AD1008" s="42">
        <v>0</v>
      </c>
      <c r="AE1008" s="42">
        <v>0</v>
      </c>
      <c r="AF1008" s="359" t="s">
        <v>999</v>
      </c>
      <c r="AG1008" s="359">
        <v>52011001</v>
      </c>
      <c r="AH1008" s="359" t="s">
        <v>14</v>
      </c>
      <c r="AI1008" s="359" t="s">
        <v>14</v>
      </c>
    </row>
    <row r="1009" spans="1:35" s="368" customFormat="1" ht="45.75" customHeight="1" x14ac:dyDescent="0.25">
      <c r="A1009" s="366" t="s">
        <v>547</v>
      </c>
      <c r="B1009" s="360" t="s">
        <v>356</v>
      </c>
      <c r="C1009" s="366" t="s">
        <v>1429</v>
      </c>
      <c r="D1009" s="366" t="s">
        <v>3456</v>
      </c>
      <c r="E1009" s="371" t="s">
        <v>3456</v>
      </c>
      <c r="F1009" s="371">
        <v>999999</v>
      </c>
      <c r="G1009" s="372" t="s">
        <v>357</v>
      </c>
      <c r="H1009" s="372">
        <v>999999</v>
      </c>
      <c r="I1009" s="132">
        <v>20103720</v>
      </c>
      <c r="J1009" s="373" t="s">
        <v>1029</v>
      </c>
      <c r="K1009" s="366" t="s">
        <v>3577</v>
      </c>
      <c r="L1009" s="373" t="s">
        <v>356</v>
      </c>
      <c r="M1009" s="373" t="s">
        <v>356</v>
      </c>
      <c r="N1009" s="374" t="s">
        <v>449</v>
      </c>
      <c r="O1009" s="373">
        <v>30</v>
      </c>
      <c r="P1009" s="366" t="s">
        <v>2589</v>
      </c>
      <c r="Q1009" s="366" t="s">
        <v>3450</v>
      </c>
      <c r="R1009" s="359" t="s">
        <v>3578</v>
      </c>
      <c r="S1009" s="366" t="s">
        <v>356</v>
      </c>
      <c r="T1009" s="382" t="s">
        <v>356</v>
      </c>
      <c r="U1009" s="133" t="s">
        <v>14</v>
      </c>
      <c r="V1009" s="366" t="s">
        <v>362</v>
      </c>
      <c r="W1009" s="366" t="s">
        <v>356</v>
      </c>
      <c r="X1009" s="366" t="s">
        <v>356</v>
      </c>
      <c r="Y1009" s="134" t="s">
        <v>14</v>
      </c>
      <c r="Z1009" s="366" t="s">
        <v>14</v>
      </c>
      <c r="AA1009" s="366" t="s">
        <v>14</v>
      </c>
      <c r="AB1009" s="134">
        <v>0</v>
      </c>
      <c r="AC1009" s="134">
        <v>20103720</v>
      </c>
      <c r="AD1009" s="134">
        <v>0</v>
      </c>
      <c r="AE1009" s="134">
        <v>0</v>
      </c>
      <c r="AF1009" s="366" t="s">
        <v>449</v>
      </c>
      <c r="AG1009" s="366" t="s">
        <v>14</v>
      </c>
      <c r="AH1009" s="366" t="s">
        <v>14</v>
      </c>
      <c r="AI1009" s="366" t="s">
        <v>14</v>
      </c>
    </row>
    <row r="1010" spans="1:35" s="368" customFormat="1" ht="45.75" customHeight="1" x14ac:dyDescent="0.25">
      <c r="A1010" s="359" t="s">
        <v>547</v>
      </c>
      <c r="B1010" s="360" t="s">
        <v>356</v>
      </c>
      <c r="C1010" s="359" t="s">
        <v>1429</v>
      </c>
      <c r="D1010" s="359" t="s">
        <v>3456</v>
      </c>
      <c r="E1010" s="361" t="s">
        <v>3456</v>
      </c>
      <c r="F1010" s="361">
        <v>999999</v>
      </c>
      <c r="G1010" s="362" t="s">
        <v>357</v>
      </c>
      <c r="H1010" s="362">
        <v>999999</v>
      </c>
      <c r="I1010" s="110">
        <v>39349333</v>
      </c>
      <c r="J1010" s="363" t="s">
        <v>1079</v>
      </c>
      <c r="K1010" s="359" t="s">
        <v>3577</v>
      </c>
      <c r="L1010" s="363" t="s">
        <v>356</v>
      </c>
      <c r="M1010" s="363" t="s">
        <v>356</v>
      </c>
      <c r="N1010" s="364" t="s">
        <v>449</v>
      </c>
      <c r="O1010" s="363">
        <v>30</v>
      </c>
      <c r="P1010" s="365" t="s">
        <v>2589</v>
      </c>
      <c r="Q1010" s="359" t="s">
        <v>3450</v>
      </c>
      <c r="R1010" s="359" t="s">
        <v>3578</v>
      </c>
      <c r="S1010" s="366" t="s">
        <v>356</v>
      </c>
      <c r="T1010" s="382" t="s">
        <v>356</v>
      </c>
      <c r="U1010" s="116" t="s">
        <v>14</v>
      </c>
      <c r="V1010" s="359" t="s">
        <v>362</v>
      </c>
      <c r="W1010" s="359" t="s">
        <v>356</v>
      </c>
      <c r="X1010" s="359" t="s">
        <v>356</v>
      </c>
      <c r="Y1010" s="42" t="s">
        <v>14</v>
      </c>
      <c r="Z1010" s="359" t="s">
        <v>14</v>
      </c>
      <c r="AA1010" s="359" t="s">
        <v>14</v>
      </c>
      <c r="AB1010" s="42">
        <v>0</v>
      </c>
      <c r="AC1010" s="42">
        <v>39349333</v>
      </c>
      <c r="AD1010" s="42">
        <v>0</v>
      </c>
      <c r="AE1010" s="42">
        <v>0</v>
      </c>
      <c r="AF1010" s="359" t="s">
        <v>449</v>
      </c>
      <c r="AG1010" s="359" t="s">
        <v>14</v>
      </c>
      <c r="AH1010" s="359" t="s">
        <v>14</v>
      </c>
      <c r="AI1010" s="359" t="s">
        <v>14</v>
      </c>
    </row>
    <row r="1011" spans="1:35" s="368" customFormat="1" ht="45.75" customHeight="1" x14ac:dyDescent="0.25">
      <c r="A1011" s="359" t="s">
        <v>547</v>
      </c>
      <c r="B1011" s="360" t="s">
        <v>356</v>
      </c>
      <c r="C1011" s="359" t="s">
        <v>3429</v>
      </c>
      <c r="D1011" s="359" t="s">
        <v>3615</v>
      </c>
      <c r="E1011" s="361" t="s">
        <v>3475</v>
      </c>
      <c r="F1011" s="361">
        <v>2024003050084</v>
      </c>
      <c r="G1011" s="362" t="s">
        <v>782</v>
      </c>
      <c r="H1011" s="362" t="s">
        <v>3473</v>
      </c>
      <c r="I1011" s="110">
        <v>42637054</v>
      </c>
      <c r="J1011" s="363" t="s">
        <v>728</v>
      </c>
      <c r="K1011" s="359" t="s">
        <v>3577</v>
      </c>
      <c r="L1011" s="359" t="s">
        <v>356</v>
      </c>
      <c r="M1011" s="359" t="s">
        <v>356</v>
      </c>
      <c r="N1011" s="364" t="s">
        <v>953</v>
      </c>
      <c r="O1011" s="363">
        <v>61</v>
      </c>
      <c r="P1011" s="365" t="s">
        <v>2763</v>
      </c>
      <c r="Q1011" s="359" t="s">
        <v>3474</v>
      </c>
      <c r="R1011" s="359" t="s">
        <v>3601</v>
      </c>
      <c r="S1011" s="366" t="s">
        <v>356</v>
      </c>
      <c r="T1011" s="382" t="s">
        <v>356</v>
      </c>
      <c r="U1011" s="116" t="s">
        <v>14</v>
      </c>
      <c r="V1011" s="359" t="s">
        <v>362</v>
      </c>
      <c r="W1011" s="366" t="s">
        <v>356</v>
      </c>
      <c r="X1011" s="366" t="s">
        <v>356</v>
      </c>
      <c r="Y1011" s="42" t="s">
        <v>14</v>
      </c>
      <c r="Z1011" s="359" t="s">
        <v>14</v>
      </c>
      <c r="AA1011" s="359" t="s">
        <v>14</v>
      </c>
      <c r="AB1011" s="42">
        <v>0</v>
      </c>
      <c r="AC1011" s="42">
        <v>42637054</v>
      </c>
      <c r="AD1011" s="42">
        <v>0</v>
      </c>
      <c r="AE1011" s="42">
        <v>0</v>
      </c>
      <c r="AF1011" s="359" t="s">
        <v>953</v>
      </c>
      <c r="AG1011" s="359">
        <v>52010802</v>
      </c>
      <c r="AH1011" s="359" t="s">
        <v>14</v>
      </c>
      <c r="AI1011" s="359" t="s">
        <v>14</v>
      </c>
    </row>
    <row r="1012" spans="1:35" s="368" customFormat="1" ht="45.75" customHeight="1" x14ac:dyDescent="0.25">
      <c r="A1012" s="393" t="s">
        <v>547</v>
      </c>
      <c r="B1012" s="394" t="s">
        <v>356</v>
      </c>
      <c r="C1012" s="393" t="s">
        <v>3440</v>
      </c>
      <c r="D1012" s="393" t="s">
        <v>3615</v>
      </c>
      <c r="E1012" s="395" t="s">
        <v>3498</v>
      </c>
      <c r="F1012" s="395">
        <v>2024003050101</v>
      </c>
      <c r="G1012" s="396" t="s">
        <v>643</v>
      </c>
      <c r="H1012" s="396" t="s">
        <v>3496</v>
      </c>
      <c r="I1012" s="258">
        <v>77197653</v>
      </c>
      <c r="J1012" s="397" t="s">
        <v>1106</v>
      </c>
      <c r="K1012" s="393" t="s">
        <v>3577</v>
      </c>
      <c r="L1012" s="359" t="s">
        <v>356</v>
      </c>
      <c r="M1012" s="359" t="s">
        <v>356</v>
      </c>
      <c r="N1012" s="398" t="s">
        <v>632</v>
      </c>
      <c r="O1012" s="397">
        <v>73</v>
      </c>
      <c r="P1012" s="399" t="s">
        <v>2844</v>
      </c>
      <c r="Q1012" s="393" t="s">
        <v>3497</v>
      </c>
      <c r="R1012" s="359" t="s">
        <v>3652</v>
      </c>
      <c r="S1012" s="400" t="s">
        <v>356</v>
      </c>
      <c r="T1012" s="382" t="s">
        <v>356</v>
      </c>
      <c r="U1012" s="259" t="s">
        <v>14</v>
      </c>
      <c r="V1012" s="359" t="s">
        <v>362</v>
      </c>
      <c r="W1012" s="359" t="s">
        <v>356</v>
      </c>
      <c r="X1012" s="359" t="s">
        <v>356</v>
      </c>
      <c r="Y1012" s="260" t="s">
        <v>14</v>
      </c>
      <c r="Z1012" s="393" t="s">
        <v>14</v>
      </c>
      <c r="AA1012" s="393" t="s">
        <v>14</v>
      </c>
      <c r="AB1012" s="260">
        <v>0</v>
      </c>
      <c r="AC1012" s="260">
        <v>77197653</v>
      </c>
      <c r="AD1012" s="260">
        <v>0</v>
      </c>
      <c r="AE1012" s="260">
        <v>0</v>
      </c>
      <c r="AF1012" s="393" t="s">
        <v>632</v>
      </c>
      <c r="AG1012" s="393">
        <v>52010702</v>
      </c>
      <c r="AH1012" s="393" t="s">
        <v>14</v>
      </c>
      <c r="AI1012" s="393" t="s">
        <v>14</v>
      </c>
    </row>
    <row r="1013" spans="1:35" s="368" customFormat="1" ht="45.75" customHeight="1" x14ac:dyDescent="0.25">
      <c r="A1013" s="359" t="s">
        <v>547</v>
      </c>
      <c r="B1013" s="360" t="s">
        <v>356</v>
      </c>
      <c r="C1013" s="359" t="s">
        <v>3440</v>
      </c>
      <c r="D1013" s="359" t="s">
        <v>3615</v>
      </c>
      <c r="E1013" s="361" t="s">
        <v>3463</v>
      </c>
      <c r="F1013" s="361">
        <v>2024003050073</v>
      </c>
      <c r="G1013" s="362" t="s">
        <v>665</v>
      </c>
      <c r="H1013" s="362" t="s">
        <v>3461</v>
      </c>
      <c r="I1013" s="110">
        <v>151207171</v>
      </c>
      <c r="J1013" s="363" t="s">
        <v>1106</v>
      </c>
      <c r="K1013" s="359" t="s">
        <v>3577</v>
      </c>
      <c r="L1013" s="359" t="s">
        <v>356</v>
      </c>
      <c r="M1013" s="359" t="s">
        <v>356</v>
      </c>
      <c r="N1013" s="364" t="s">
        <v>675</v>
      </c>
      <c r="O1013" s="363">
        <v>83</v>
      </c>
      <c r="P1013" s="365" t="s">
        <v>2870</v>
      </c>
      <c r="Q1013" s="359" t="s">
        <v>3462</v>
      </c>
      <c r="R1013" s="359" t="s">
        <v>3652</v>
      </c>
      <c r="S1013" s="366" t="s">
        <v>356</v>
      </c>
      <c r="T1013" s="382" t="s">
        <v>356</v>
      </c>
      <c r="U1013" s="116" t="s">
        <v>14</v>
      </c>
      <c r="V1013" s="359" t="s">
        <v>362</v>
      </c>
      <c r="W1013" s="359" t="s">
        <v>356</v>
      </c>
      <c r="X1013" s="359" t="s">
        <v>356</v>
      </c>
      <c r="Y1013" s="42" t="s">
        <v>14</v>
      </c>
      <c r="Z1013" s="359" t="s">
        <v>14</v>
      </c>
      <c r="AA1013" s="359" t="s">
        <v>14</v>
      </c>
      <c r="AB1013" s="42">
        <v>0</v>
      </c>
      <c r="AC1013" s="42">
        <v>151207171</v>
      </c>
      <c r="AD1013" s="42">
        <v>0</v>
      </c>
      <c r="AE1013" s="42">
        <v>0</v>
      </c>
      <c r="AF1013" s="359" t="s">
        <v>675</v>
      </c>
      <c r="AG1013" s="359">
        <v>52010703</v>
      </c>
      <c r="AH1013" s="359" t="s">
        <v>14</v>
      </c>
      <c r="AI1013" s="359" t="s">
        <v>14</v>
      </c>
    </row>
    <row r="1014" spans="1:35" s="368" customFormat="1" ht="45.75" customHeight="1" x14ac:dyDescent="0.25">
      <c r="A1014" s="359" t="s">
        <v>547</v>
      </c>
      <c r="B1014" s="360" t="s">
        <v>356</v>
      </c>
      <c r="C1014" s="359" t="s">
        <v>3440</v>
      </c>
      <c r="D1014" s="359" t="s">
        <v>3615</v>
      </c>
      <c r="E1014" s="361" t="s">
        <v>3463</v>
      </c>
      <c r="F1014" s="361">
        <v>2024003050073</v>
      </c>
      <c r="G1014" s="362" t="s">
        <v>665</v>
      </c>
      <c r="H1014" s="362" t="s">
        <v>3461</v>
      </c>
      <c r="I1014" s="110">
        <v>29491835</v>
      </c>
      <c r="J1014" s="363" t="s">
        <v>1106</v>
      </c>
      <c r="K1014" s="359" t="s">
        <v>3577</v>
      </c>
      <c r="L1014" s="359" t="s">
        <v>356</v>
      </c>
      <c r="M1014" s="359" t="s">
        <v>356</v>
      </c>
      <c r="N1014" s="364" t="s">
        <v>664</v>
      </c>
      <c r="O1014" s="363">
        <v>82</v>
      </c>
      <c r="P1014" s="365" t="s">
        <v>2870</v>
      </c>
      <c r="Q1014" s="359" t="s">
        <v>3462</v>
      </c>
      <c r="R1014" s="359" t="s">
        <v>3601</v>
      </c>
      <c r="S1014" s="366" t="s">
        <v>356</v>
      </c>
      <c r="T1014" s="382" t="s">
        <v>356</v>
      </c>
      <c r="U1014" s="116" t="s">
        <v>14</v>
      </c>
      <c r="V1014" s="359" t="s">
        <v>362</v>
      </c>
      <c r="W1014" s="359" t="s">
        <v>356</v>
      </c>
      <c r="X1014" s="359" t="s">
        <v>356</v>
      </c>
      <c r="Y1014" s="42" t="s">
        <v>14</v>
      </c>
      <c r="Z1014" s="359" t="s">
        <v>14</v>
      </c>
      <c r="AA1014" s="359" t="s">
        <v>14</v>
      </c>
      <c r="AB1014" s="42">
        <v>0</v>
      </c>
      <c r="AC1014" s="42">
        <v>29491835</v>
      </c>
      <c r="AD1014" s="42">
        <v>0</v>
      </c>
      <c r="AE1014" s="42">
        <v>0</v>
      </c>
      <c r="AF1014" s="359" t="s">
        <v>664</v>
      </c>
      <c r="AG1014" s="359">
        <v>52010703</v>
      </c>
      <c r="AH1014" s="359" t="s">
        <v>14</v>
      </c>
      <c r="AI1014" s="359" t="s">
        <v>14</v>
      </c>
    </row>
    <row r="1015" spans="1:35" s="368" customFormat="1" ht="45.75" customHeight="1" x14ac:dyDescent="0.25">
      <c r="A1015" s="359" t="s">
        <v>547</v>
      </c>
      <c r="B1015" s="360" t="s">
        <v>356</v>
      </c>
      <c r="C1015" s="359" t="s">
        <v>3440</v>
      </c>
      <c r="D1015" s="359" t="s">
        <v>3615</v>
      </c>
      <c r="E1015" s="361" t="s">
        <v>3463</v>
      </c>
      <c r="F1015" s="361">
        <v>2024003050073</v>
      </c>
      <c r="G1015" s="362" t="s">
        <v>665</v>
      </c>
      <c r="H1015" s="362" t="s">
        <v>3461</v>
      </c>
      <c r="I1015" s="110">
        <v>122530375</v>
      </c>
      <c r="J1015" s="363" t="s">
        <v>1106</v>
      </c>
      <c r="K1015" s="359" t="s">
        <v>3577</v>
      </c>
      <c r="L1015" s="359" t="s">
        <v>356</v>
      </c>
      <c r="M1015" s="359" t="s">
        <v>356</v>
      </c>
      <c r="N1015" s="364" t="s">
        <v>675</v>
      </c>
      <c r="O1015" s="363">
        <v>83</v>
      </c>
      <c r="P1015" s="365" t="s">
        <v>2870</v>
      </c>
      <c r="Q1015" s="359" t="s">
        <v>3462</v>
      </c>
      <c r="R1015" s="359" t="s">
        <v>3652</v>
      </c>
      <c r="S1015" s="366" t="s">
        <v>356</v>
      </c>
      <c r="T1015" s="382" t="s">
        <v>356</v>
      </c>
      <c r="U1015" s="116" t="s">
        <v>14</v>
      </c>
      <c r="V1015" s="359" t="s">
        <v>362</v>
      </c>
      <c r="W1015" s="359" t="s">
        <v>356</v>
      </c>
      <c r="X1015" s="359" t="s">
        <v>356</v>
      </c>
      <c r="Y1015" s="42" t="s">
        <v>14</v>
      </c>
      <c r="Z1015" s="359" t="s">
        <v>14</v>
      </c>
      <c r="AA1015" s="359" t="s">
        <v>14</v>
      </c>
      <c r="AB1015" s="42">
        <v>0</v>
      </c>
      <c r="AC1015" s="42">
        <v>122530375</v>
      </c>
      <c r="AD1015" s="42">
        <v>0</v>
      </c>
      <c r="AE1015" s="42">
        <v>0</v>
      </c>
      <c r="AF1015" s="359" t="s">
        <v>675</v>
      </c>
      <c r="AG1015" s="359">
        <v>52010703</v>
      </c>
      <c r="AH1015" s="359" t="s">
        <v>14</v>
      </c>
      <c r="AI1015" s="359" t="s">
        <v>14</v>
      </c>
    </row>
    <row r="1016" spans="1:35" s="368" customFormat="1" ht="45.75" customHeight="1" x14ac:dyDescent="0.25">
      <c r="A1016" s="359" t="s">
        <v>547</v>
      </c>
      <c r="B1016" s="360" t="s">
        <v>356</v>
      </c>
      <c r="C1016" s="359" t="s">
        <v>3440</v>
      </c>
      <c r="D1016" s="359" t="s">
        <v>3615</v>
      </c>
      <c r="E1016" s="361" t="s">
        <v>3463</v>
      </c>
      <c r="F1016" s="361">
        <v>2024003050073</v>
      </c>
      <c r="G1016" s="362" t="s">
        <v>665</v>
      </c>
      <c r="H1016" s="362" t="s">
        <v>3461</v>
      </c>
      <c r="I1016" s="110">
        <v>85130179</v>
      </c>
      <c r="J1016" s="363" t="s">
        <v>1163</v>
      </c>
      <c r="K1016" s="359" t="s">
        <v>3577</v>
      </c>
      <c r="L1016" s="363" t="s">
        <v>356</v>
      </c>
      <c r="M1016" s="363" t="s">
        <v>356</v>
      </c>
      <c r="N1016" s="364" t="s">
        <v>664</v>
      </c>
      <c r="O1016" s="363">
        <v>82</v>
      </c>
      <c r="P1016" s="365" t="s">
        <v>2870</v>
      </c>
      <c r="Q1016" s="359" t="s">
        <v>3462</v>
      </c>
      <c r="R1016" s="359" t="s">
        <v>3601</v>
      </c>
      <c r="S1016" s="400" t="s">
        <v>356</v>
      </c>
      <c r="T1016" s="382" t="s">
        <v>356</v>
      </c>
      <c r="U1016" s="116" t="s">
        <v>14</v>
      </c>
      <c r="V1016" s="359" t="s">
        <v>362</v>
      </c>
      <c r="W1016" s="359" t="s">
        <v>356</v>
      </c>
      <c r="X1016" s="359" t="s">
        <v>356</v>
      </c>
      <c r="Y1016" s="42" t="s">
        <v>14</v>
      </c>
      <c r="Z1016" s="359" t="s">
        <v>14</v>
      </c>
      <c r="AA1016" s="359" t="s">
        <v>14</v>
      </c>
      <c r="AB1016" s="42">
        <v>0</v>
      </c>
      <c r="AC1016" s="42">
        <v>85130179</v>
      </c>
      <c r="AD1016" s="42">
        <v>0</v>
      </c>
      <c r="AE1016" s="42">
        <v>0</v>
      </c>
      <c r="AF1016" s="359" t="s">
        <v>664</v>
      </c>
      <c r="AG1016" s="359">
        <v>52010703</v>
      </c>
      <c r="AH1016" s="359" t="s">
        <v>14</v>
      </c>
      <c r="AI1016" s="359" t="s">
        <v>14</v>
      </c>
    </row>
    <row r="1017" spans="1:35" s="368" customFormat="1" ht="45.75" customHeight="1" x14ac:dyDescent="0.25">
      <c r="A1017" s="359" t="s">
        <v>547</v>
      </c>
      <c r="B1017" s="360" t="s">
        <v>356</v>
      </c>
      <c r="C1017" s="359" t="s">
        <v>3440</v>
      </c>
      <c r="D1017" s="359" t="s">
        <v>3615</v>
      </c>
      <c r="E1017" s="361" t="s">
        <v>3463</v>
      </c>
      <c r="F1017" s="361">
        <v>2024003050073</v>
      </c>
      <c r="G1017" s="362" t="s">
        <v>665</v>
      </c>
      <c r="H1017" s="362" t="s">
        <v>3461</v>
      </c>
      <c r="I1017" s="110">
        <v>66184243</v>
      </c>
      <c r="J1017" s="363" t="s">
        <v>1163</v>
      </c>
      <c r="K1017" s="359" t="s">
        <v>3577</v>
      </c>
      <c r="L1017" s="363" t="s">
        <v>356</v>
      </c>
      <c r="M1017" s="363" t="s">
        <v>356</v>
      </c>
      <c r="N1017" s="364" t="s">
        <v>675</v>
      </c>
      <c r="O1017" s="363">
        <v>83</v>
      </c>
      <c r="P1017" s="365" t="s">
        <v>2870</v>
      </c>
      <c r="Q1017" s="359" t="s">
        <v>3462</v>
      </c>
      <c r="R1017" s="359" t="s">
        <v>3652</v>
      </c>
      <c r="S1017" s="366" t="s">
        <v>356</v>
      </c>
      <c r="T1017" s="382" t="s">
        <v>356</v>
      </c>
      <c r="U1017" s="116" t="s">
        <v>14</v>
      </c>
      <c r="V1017" s="359" t="s">
        <v>362</v>
      </c>
      <c r="W1017" s="359" t="s">
        <v>356</v>
      </c>
      <c r="X1017" s="359" t="s">
        <v>356</v>
      </c>
      <c r="Y1017" s="42" t="s">
        <v>14</v>
      </c>
      <c r="Z1017" s="359" t="s">
        <v>14</v>
      </c>
      <c r="AA1017" s="359" t="s">
        <v>14</v>
      </c>
      <c r="AB1017" s="42">
        <v>0</v>
      </c>
      <c r="AC1017" s="42">
        <v>66184243</v>
      </c>
      <c r="AD1017" s="42">
        <v>0</v>
      </c>
      <c r="AE1017" s="42">
        <v>0</v>
      </c>
      <c r="AF1017" s="359" t="s">
        <v>675</v>
      </c>
      <c r="AG1017" s="359">
        <v>52010703</v>
      </c>
      <c r="AH1017" s="359" t="s">
        <v>14</v>
      </c>
      <c r="AI1017" s="359" t="s">
        <v>14</v>
      </c>
    </row>
    <row r="1018" spans="1:35" s="368" customFormat="1" ht="45.75" customHeight="1" x14ac:dyDescent="0.25">
      <c r="A1018" s="359" t="s">
        <v>547</v>
      </c>
      <c r="B1018" s="360" t="s">
        <v>356</v>
      </c>
      <c r="C1018" s="359" t="s">
        <v>3440</v>
      </c>
      <c r="D1018" s="359" t="s">
        <v>3615</v>
      </c>
      <c r="E1018" s="362" t="s">
        <v>3498</v>
      </c>
      <c r="F1018" s="362">
        <v>2024003050101</v>
      </c>
      <c r="G1018" s="362" t="s">
        <v>645</v>
      </c>
      <c r="H1018" s="391" t="s">
        <v>3496</v>
      </c>
      <c r="I1018" s="110">
        <v>50381526</v>
      </c>
      <c r="J1018" s="363" t="s">
        <v>1106</v>
      </c>
      <c r="K1018" s="359" t="s">
        <v>3577</v>
      </c>
      <c r="L1018" s="359" t="s">
        <v>356</v>
      </c>
      <c r="M1018" s="359" t="s">
        <v>356</v>
      </c>
      <c r="N1018" s="364" t="s">
        <v>632</v>
      </c>
      <c r="O1018" s="359">
        <v>73</v>
      </c>
      <c r="P1018" s="359" t="s">
        <v>2844</v>
      </c>
      <c r="Q1018" s="359" t="s">
        <v>3497</v>
      </c>
      <c r="R1018" s="359" t="s">
        <v>3652</v>
      </c>
      <c r="S1018" s="366" t="s">
        <v>356</v>
      </c>
      <c r="T1018" s="382" t="s">
        <v>356</v>
      </c>
      <c r="U1018" s="116" t="s">
        <v>14</v>
      </c>
      <c r="V1018" s="359" t="s">
        <v>362</v>
      </c>
      <c r="W1018" s="359" t="s">
        <v>356</v>
      </c>
      <c r="X1018" s="359" t="s">
        <v>356</v>
      </c>
      <c r="Y1018" s="42" t="s">
        <v>14</v>
      </c>
      <c r="Z1018" s="359" t="s">
        <v>14</v>
      </c>
      <c r="AA1018" s="359" t="s">
        <v>14</v>
      </c>
      <c r="AB1018" s="42">
        <v>0</v>
      </c>
      <c r="AC1018" s="42">
        <v>50381526</v>
      </c>
      <c r="AD1018" s="42">
        <v>0</v>
      </c>
      <c r="AE1018" s="42">
        <v>0</v>
      </c>
      <c r="AF1018" s="359" t="s">
        <v>632</v>
      </c>
      <c r="AG1018" s="359">
        <v>52010702</v>
      </c>
      <c r="AH1018" s="359" t="s">
        <v>14</v>
      </c>
      <c r="AI1018" s="359" t="s">
        <v>14</v>
      </c>
    </row>
    <row r="1019" spans="1:35" s="368" customFormat="1" ht="45.75" customHeight="1" x14ac:dyDescent="0.25">
      <c r="A1019" s="359" t="s">
        <v>547</v>
      </c>
      <c r="B1019" s="360" t="s">
        <v>356</v>
      </c>
      <c r="C1019" s="359" t="s">
        <v>3440</v>
      </c>
      <c r="D1019" s="359" t="s">
        <v>3615</v>
      </c>
      <c r="E1019" s="361" t="s">
        <v>3463</v>
      </c>
      <c r="F1019" s="361">
        <v>2024003050073</v>
      </c>
      <c r="G1019" s="362" t="s">
        <v>665</v>
      </c>
      <c r="H1019" s="362" t="s">
        <v>3461</v>
      </c>
      <c r="I1019" s="110">
        <v>122421138</v>
      </c>
      <c r="J1019" s="363" t="s">
        <v>1184</v>
      </c>
      <c r="K1019" s="359" t="s">
        <v>3577</v>
      </c>
      <c r="L1019" s="363" t="s">
        <v>356</v>
      </c>
      <c r="M1019" s="363" t="s">
        <v>356</v>
      </c>
      <c r="N1019" s="364" t="s">
        <v>664</v>
      </c>
      <c r="O1019" s="363">
        <v>82</v>
      </c>
      <c r="P1019" s="365" t="s">
        <v>2870</v>
      </c>
      <c r="Q1019" s="359" t="s">
        <v>3462</v>
      </c>
      <c r="R1019" s="359" t="s">
        <v>3601</v>
      </c>
      <c r="S1019" s="366" t="s">
        <v>356</v>
      </c>
      <c r="T1019" s="382" t="s">
        <v>356</v>
      </c>
      <c r="U1019" s="116" t="s">
        <v>14</v>
      </c>
      <c r="V1019" s="359" t="s">
        <v>362</v>
      </c>
      <c r="W1019" s="359" t="s">
        <v>356</v>
      </c>
      <c r="X1019" s="359" t="s">
        <v>356</v>
      </c>
      <c r="Y1019" s="42" t="s">
        <v>14</v>
      </c>
      <c r="Z1019" s="359" t="s">
        <v>14</v>
      </c>
      <c r="AA1019" s="359" t="s">
        <v>14</v>
      </c>
      <c r="AB1019" s="42">
        <v>0</v>
      </c>
      <c r="AC1019" s="42">
        <v>122421138</v>
      </c>
      <c r="AD1019" s="42">
        <v>0</v>
      </c>
      <c r="AE1019" s="42">
        <v>0</v>
      </c>
      <c r="AF1019" s="359" t="s">
        <v>664</v>
      </c>
      <c r="AG1019" s="359">
        <v>52010703</v>
      </c>
      <c r="AH1019" s="359" t="s">
        <v>14</v>
      </c>
      <c r="AI1019" s="359" t="s">
        <v>14</v>
      </c>
    </row>
    <row r="1020" spans="1:35" s="368" customFormat="1" ht="45.75" customHeight="1" x14ac:dyDescent="0.25">
      <c r="A1020" s="359" t="s">
        <v>547</v>
      </c>
      <c r="B1020" s="360" t="s">
        <v>356</v>
      </c>
      <c r="C1020" s="359" t="s">
        <v>3440</v>
      </c>
      <c r="D1020" s="359" t="s">
        <v>3615</v>
      </c>
      <c r="E1020" s="361" t="s">
        <v>3463</v>
      </c>
      <c r="F1020" s="361">
        <v>2024003050073</v>
      </c>
      <c r="G1020" s="362" t="s">
        <v>665</v>
      </c>
      <c r="H1020" s="362" t="s">
        <v>3461</v>
      </c>
      <c r="I1020" s="110">
        <v>209015395</v>
      </c>
      <c r="J1020" s="363" t="s">
        <v>1184</v>
      </c>
      <c r="K1020" s="359" t="s">
        <v>3577</v>
      </c>
      <c r="L1020" s="363" t="s">
        <v>356</v>
      </c>
      <c r="M1020" s="363" t="s">
        <v>356</v>
      </c>
      <c r="N1020" s="364" t="s">
        <v>675</v>
      </c>
      <c r="O1020" s="363">
        <v>83</v>
      </c>
      <c r="P1020" s="365" t="s">
        <v>2870</v>
      </c>
      <c r="Q1020" s="359" t="s">
        <v>3462</v>
      </c>
      <c r="R1020" s="359" t="s">
        <v>3652</v>
      </c>
      <c r="S1020" s="366" t="s">
        <v>356</v>
      </c>
      <c r="T1020" s="382" t="s">
        <v>356</v>
      </c>
      <c r="U1020" s="116" t="s">
        <v>14</v>
      </c>
      <c r="V1020" s="359" t="s">
        <v>362</v>
      </c>
      <c r="W1020" s="359" t="s">
        <v>356</v>
      </c>
      <c r="X1020" s="359" t="s">
        <v>356</v>
      </c>
      <c r="Y1020" s="42" t="s">
        <v>14</v>
      </c>
      <c r="Z1020" s="359" t="s">
        <v>14</v>
      </c>
      <c r="AA1020" s="359" t="s">
        <v>14</v>
      </c>
      <c r="AB1020" s="42">
        <v>0</v>
      </c>
      <c r="AC1020" s="42">
        <v>209015395</v>
      </c>
      <c r="AD1020" s="42">
        <v>0</v>
      </c>
      <c r="AE1020" s="42">
        <v>0</v>
      </c>
      <c r="AF1020" s="359" t="s">
        <v>675</v>
      </c>
      <c r="AG1020" s="359">
        <v>52010703</v>
      </c>
      <c r="AH1020" s="359" t="s">
        <v>14</v>
      </c>
      <c r="AI1020" s="359" t="s">
        <v>14</v>
      </c>
    </row>
    <row r="1021" spans="1:35" s="368" customFormat="1" ht="45.75" customHeight="1" x14ac:dyDescent="0.25">
      <c r="A1021" s="366" t="s">
        <v>547</v>
      </c>
      <c r="B1021" s="360" t="s">
        <v>356</v>
      </c>
      <c r="C1021" s="359" t="s">
        <v>1429</v>
      </c>
      <c r="D1021" s="359" t="s">
        <v>3456</v>
      </c>
      <c r="E1021" s="361" t="s">
        <v>3456</v>
      </c>
      <c r="F1021" s="361">
        <v>999999</v>
      </c>
      <c r="G1021" s="362" t="s">
        <v>357</v>
      </c>
      <c r="H1021" s="362">
        <v>999999</v>
      </c>
      <c r="I1021" s="110">
        <v>190402677</v>
      </c>
      <c r="J1021" s="363" t="s">
        <v>1288</v>
      </c>
      <c r="K1021" s="359" t="s">
        <v>3577</v>
      </c>
      <c r="L1021" s="359" t="s">
        <v>356</v>
      </c>
      <c r="M1021" s="359" t="s">
        <v>356</v>
      </c>
      <c r="N1021" s="369" t="s">
        <v>1282</v>
      </c>
      <c r="O1021" s="363">
        <v>176</v>
      </c>
      <c r="P1021" s="365" t="s">
        <v>3422</v>
      </c>
      <c r="Q1021" s="359" t="s">
        <v>3450</v>
      </c>
      <c r="R1021" s="359" t="s">
        <v>3580</v>
      </c>
      <c r="S1021" s="366" t="s">
        <v>356</v>
      </c>
      <c r="T1021" s="375" t="s">
        <v>356</v>
      </c>
      <c r="U1021" s="116" t="s">
        <v>14</v>
      </c>
      <c r="V1021" s="359" t="s">
        <v>362</v>
      </c>
      <c r="W1021" s="359" t="s">
        <v>367</v>
      </c>
      <c r="X1021" s="359" t="s">
        <v>367</v>
      </c>
      <c r="Y1021" s="42" t="s">
        <v>14</v>
      </c>
      <c r="Z1021" s="359" t="s">
        <v>14</v>
      </c>
      <c r="AA1021" s="359" t="s">
        <v>14</v>
      </c>
      <c r="AB1021" s="42">
        <v>0</v>
      </c>
      <c r="AC1021" s="42">
        <v>190402677</v>
      </c>
      <c r="AD1021" s="42">
        <v>0</v>
      </c>
      <c r="AE1021" s="42">
        <v>0</v>
      </c>
      <c r="AF1021" s="359" t="s">
        <v>1282</v>
      </c>
      <c r="AG1021" s="359" t="s">
        <v>14</v>
      </c>
      <c r="AH1021" s="359" t="s">
        <v>14</v>
      </c>
      <c r="AI1021" s="359" t="s">
        <v>14</v>
      </c>
    </row>
    <row r="1022" spans="1:35" s="368" customFormat="1" ht="45.75" customHeight="1" x14ac:dyDescent="0.25">
      <c r="A1022" s="359" t="s">
        <v>547</v>
      </c>
      <c r="B1022" s="360">
        <v>90141502</v>
      </c>
      <c r="C1022" s="359" t="s">
        <v>3429</v>
      </c>
      <c r="D1022" s="359" t="s">
        <v>3615</v>
      </c>
      <c r="E1022" s="361" t="s">
        <v>3481</v>
      </c>
      <c r="F1022" s="361">
        <v>2024003050102</v>
      </c>
      <c r="G1022" s="362" t="s">
        <v>688</v>
      </c>
      <c r="H1022" s="362" t="s">
        <v>3479</v>
      </c>
      <c r="I1022" s="110">
        <v>20000000</v>
      </c>
      <c r="J1022" s="363" t="s">
        <v>1305</v>
      </c>
      <c r="K1022" s="359" t="s">
        <v>3577</v>
      </c>
      <c r="L1022" s="359" t="s">
        <v>447</v>
      </c>
      <c r="M1022" s="359" t="s">
        <v>690</v>
      </c>
      <c r="N1022" s="364" t="s">
        <v>692</v>
      </c>
      <c r="O1022" s="363">
        <v>57</v>
      </c>
      <c r="P1022" s="365" t="s">
        <v>2700</v>
      </c>
      <c r="Q1022" s="359" t="s">
        <v>3480</v>
      </c>
      <c r="R1022" s="359" t="s">
        <v>3601</v>
      </c>
      <c r="S1022" s="366" t="s">
        <v>356</v>
      </c>
      <c r="T1022" s="366" t="s">
        <v>356</v>
      </c>
      <c r="U1022" s="116" t="s">
        <v>14</v>
      </c>
      <c r="V1022" s="359" t="s">
        <v>362</v>
      </c>
      <c r="W1022" s="359" t="s">
        <v>356</v>
      </c>
      <c r="X1022" s="359" t="s">
        <v>356</v>
      </c>
      <c r="Y1022" s="42" t="s">
        <v>14</v>
      </c>
      <c r="Z1022" s="359" t="s">
        <v>14</v>
      </c>
      <c r="AA1022" s="359" t="s">
        <v>14</v>
      </c>
      <c r="AB1022" s="42">
        <v>0</v>
      </c>
      <c r="AC1022" s="42">
        <v>20000000</v>
      </c>
      <c r="AD1022" s="42">
        <v>0</v>
      </c>
      <c r="AE1022" s="42">
        <v>0</v>
      </c>
      <c r="AF1022" s="359" t="s">
        <v>692</v>
      </c>
      <c r="AG1022" s="359">
        <v>52010801</v>
      </c>
      <c r="AH1022" s="359" t="s">
        <v>14</v>
      </c>
      <c r="AI1022" s="359" t="s">
        <v>14</v>
      </c>
    </row>
    <row r="1023" spans="1:35" s="368" customFormat="1" ht="45.75" customHeight="1" x14ac:dyDescent="0.25">
      <c r="A1023" s="359" t="s">
        <v>547</v>
      </c>
      <c r="B1023" s="360">
        <v>80111600</v>
      </c>
      <c r="C1023" s="359" t="s">
        <v>3429</v>
      </c>
      <c r="D1023" s="359" t="s">
        <v>3615</v>
      </c>
      <c r="E1023" s="361" t="s">
        <v>3427</v>
      </c>
      <c r="F1023" s="361">
        <v>2024003050085</v>
      </c>
      <c r="G1023" s="362" t="s">
        <v>986</v>
      </c>
      <c r="H1023" s="362" t="s">
        <v>3482</v>
      </c>
      <c r="I1023" s="110">
        <v>33124360</v>
      </c>
      <c r="J1023" s="363" t="s">
        <v>1306</v>
      </c>
      <c r="K1023" s="359" t="s">
        <v>3577</v>
      </c>
      <c r="L1023" s="359" t="s">
        <v>447</v>
      </c>
      <c r="M1023" s="366" t="s">
        <v>448</v>
      </c>
      <c r="N1023" s="364" t="s">
        <v>1267</v>
      </c>
      <c r="O1023" s="363">
        <v>171</v>
      </c>
      <c r="P1023" s="365" t="s">
        <v>2798</v>
      </c>
      <c r="Q1023" s="359" t="s">
        <v>3483</v>
      </c>
      <c r="R1023" s="359" t="s">
        <v>3579</v>
      </c>
      <c r="S1023" s="366" t="s">
        <v>356</v>
      </c>
      <c r="T1023" s="366" t="s">
        <v>356</v>
      </c>
      <c r="U1023" s="116" t="s">
        <v>14</v>
      </c>
      <c r="V1023" s="359" t="s">
        <v>362</v>
      </c>
      <c r="W1023" s="359" t="s">
        <v>649</v>
      </c>
      <c r="X1023" s="359" t="s">
        <v>649</v>
      </c>
      <c r="Y1023" s="42" t="s">
        <v>14</v>
      </c>
      <c r="Z1023" s="359" t="s">
        <v>14</v>
      </c>
      <c r="AA1023" s="359" t="s">
        <v>14</v>
      </c>
      <c r="AB1023" s="42">
        <v>0</v>
      </c>
      <c r="AC1023" s="42">
        <v>33124360</v>
      </c>
      <c r="AD1023" s="42">
        <v>0</v>
      </c>
      <c r="AE1023" s="42">
        <v>0</v>
      </c>
      <c r="AF1023" s="359" t="s">
        <v>1267</v>
      </c>
      <c r="AG1023" s="359">
        <v>52010803</v>
      </c>
      <c r="AH1023" s="359" t="s">
        <v>14</v>
      </c>
      <c r="AI1023" s="359" t="s">
        <v>14</v>
      </c>
    </row>
    <row r="1024" spans="1:35" s="368" customFormat="1" ht="45.75" customHeight="1" x14ac:dyDescent="0.25">
      <c r="A1024" s="359" t="s">
        <v>547</v>
      </c>
      <c r="B1024" s="360">
        <v>80111600</v>
      </c>
      <c r="C1024" s="359" t="s">
        <v>3429</v>
      </c>
      <c r="D1024" s="359" t="s">
        <v>3615</v>
      </c>
      <c r="E1024" s="361" t="s">
        <v>3481</v>
      </c>
      <c r="F1024" s="361">
        <v>2024003050102</v>
      </c>
      <c r="G1024" s="362" t="s">
        <v>730</v>
      </c>
      <c r="H1024" s="362" t="s">
        <v>3479</v>
      </c>
      <c r="I1024" s="110">
        <v>17434600</v>
      </c>
      <c r="J1024" s="363" t="s">
        <v>1306</v>
      </c>
      <c r="K1024" s="359" t="s">
        <v>3577</v>
      </c>
      <c r="L1024" s="359" t="s">
        <v>447</v>
      </c>
      <c r="M1024" s="366" t="s">
        <v>448</v>
      </c>
      <c r="N1024" s="364" t="s">
        <v>731</v>
      </c>
      <c r="O1024" s="363">
        <v>56</v>
      </c>
      <c r="P1024" s="365" t="s">
        <v>2683</v>
      </c>
      <c r="Q1024" s="359" t="s">
        <v>3480</v>
      </c>
      <c r="R1024" s="359" t="s">
        <v>3601</v>
      </c>
      <c r="S1024" s="366" t="s">
        <v>356</v>
      </c>
      <c r="T1024" s="366" t="s">
        <v>356</v>
      </c>
      <c r="U1024" s="116" t="s">
        <v>14</v>
      </c>
      <c r="V1024" s="359" t="s">
        <v>362</v>
      </c>
      <c r="W1024" s="359" t="s">
        <v>649</v>
      </c>
      <c r="X1024" s="359" t="s">
        <v>649</v>
      </c>
      <c r="Y1024" s="42" t="s">
        <v>14</v>
      </c>
      <c r="Z1024" s="359" t="s">
        <v>14</v>
      </c>
      <c r="AA1024" s="359" t="s">
        <v>14</v>
      </c>
      <c r="AB1024" s="42">
        <v>0</v>
      </c>
      <c r="AC1024" s="42">
        <v>17434600</v>
      </c>
      <c r="AD1024" s="42">
        <v>0</v>
      </c>
      <c r="AE1024" s="42">
        <v>0</v>
      </c>
      <c r="AF1024" s="359" t="s">
        <v>731</v>
      </c>
      <c r="AG1024" s="359">
        <v>52010801</v>
      </c>
      <c r="AH1024" s="359" t="s">
        <v>14</v>
      </c>
      <c r="AI1024" s="359" t="s">
        <v>14</v>
      </c>
    </row>
    <row r="1025" spans="1:35" s="368" customFormat="1" ht="45.75" customHeight="1" x14ac:dyDescent="0.25">
      <c r="A1025" s="359" t="s">
        <v>547</v>
      </c>
      <c r="B1025" s="360">
        <v>80111600</v>
      </c>
      <c r="C1025" s="359" t="s">
        <v>3429</v>
      </c>
      <c r="D1025" s="359" t="s">
        <v>3615</v>
      </c>
      <c r="E1025" s="361" t="s">
        <v>3486</v>
      </c>
      <c r="F1025" s="361">
        <v>2024003050087</v>
      </c>
      <c r="G1025" s="362" t="s">
        <v>727</v>
      </c>
      <c r="H1025" s="362" t="s">
        <v>3484</v>
      </c>
      <c r="I1025" s="110">
        <v>23613722</v>
      </c>
      <c r="J1025" s="363" t="s">
        <v>1306</v>
      </c>
      <c r="K1025" s="359" t="s">
        <v>3577</v>
      </c>
      <c r="L1025" s="359" t="s">
        <v>447</v>
      </c>
      <c r="M1025" s="366" t="s">
        <v>448</v>
      </c>
      <c r="N1025" s="364" t="s">
        <v>1307</v>
      </c>
      <c r="O1025" s="363">
        <v>170</v>
      </c>
      <c r="P1025" s="365" t="s">
        <v>3419</v>
      </c>
      <c r="Q1025" s="359" t="s">
        <v>3485</v>
      </c>
      <c r="R1025" s="359" t="s">
        <v>3652</v>
      </c>
      <c r="S1025" s="366" t="s">
        <v>356</v>
      </c>
      <c r="T1025" s="366" t="s">
        <v>356</v>
      </c>
      <c r="U1025" s="116" t="s">
        <v>14</v>
      </c>
      <c r="V1025" s="359" t="s">
        <v>362</v>
      </c>
      <c r="W1025" s="359" t="s">
        <v>649</v>
      </c>
      <c r="X1025" s="359" t="s">
        <v>649</v>
      </c>
      <c r="Y1025" s="42" t="s">
        <v>14</v>
      </c>
      <c r="Z1025" s="359" t="s">
        <v>14</v>
      </c>
      <c r="AA1025" s="359" t="s">
        <v>14</v>
      </c>
      <c r="AB1025" s="42">
        <v>0</v>
      </c>
      <c r="AC1025" s="42">
        <v>23613722</v>
      </c>
      <c r="AD1025" s="42">
        <v>0</v>
      </c>
      <c r="AE1025" s="42">
        <v>0</v>
      </c>
      <c r="AF1025" s="359" t="s">
        <v>1307</v>
      </c>
      <c r="AG1025" s="359">
        <v>52010805</v>
      </c>
      <c r="AH1025" s="359" t="s">
        <v>14</v>
      </c>
      <c r="AI1025" s="359" t="s">
        <v>14</v>
      </c>
    </row>
    <row r="1026" spans="1:35" s="368" customFormat="1" ht="45.75" customHeight="1" x14ac:dyDescent="0.25">
      <c r="A1026" s="359" t="s">
        <v>547</v>
      </c>
      <c r="B1026" s="360">
        <v>80111600</v>
      </c>
      <c r="C1026" s="359" t="s">
        <v>3447</v>
      </c>
      <c r="D1026" s="359" t="s">
        <v>3615</v>
      </c>
      <c r="E1026" s="361" t="s">
        <v>3492</v>
      </c>
      <c r="F1026" s="361">
        <v>2024003050075</v>
      </c>
      <c r="G1026" s="362" t="s">
        <v>591</v>
      </c>
      <c r="H1026" s="362" t="s">
        <v>3490</v>
      </c>
      <c r="I1026" s="110">
        <v>218142495</v>
      </c>
      <c r="J1026" s="363" t="s">
        <v>604</v>
      </c>
      <c r="K1026" s="359" t="s">
        <v>3577</v>
      </c>
      <c r="L1026" s="363" t="s">
        <v>447</v>
      </c>
      <c r="M1026" s="373" t="s">
        <v>448</v>
      </c>
      <c r="N1026" s="364" t="s">
        <v>598</v>
      </c>
      <c r="O1026" s="363">
        <v>106</v>
      </c>
      <c r="P1026" s="365" t="s">
        <v>2921</v>
      </c>
      <c r="Q1026" s="359" t="s">
        <v>3491</v>
      </c>
      <c r="R1026" s="359" t="s">
        <v>3616</v>
      </c>
      <c r="S1026" s="366">
        <v>6</v>
      </c>
      <c r="T1026" s="370" t="s">
        <v>361</v>
      </c>
      <c r="U1026" s="116" t="s">
        <v>14</v>
      </c>
      <c r="V1026" s="359" t="s">
        <v>362</v>
      </c>
      <c r="W1026" s="359" t="s">
        <v>367</v>
      </c>
      <c r="X1026" s="359" t="s">
        <v>367</v>
      </c>
      <c r="Y1026" s="42" t="s">
        <v>14</v>
      </c>
      <c r="Z1026" s="359" t="s">
        <v>14</v>
      </c>
      <c r="AA1026" s="359" t="s">
        <v>14</v>
      </c>
      <c r="AB1026" s="42">
        <v>0</v>
      </c>
      <c r="AC1026" s="42">
        <v>218142495</v>
      </c>
      <c r="AD1026" s="42">
        <v>0</v>
      </c>
      <c r="AE1026" s="42">
        <v>0</v>
      </c>
      <c r="AF1026" s="359" t="s">
        <v>598</v>
      </c>
      <c r="AG1026" s="359">
        <v>52010902</v>
      </c>
      <c r="AH1026" s="359" t="s">
        <v>14</v>
      </c>
      <c r="AI1026" s="359" t="s">
        <v>14</v>
      </c>
    </row>
    <row r="1027" spans="1:35" s="368" customFormat="1" ht="45.75" customHeight="1" x14ac:dyDescent="0.25">
      <c r="A1027" s="359" t="s">
        <v>547</v>
      </c>
      <c r="B1027" s="360">
        <v>80141607</v>
      </c>
      <c r="C1027" s="359" t="s">
        <v>3440</v>
      </c>
      <c r="D1027" s="359" t="s">
        <v>3615</v>
      </c>
      <c r="E1027" s="361" t="s">
        <v>3498</v>
      </c>
      <c r="F1027" s="361">
        <v>2024003050101</v>
      </c>
      <c r="G1027" s="362" t="s">
        <v>634</v>
      </c>
      <c r="H1027" s="362" t="s">
        <v>3496</v>
      </c>
      <c r="I1027" s="110">
        <v>0</v>
      </c>
      <c r="J1027" s="363" t="s">
        <v>356</v>
      </c>
      <c r="K1027" s="359" t="s">
        <v>3577</v>
      </c>
      <c r="L1027" s="359" t="s">
        <v>447</v>
      </c>
      <c r="M1027" s="359" t="s">
        <v>481</v>
      </c>
      <c r="N1027" s="364" t="s">
        <v>1264</v>
      </c>
      <c r="O1027" s="363">
        <v>154</v>
      </c>
      <c r="P1027" s="365" t="s">
        <v>2853</v>
      </c>
      <c r="Q1027" s="359" t="s">
        <v>3497</v>
      </c>
      <c r="R1027" s="359" t="s">
        <v>3606</v>
      </c>
      <c r="S1027" s="366" t="s">
        <v>356</v>
      </c>
      <c r="T1027" s="379" t="s">
        <v>356</v>
      </c>
      <c r="U1027" s="116" t="s">
        <v>14</v>
      </c>
      <c r="V1027" s="359" t="s">
        <v>362</v>
      </c>
      <c r="W1027" s="359" t="s">
        <v>356</v>
      </c>
      <c r="X1027" s="359" t="s">
        <v>356</v>
      </c>
      <c r="Y1027" s="42" t="s">
        <v>14</v>
      </c>
      <c r="Z1027" s="359" t="s">
        <v>14</v>
      </c>
      <c r="AA1027" s="359" t="s">
        <v>14</v>
      </c>
      <c r="AB1027" s="42">
        <v>0</v>
      </c>
      <c r="AC1027" s="42">
        <v>0</v>
      </c>
      <c r="AD1027" s="42">
        <v>0</v>
      </c>
      <c r="AE1027" s="42">
        <v>0</v>
      </c>
      <c r="AF1027" s="359" t="s">
        <v>1264</v>
      </c>
      <c r="AG1027" s="359">
        <v>52010702</v>
      </c>
      <c r="AH1027" s="359" t="s">
        <v>14</v>
      </c>
      <c r="AI1027" s="359" t="s">
        <v>14</v>
      </c>
    </row>
    <row r="1028" spans="1:35" s="368" customFormat="1" ht="45.75" customHeight="1" x14ac:dyDescent="0.25">
      <c r="A1028" s="359" t="s">
        <v>547</v>
      </c>
      <c r="B1028" s="360">
        <v>80141607</v>
      </c>
      <c r="C1028" s="359" t="s">
        <v>3440</v>
      </c>
      <c r="D1028" s="359" t="s">
        <v>3615</v>
      </c>
      <c r="E1028" s="361" t="s">
        <v>3498</v>
      </c>
      <c r="F1028" s="361">
        <v>2024003050101</v>
      </c>
      <c r="G1028" s="381" t="s">
        <v>647</v>
      </c>
      <c r="H1028" s="362" t="s">
        <v>3496</v>
      </c>
      <c r="I1028" s="110">
        <v>0</v>
      </c>
      <c r="J1028" s="363" t="s">
        <v>356</v>
      </c>
      <c r="K1028" s="359" t="s">
        <v>3577</v>
      </c>
      <c r="L1028" s="359" t="s">
        <v>447</v>
      </c>
      <c r="M1028" s="366" t="s">
        <v>448</v>
      </c>
      <c r="N1028" s="364" t="s">
        <v>1265</v>
      </c>
      <c r="O1028" s="363">
        <v>155</v>
      </c>
      <c r="P1028" s="365" t="s">
        <v>2854</v>
      </c>
      <c r="Q1028" s="359" t="s">
        <v>3497</v>
      </c>
      <c r="R1028" s="359" t="s">
        <v>3604</v>
      </c>
      <c r="S1028" s="366" t="s">
        <v>356</v>
      </c>
      <c r="T1028" s="379" t="s">
        <v>356</v>
      </c>
      <c r="U1028" s="116" t="s">
        <v>14</v>
      </c>
      <c r="V1028" s="359" t="s">
        <v>362</v>
      </c>
      <c r="W1028" s="359" t="s">
        <v>356</v>
      </c>
      <c r="X1028" s="359" t="s">
        <v>356</v>
      </c>
      <c r="Y1028" s="42" t="s">
        <v>14</v>
      </c>
      <c r="Z1028" s="359" t="s">
        <v>14</v>
      </c>
      <c r="AA1028" s="359" t="s">
        <v>14</v>
      </c>
      <c r="AB1028" s="42">
        <v>0</v>
      </c>
      <c r="AC1028" s="42">
        <v>0</v>
      </c>
      <c r="AD1028" s="42">
        <v>0</v>
      </c>
      <c r="AE1028" s="42">
        <v>0</v>
      </c>
      <c r="AF1028" s="359" t="s">
        <v>1265</v>
      </c>
      <c r="AG1028" s="359">
        <v>52010702</v>
      </c>
      <c r="AH1028" s="359" t="s">
        <v>14</v>
      </c>
      <c r="AI1028" s="359" t="s">
        <v>14</v>
      </c>
    </row>
    <row r="1029" spans="1:35" s="368" customFormat="1" ht="45.75" customHeight="1" x14ac:dyDescent="0.25">
      <c r="A1029" s="359" t="s">
        <v>547</v>
      </c>
      <c r="B1029" s="360">
        <v>93141506</v>
      </c>
      <c r="C1029" s="359" t="s">
        <v>3440</v>
      </c>
      <c r="D1029" s="359" t="s">
        <v>3615</v>
      </c>
      <c r="E1029" s="361" t="s">
        <v>3495</v>
      </c>
      <c r="F1029" s="361">
        <v>2024003050100</v>
      </c>
      <c r="G1029" s="362" t="s">
        <v>650</v>
      </c>
      <c r="H1029" s="362" t="s">
        <v>3493</v>
      </c>
      <c r="I1029" s="110">
        <v>1206685839</v>
      </c>
      <c r="J1029" s="363" t="s">
        <v>1308</v>
      </c>
      <c r="K1029" s="359" t="s">
        <v>3577</v>
      </c>
      <c r="L1029" s="359" t="s">
        <v>359</v>
      </c>
      <c r="M1029" s="359" t="s">
        <v>359</v>
      </c>
      <c r="N1029" s="364" t="s">
        <v>1309</v>
      </c>
      <c r="O1029" s="363">
        <v>156</v>
      </c>
      <c r="P1029" s="365" t="s">
        <v>3410</v>
      </c>
      <c r="Q1029" s="359" t="s">
        <v>3494</v>
      </c>
      <c r="R1029" s="359" t="s">
        <v>4147</v>
      </c>
      <c r="S1029" s="366">
        <v>7</v>
      </c>
      <c r="T1029" s="370" t="s">
        <v>361</v>
      </c>
      <c r="U1029" s="116" t="s">
        <v>14</v>
      </c>
      <c r="V1029" s="359" t="s">
        <v>362</v>
      </c>
      <c r="W1029" s="359" t="s">
        <v>649</v>
      </c>
      <c r="X1029" s="359" t="s">
        <v>649</v>
      </c>
      <c r="Y1029" s="42" t="s">
        <v>14</v>
      </c>
      <c r="Z1029" s="359" t="s">
        <v>14</v>
      </c>
      <c r="AA1029" s="359" t="s">
        <v>14</v>
      </c>
      <c r="AB1029" s="42">
        <v>0</v>
      </c>
      <c r="AC1029" s="42">
        <v>1206685839</v>
      </c>
      <c r="AD1029" s="42">
        <v>0</v>
      </c>
      <c r="AE1029" s="42">
        <v>0</v>
      </c>
      <c r="AF1029" s="359" t="s">
        <v>1309</v>
      </c>
      <c r="AG1029" s="359">
        <v>52010705</v>
      </c>
      <c r="AH1029" s="359" t="s">
        <v>14</v>
      </c>
      <c r="AI1029" s="359" t="s">
        <v>14</v>
      </c>
    </row>
    <row r="1030" spans="1:35" s="368" customFormat="1" ht="45.75" customHeight="1" x14ac:dyDescent="0.25">
      <c r="A1030" s="359" t="s">
        <v>547</v>
      </c>
      <c r="B1030" s="360">
        <v>86111602</v>
      </c>
      <c r="C1030" s="359" t="s">
        <v>3440</v>
      </c>
      <c r="D1030" s="359" t="s">
        <v>3615</v>
      </c>
      <c r="E1030" s="361" t="s">
        <v>3466</v>
      </c>
      <c r="F1030" s="361">
        <v>2024003050072</v>
      </c>
      <c r="G1030" s="362" t="s">
        <v>658</v>
      </c>
      <c r="H1030" s="362" t="s">
        <v>3464</v>
      </c>
      <c r="I1030" s="110">
        <v>76267735</v>
      </c>
      <c r="J1030" s="363" t="s">
        <v>661</v>
      </c>
      <c r="K1030" s="359" t="s">
        <v>3577</v>
      </c>
      <c r="L1030" s="359" t="s">
        <v>447</v>
      </c>
      <c r="M1030" s="359" t="s">
        <v>471</v>
      </c>
      <c r="N1030" s="364" t="s">
        <v>1313</v>
      </c>
      <c r="O1030" s="363">
        <v>157</v>
      </c>
      <c r="P1030" s="365" t="s">
        <v>3411</v>
      </c>
      <c r="Q1030" s="359" t="s">
        <v>3465</v>
      </c>
      <c r="R1030" s="359" t="s">
        <v>3606</v>
      </c>
      <c r="S1030" s="366">
        <v>6</v>
      </c>
      <c r="T1030" s="370" t="s">
        <v>361</v>
      </c>
      <c r="U1030" s="116" t="s">
        <v>14</v>
      </c>
      <c r="V1030" s="359" t="s">
        <v>362</v>
      </c>
      <c r="W1030" s="359" t="s">
        <v>367</v>
      </c>
      <c r="X1030" s="359" t="s">
        <v>367</v>
      </c>
      <c r="Y1030" s="42" t="s">
        <v>14</v>
      </c>
      <c r="Z1030" s="359" t="s">
        <v>14</v>
      </c>
      <c r="AA1030" s="359" t="s">
        <v>14</v>
      </c>
      <c r="AB1030" s="42">
        <v>0</v>
      </c>
      <c r="AC1030" s="42">
        <v>76267735</v>
      </c>
      <c r="AD1030" s="42">
        <v>0</v>
      </c>
      <c r="AE1030" s="42">
        <v>0</v>
      </c>
      <c r="AF1030" s="359" t="s">
        <v>1313</v>
      </c>
      <c r="AG1030" s="359">
        <v>52010704</v>
      </c>
      <c r="AH1030" s="359" t="s">
        <v>14</v>
      </c>
      <c r="AI1030" s="359" t="s">
        <v>14</v>
      </c>
    </row>
    <row r="1031" spans="1:35" s="368" customFormat="1" ht="45.75" customHeight="1" x14ac:dyDescent="0.25">
      <c r="A1031" s="359" t="s">
        <v>547</v>
      </c>
      <c r="B1031" s="360" t="s">
        <v>633</v>
      </c>
      <c r="C1031" s="359" t="s">
        <v>3440</v>
      </c>
      <c r="D1031" s="359" t="s">
        <v>3615</v>
      </c>
      <c r="E1031" s="361" t="s">
        <v>3463</v>
      </c>
      <c r="F1031" s="361">
        <v>2024003050073</v>
      </c>
      <c r="G1031" s="362" t="s">
        <v>662</v>
      </c>
      <c r="H1031" s="362" t="s">
        <v>3461</v>
      </c>
      <c r="I1031" s="110">
        <v>0</v>
      </c>
      <c r="J1031" s="363" t="s">
        <v>663</v>
      </c>
      <c r="K1031" s="359" t="s">
        <v>3577</v>
      </c>
      <c r="L1031" s="359" t="s">
        <v>447</v>
      </c>
      <c r="M1031" s="359" t="s">
        <v>580</v>
      </c>
      <c r="N1031" s="364" t="s">
        <v>1270</v>
      </c>
      <c r="O1031" s="363">
        <v>158</v>
      </c>
      <c r="P1031" s="365" t="s">
        <v>2907</v>
      </c>
      <c r="Q1031" s="359" t="s">
        <v>3462</v>
      </c>
      <c r="R1031" s="359" t="s">
        <v>3606</v>
      </c>
      <c r="S1031" s="366">
        <v>7</v>
      </c>
      <c r="T1031" s="370" t="s">
        <v>361</v>
      </c>
      <c r="U1031" s="116" t="s">
        <v>14</v>
      </c>
      <c r="V1031" s="359" t="s">
        <v>362</v>
      </c>
      <c r="W1031" s="359" t="s">
        <v>649</v>
      </c>
      <c r="X1031" s="359" t="s">
        <v>649</v>
      </c>
      <c r="Y1031" s="42" t="s">
        <v>14</v>
      </c>
      <c r="Z1031" s="359" t="s">
        <v>14</v>
      </c>
      <c r="AA1031" s="359" t="s">
        <v>14</v>
      </c>
      <c r="AB1031" s="42">
        <v>0</v>
      </c>
      <c r="AC1031" s="42">
        <v>0</v>
      </c>
      <c r="AD1031" s="42">
        <v>0</v>
      </c>
      <c r="AE1031" s="42">
        <v>0</v>
      </c>
      <c r="AF1031" s="359" t="s">
        <v>1270</v>
      </c>
      <c r="AG1031" s="359">
        <v>52010703</v>
      </c>
      <c r="AH1031" s="359" t="s">
        <v>14</v>
      </c>
      <c r="AI1031" s="359" t="s">
        <v>14</v>
      </c>
    </row>
    <row r="1032" spans="1:35" s="368" customFormat="1" ht="45.75" customHeight="1" x14ac:dyDescent="0.25">
      <c r="A1032" s="359" t="s">
        <v>547</v>
      </c>
      <c r="B1032" s="360" t="s">
        <v>633</v>
      </c>
      <c r="C1032" s="359" t="s">
        <v>3440</v>
      </c>
      <c r="D1032" s="359" t="s">
        <v>3615</v>
      </c>
      <c r="E1032" s="361" t="s">
        <v>3463</v>
      </c>
      <c r="F1032" s="361">
        <v>2024003050073</v>
      </c>
      <c r="G1032" s="362" t="s">
        <v>676</v>
      </c>
      <c r="H1032" s="362" t="s">
        <v>3461</v>
      </c>
      <c r="I1032" s="110">
        <v>889786493</v>
      </c>
      <c r="J1032" s="363" t="s">
        <v>1317</v>
      </c>
      <c r="K1032" s="359" t="s">
        <v>3577</v>
      </c>
      <c r="L1032" s="359" t="s">
        <v>447</v>
      </c>
      <c r="M1032" s="359" t="s">
        <v>580</v>
      </c>
      <c r="N1032" s="364" t="s">
        <v>1318</v>
      </c>
      <c r="O1032" s="363">
        <v>159</v>
      </c>
      <c r="P1032" s="365" t="s">
        <v>3412</v>
      </c>
      <c r="Q1032" s="359" t="s">
        <v>3462</v>
      </c>
      <c r="R1032" s="359" t="s">
        <v>4058</v>
      </c>
      <c r="S1032" s="366">
        <v>7</v>
      </c>
      <c r="T1032" s="370" t="s">
        <v>361</v>
      </c>
      <c r="U1032" s="116" t="s">
        <v>14</v>
      </c>
      <c r="V1032" s="359" t="s">
        <v>362</v>
      </c>
      <c r="W1032" s="359" t="s">
        <v>649</v>
      </c>
      <c r="X1032" s="359" t="s">
        <v>649</v>
      </c>
      <c r="Y1032" s="42" t="s">
        <v>14</v>
      </c>
      <c r="Z1032" s="359" t="s">
        <v>14</v>
      </c>
      <c r="AA1032" s="359" t="s">
        <v>14</v>
      </c>
      <c r="AB1032" s="42">
        <v>0</v>
      </c>
      <c r="AC1032" s="42">
        <v>889786493</v>
      </c>
      <c r="AD1032" s="42">
        <v>0</v>
      </c>
      <c r="AE1032" s="42">
        <v>0</v>
      </c>
      <c r="AF1032" s="359" t="s">
        <v>1318</v>
      </c>
      <c r="AG1032" s="359">
        <v>52010703</v>
      </c>
      <c r="AH1032" s="359" t="s">
        <v>14</v>
      </c>
      <c r="AI1032" s="359" t="s">
        <v>14</v>
      </c>
    </row>
    <row r="1033" spans="1:35" s="368" customFormat="1" ht="45.75" customHeight="1" x14ac:dyDescent="0.25">
      <c r="A1033" s="359" t="s">
        <v>547</v>
      </c>
      <c r="B1033" s="360" t="s">
        <v>633</v>
      </c>
      <c r="C1033" s="359" t="s">
        <v>3440</v>
      </c>
      <c r="D1033" s="359" t="s">
        <v>3615</v>
      </c>
      <c r="E1033" s="361" t="s">
        <v>3463</v>
      </c>
      <c r="F1033" s="361">
        <v>2024003050073</v>
      </c>
      <c r="G1033" s="362" t="s">
        <v>676</v>
      </c>
      <c r="H1033" s="362" t="s">
        <v>3461</v>
      </c>
      <c r="I1033" s="110">
        <v>0</v>
      </c>
      <c r="J1033" s="363" t="s">
        <v>677</v>
      </c>
      <c r="K1033" s="359" t="s">
        <v>3577</v>
      </c>
      <c r="L1033" s="359" t="s">
        <v>447</v>
      </c>
      <c r="M1033" s="359" t="s">
        <v>580</v>
      </c>
      <c r="N1033" s="364" t="s">
        <v>1276</v>
      </c>
      <c r="O1033" s="363">
        <v>160</v>
      </c>
      <c r="P1033" s="365" t="s">
        <v>2908</v>
      </c>
      <c r="Q1033" s="359" t="s">
        <v>3462</v>
      </c>
      <c r="R1033" s="359" t="s">
        <v>4058</v>
      </c>
      <c r="S1033" s="366">
        <v>7</v>
      </c>
      <c r="T1033" s="370" t="s">
        <v>361</v>
      </c>
      <c r="U1033" s="116" t="s">
        <v>14</v>
      </c>
      <c r="V1033" s="359" t="s">
        <v>362</v>
      </c>
      <c r="W1033" s="359" t="s">
        <v>649</v>
      </c>
      <c r="X1033" s="359" t="s">
        <v>649</v>
      </c>
      <c r="Y1033" s="42" t="s">
        <v>14</v>
      </c>
      <c r="Z1033" s="359" t="s">
        <v>14</v>
      </c>
      <c r="AA1033" s="359" t="s">
        <v>14</v>
      </c>
      <c r="AB1033" s="42">
        <v>0</v>
      </c>
      <c r="AC1033" s="42">
        <v>0</v>
      </c>
      <c r="AD1033" s="42">
        <v>0</v>
      </c>
      <c r="AE1033" s="42">
        <v>0</v>
      </c>
      <c r="AF1033" s="359" t="s">
        <v>1276</v>
      </c>
      <c r="AG1033" s="359">
        <v>52010703</v>
      </c>
      <c r="AH1033" s="359" t="s">
        <v>14</v>
      </c>
      <c r="AI1033" s="359" t="s">
        <v>14</v>
      </c>
    </row>
    <row r="1034" spans="1:35" s="368" customFormat="1" ht="45.75" customHeight="1" x14ac:dyDescent="0.25">
      <c r="A1034" s="359" t="s">
        <v>547</v>
      </c>
      <c r="B1034" s="360" t="s">
        <v>633</v>
      </c>
      <c r="C1034" s="359" t="s">
        <v>3440</v>
      </c>
      <c r="D1034" s="359" t="s">
        <v>3615</v>
      </c>
      <c r="E1034" s="361" t="s">
        <v>3463</v>
      </c>
      <c r="F1034" s="361">
        <v>2024003050073</v>
      </c>
      <c r="G1034" s="362" t="s">
        <v>676</v>
      </c>
      <c r="H1034" s="362" t="s">
        <v>3461</v>
      </c>
      <c r="I1034" s="110">
        <v>2020607404</v>
      </c>
      <c r="J1034" s="363" t="s">
        <v>1317</v>
      </c>
      <c r="K1034" s="359" t="s">
        <v>3577</v>
      </c>
      <c r="L1034" s="359" t="s">
        <v>447</v>
      </c>
      <c r="M1034" s="359" t="s">
        <v>580</v>
      </c>
      <c r="N1034" s="364" t="s">
        <v>1255</v>
      </c>
      <c r="O1034" s="363">
        <v>161</v>
      </c>
      <c r="P1034" s="365" t="s">
        <v>2907</v>
      </c>
      <c r="Q1034" s="359" t="s">
        <v>3462</v>
      </c>
      <c r="R1034" s="359" t="s">
        <v>4144</v>
      </c>
      <c r="S1034" s="366">
        <v>7</v>
      </c>
      <c r="T1034" s="370" t="s">
        <v>361</v>
      </c>
      <c r="U1034" s="116" t="s">
        <v>14</v>
      </c>
      <c r="V1034" s="359" t="s">
        <v>362</v>
      </c>
      <c r="W1034" s="359" t="s">
        <v>367</v>
      </c>
      <c r="X1034" s="359" t="s">
        <v>367</v>
      </c>
      <c r="Y1034" s="42" t="s">
        <v>14</v>
      </c>
      <c r="Z1034" s="359" t="s">
        <v>14</v>
      </c>
      <c r="AA1034" s="359" t="s">
        <v>14</v>
      </c>
      <c r="AB1034" s="42">
        <v>0</v>
      </c>
      <c r="AC1034" s="42">
        <v>2020607404</v>
      </c>
      <c r="AD1034" s="42">
        <v>0</v>
      </c>
      <c r="AE1034" s="42">
        <v>0</v>
      </c>
      <c r="AF1034" s="359" t="s">
        <v>1255</v>
      </c>
      <c r="AG1034" s="359">
        <v>52010703</v>
      </c>
      <c r="AH1034" s="359" t="s">
        <v>14</v>
      </c>
      <c r="AI1034" s="359" t="s">
        <v>14</v>
      </c>
    </row>
    <row r="1035" spans="1:35" s="368" customFormat="1" ht="45.75" customHeight="1" x14ac:dyDescent="0.25">
      <c r="A1035" s="359" t="s">
        <v>547</v>
      </c>
      <c r="B1035" s="360" t="s">
        <v>633</v>
      </c>
      <c r="C1035" s="359" t="s">
        <v>3440</v>
      </c>
      <c r="D1035" s="359" t="s">
        <v>3615</v>
      </c>
      <c r="E1035" s="361" t="s">
        <v>3463</v>
      </c>
      <c r="F1035" s="361">
        <v>2024003050073</v>
      </c>
      <c r="G1035" s="362" t="s">
        <v>676</v>
      </c>
      <c r="H1035" s="362" t="s">
        <v>3461</v>
      </c>
      <c r="I1035" s="110">
        <v>154120891</v>
      </c>
      <c r="J1035" s="363" t="s">
        <v>1317</v>
      </c>
      <c r="K1035" s="359" t="s">
        <v>3577</v>
      </c>
      <c r="L1035" s="359" t="s">
        <v>447</v>
      </c>
      <c r="M1035" s="359" t="s">
        <v>580</v>
      </c>
      <c r="N1035" s="364" t="s">
        <v>1319</v>
      </c>
      <c r="O1035" s="363">
        <v>162</v>
      </c>
      <c r="P1035" s="365" t="s">
        <v>2907</v>
      </c>
      <c r="Q1035" s="359" t="s">
        <v>3462</v>
      </c>
      <c r="R1035" s="359" t="s">
        <v>4148</v>
      </c>
      <c r="S1035" s="366">
        <v>7</v>
      </c>
      <c r="T1035" s="370" t="s">
        <v>361</v>
      </c>
      <c r="U1035" s="116" t="s">
        <v>14</v>
      </c>
      <c r="V1035" s="359" t="s">
        <v>362</v>
      </c>
      <c r="W1035" s="359" t="s">
        <v>649</v>
      </c>
      <c r="X1035" s="359" t="s">
        <v>649</v>
      </c>
      <c r="Y1035" s="42" t="s">
        <v>14</v>
      </c>
      <c r="Z1035" s="359" t="s">
        <v>14</v>
      </c>
      <c r="AA1035" s="359" t="s">
        <v>14</v>
      </c>
      <c r="AB1035" s="42">
        <v>0</v>
      </c>
      <c r="AC1035" s="42">
        <v>154120891</v>
      </c>
      <c r="AD1035" s="42">
        <v>0</v>
      </c>
      <c r="AE1035" s="42">
        <v>0</v>
      </c>
      <c r="AF1035" s="359" t="s">
        <v>1319</v>
      </c>
      <c r="AG1035" s="359">
        <v>52010703</v>
      </c>
      <c r="AH1035" s="359" t="s">
        <v>14</v>
      </c>
      <c r="AI1035" s="359" t="s">
        <v>14</v>
      </c>
    </row>
    <row r="1036" spans="1:35" s="368" customFormat="1" ht="45.75" customHeight="1" x14ac:dyDescent="0.25">
      <c r="A1036" s="359" t="s">
        <v>547</v>
      </c>
      <c r="B1036" s="360">
        <v>80111600</v>
      </c>
      <c r="C1036" s="359" t="s">
        <v>3447</v>
      </c>
      <c r="D1036" s="359" t="s">
        <v>3615</v>
      </c>
      <c r="E1036" s="361" t="s">
        <v>3492</v>
      </c>
      <c r="F1036" s="361">
        <v>2024003050075</v>
      </c>
      <c r="G1036" s="362" t="s">
        <v>591</v>
      </c>
      <c r="H1036" s="362" t="s">
        <v>3490</v>
      </c>
      <c r="I1036" s="110">
        <v>40880945</v>
      </c>
      <c r="J1036" s="363" t="s">
        <v>604</v>
      </c>
      <c r="K1036" s="359" t="s">
        <v>3577</v>
      </c>
      <c r="L1036" s="359" t="s">
        <v>447</v>
      </c>
      <c r="M1036" s="363" t="s">
        <v>448</v>
      </c>
      <c r="N1036" s="364" t="s">
        <v>1320</v>
      </c>
      <c r="O1036" s="363">
        <v>163</v>
      </c>
      <c r="P1036" s="365" t="s">
        <v>3413</v>
      </c>
      <c r="Q1036" s="359" t="s">
        <v>3491</v>
      </c>
      <c r="R1036" s="359" t="s">
        <v>4143</v>
      </c>
      <c r="S1036" s="366">
        <v>7</v>
      </c>
      <c r="T1036" s="370" t="s">
        <v>361</v>
      </c>
      <c r="U1036" s="116" t="s">
        <v>14</v>
      </c>
      <c r="V1036" s="359" t="s">
        <v>362</v>
      </c>
      <c r="W1036" s="359" t="s">
        <v>649</v>
      </c>
      <c r="X1036" s="359" t="s">
        <v>649</v>
      </c>
      <c r="Y1036" s="42" t="s">
        <v>14</v>
      </c>
      <c r="Z1036" s="359" t="s">
        <v>14</v>
      </c>
      <c r="AA1036" s="359" t="s">
        <v>14</v>
      </c>
      <c r="AB1036" s="42">
        <v>0</v>
      </c>
      <c r="AC1036" s="42">
        <v>40880945</v>
      </c>
      <c r="AD1036" s="42">
        <v>0</v>
      </c>
      <c r="AE1036" s="42">
        <v>0</v>
      </c>
      <c r="AF1036" s="359" t="s">
        <v>1320</v>
      </c>
      <c r="AG1036" s="359">
        <v>52010902</v>
      </c>
      <c r="AH1036" s="359" t="s">
        <v>14</v>
      </c>
      <c r="AI1036" s="359" t="s">
        <v>14</v>
      </c>
    </row>
    <row r="1037" spans="1:35" s="368" customFormat="1" ht="45.75" customHeight="1" x14ac:dyDescent="0.25">
      <c r="A1037" s="359" t="s">
        <v>547</v>
      </c>
      <c r="B1037" s="360">
        <v>80111600</v>
      </c>
      <c r="C1037" s="359" t="s">
        <v>3447</v>
      </c>
      <c r="D1037" s="359" t="s">
        <v>3615</v>
      </c>
      <c r="E1037" s="361" t="s">
        <v>3489</v>
      </c>
      <c r="F1037" s="361">
        <v>2024003050076</v>
      </c>
      <c r="G1037" s="362" t="s">
        <v>588</v>
      </c>
      <c r="H1037" s="362" t="s">
        <v>3487</v>
      </c>
      <c r="I1037" s="110">
        <v>132246920</v>
      </c>
      <c r="J1037" s="363" t="s">
        <v>604</v>
      </c>
      <c r="K1037" s="359" t="s">
        <v>3577</v>
      </c>
      <c r="L1037" s="359" t="s">
        <v>447</v>
      </c>
      <c r="M1037" s="363" t="s">
        <v>448</v>
      </c>
      <c r="N1037" s="364" t="s">
        <v>590</v>
      </c>
      <c r="O1037" s="363">
        <v>167</v>
      </c>
      <c r="P1037" s="365" t="s">
        <v>2941</v>
      </c>
      <c r="Q1037" s="359" t="s">
        <v>3488</v>
      </c>
      <c r="R1037" s="359" t="s">
        <v>4143</v>
      </c>
      <c r="S1037" s="366">
        <v>6</v>
      </c>
      <c r="T1037" s="370" t="s">
        <v>361</v>
      </c>
      <c r="U1037" s="116" t="s">
        <v>14</v>
      </c>
      <c r="V1037" s="359" t="s">
        <v>362</v>
      </c>
      <c r="W1037" s="359" t="s">
        <v>367</v>
      </c>
      <c r="X1037" s="359" t="s">
        <v>367</v>
      </c>
      <c r="Y1037" s="42" t="s">
        <v>14</v>
      </c>
      <c r="Z1037" s="359" t="s">
        <v>14</v>
      </c>
      <c r="AA1037" s="359" t="s">
        <v>14</v>
      </c>
      <c r="AB1037" s="42">
        <v>0</v>
      </c>
      <c r="AC1037" s="42">
        <v>132246920</v>
      </c>
      <c r="AD1037" s="42">
        <v>0</v>
      </c>
      <c r="AE1037" s="42">
        <v>0</v>
      </c>
      <c r="AF1037" s="359" t="s">
        <v>590</v>
      </c>
      <c r="AG1037" s="359">
        <v>52010901</v>
      </c>
      <c r="AH1037" s="359" t="s">
        <v>14</v>
      </c>
      <c r="AI1037" s="359" t="s">
        <v>14</v>
      </c>
    </row>
    <row r="1038" spans="1:35" s="368" customFormat="1" ht="45.75" customHeight="1" x14ac:dyDescent="0.25">
      <c r="A1038" s="359" t="s">
        <v>547</v>
      </c>
      <c r="B1038" s="360">
        <v>72101500</v>
      </c>
      <c r="C1038" s="359" t="s">
        <v>3447</v>
      </c>
      <c r="D1038" s="359" t="s">
        <v>3615</v>
      </c>
      <c r="E1038" s="361" t="s">
        <v>3489</v>
      </c>
      <c r="F1038" s="361">
        <v>2024003050076</v>
      </c>
      <c r="G1038" s="362" t="s">
        <v>578</v>
      </c>
      <c r="H1038" s="362" t="s">
        <v>3487</v>
      </c>
      <c r="I1038" s="110">
        <v>1156484795</v>
      </c>
      <c r="J1038" s="363" t="s">
        <v>1191</v>
      </c>
      <c r="K1038" s="359" t="s">
        <v>3577</v>
      </c>
      <c r="L1038" s="359" t="s">
        <v>447</v>
      </c>
      <c r="M1038" s="363" t="s">
        <v>448</v>
      </c>
      <c r="N1038" s="364" t="s">
        <v>1321</v>
      </c>
      <c r="O1038" s="363">
        <v>166</v>
      </c>
      <c r="P1038" s="365" t="s">
        <v>3416</v>
      </c>
      <c r="Q1038" s="359" t="s">
        <v>3488</v>
      </c>
      <c r="R1038" s="359" t="s">
        <v>4143</v>
      </c>
      <c r="S1038" s="366">
        <v>7</v>
      </c>
      <c r="T1038" s="370" t="s">
        <v>361</v>
      </c>
      <c r="U1038" s="116" t="s">
        <v>14</v>
      </c>
      <c r="V1038" s="359" t="s">
        <v>362</v>
      </c>
      <c r="W1038" s="359" t="s">
        <v>649</v>
      </c>
      <c r="X1038" s="359" t="s">
        <v>649</v>
      </c>
      <c r="Y1038" s="42" t="s">
        <v>14</v>
      </c>
      <c r="Z1038" s="359" t="s">
        <v>14</v>
      </c>
      <c r="AA1038" s="359" t="s">
        <v>14</v>
      </c>
      <c r="AB1038" s="42">
        <v>0</v>
      </c>
      <c r="AC1038" s="42">
        <v>1156484795</v>
      </c>
      <c r="AD1038" s="42">
        <v>0</v>
      </c>
      <c r="AE1038" s="42">
        <v>0</v>
      </c>
      <c r="AF1038" s="359" t="s">
        <v>1321</v>
      </c>
      <c r="AG1038" s="359">
        <v>52010902</v>
      </c>
      <c r="AH1038" s="359" t="s">
        <v>14</v>
      </c>
      <c r="AI1038" s="359" t="s">
        <v>14</v>
      </c>
    </row>
    <row r="1039" spans="1:35" s="368" customFormat="1" ht="45.75" customHeight="1" x14ac:dyDescent="0.25">
      <c r="A1039" s="359" t="s">
        <v>547</v>
      </c>
      <c r="B1039" s="360">
        <v>72101500</v>
      </c>
      <c r="C1039" s="359" t="s">
        <v>3447</v>
      </c>
      <c r="D1039" s="359" t="s">
        <v>3615</v>
      </c>
      <c r="E1039" s="361" t="s">
        <v>3489</v>
      </c>
      <c r="F1039" s="361">
        <v>2024003050076</v>
      </c>
      <c r="G1039" s="362" t="s">
        <v>578</v>
      </c>
      <c r="H1039" s="362" t="s">
        <v>3487</v>
      </c>
      <c r="I1039" s="110">
        <v>1700000000</v>
      </c>
      <c r="J1039" s="363" t="s">
        <v>1191</v>
      </c>
      <c r="K1039" s="359" t="s">
        <v>3577</v>
      </c>
      <c r="L1039" s="359" t="s">
        <v>447</v>
      </c>
      <c r="M1039" s="363" t="s">
        <v>448</v>
      </c>
      <c r="N1039" s="364" t="s">
        <v>1322</v>
      </c>
      <c r="O1039" s="363">
        <v>165</v>
      </c>
      <c r="P1039" s="365" t="s">
        <v>3415</v>
      </c>
      <c r="Q1039" s="359" t="s">
        <v>3488</v>
      </c>
      <c r="R1039" s="359" t="s">
        <v>3606</v>
      </c>
      <c r="S1039" s="366">
        <v>7</v>
      </c>
      <c r="T1039" s="370" t="s">
        <v>361</v>
      </c>
      <c r="U1039" s="116" t="s">
        <v>14</v>
      </c>
      <c r="V1039" s="359" t="s">
        <v>362</v>
      </c>
      <c r="W1039" s="359" t="s">
        <v>649</v>
      </c>
      <c r="X1039" s="359" t="s">
        <v>649</v>
      </c>
      <c r="Y1039" s="42" t="s">
        <v>14</v>
      </c>
      <c r="Z1039" s="359" t="s">
        <v>14</v>
      </c>
      <c r="AA1039" s="359" t="s">
        <v>14</v>
      </c>
      <c r="AB1039" s="42">
        <v>0</v>
      </c>
      <c r="AC1039" s="42">
        <v>1700000000</v>
      </c>
      <c r="AD1039" s="42">
        <v>0</v>
      </c>
      <c r="AE1039" s="42">
        <v>0</v>
      </c>
      <c r="AF1039" s="359" t="s">
        <v>1322</v>
      </c>
      <c r="AG1039" s="359">
        <v>52010902</v>
      </c>
      <c r="AH1039" s="359" t="s">
        <v>14</v>
      </c>
      <c r="AI1039" s="359" t="s">
        <v>14</v>
      </c>
    </row>
    <row r="1040" spans="1:35" s="368" customFormat="1" ht="45.75" customHeight="1" x14ac:dyDescent="0.25">
      <c r="A1040" s="359" t="s">
        <v>547</v>
      </c>
      <c r="B1040" s="360">
        <v>72101500</v>
      </c>
      <c r="C1040" s="359" t="s">
        <v>3447</v>
      </c>
      <c r="D1040" s="359" t="s">
        <v>3615</v>
      </c>
      <c r="E1040" s="361" t="s">
        <v>3489</v>
      </c>
      <c r="F1040" s="361">
        <v>2024003050076</v>
      </c>
      <c r="G1040" s="362" t="s">
        <v>591</v>
      </c>
      <c r="H1040" s="362" t="s">
        <v>3487</v>
      </c>
      <c r="I1040" s="110">
        <v>3152648069</v>
      </c>
      <c r="J1040" s="363" t="s">
        <v>1191</v>
      </c>
      <c r="K1040" s="359" t="s">
        <v>3577</v>
      </c>
      <c r="L1040" s="359" t="s">
        <v>447</v>
      </c>
      <c r="M1040" s="363" t="s">
        <v>448</v>
      </c>
      <c r="N1040" s="364" t="s">
        <v>1323</v>
      </c>
      <c r="O1040" s="363">
        <v>164</v>
      </c>
      <c r="P1040" s="365" t="s">
        <v>3414</v>
      </c>
      <c r="Q1040" s="359" t="s">
        <v>3488</v>
      </c>
      <c r="R1040" s="359" t="s">
        <v>3606</v>
      </c>
      <c r="S1040" s="366">
        <v>7</v>
      </c>
      <c r="T1040" s="370" t="s">
        <v>361</v>
      </c>
      <c r="U1040" s="116" t="s">
        <v>14</v>
      </c>
      <c r="V1040" s="359" t="s">
        <v>362</v>
      </c>
      <c r="W1040" s="359" t="s">
        <v>649</v>
      </c>
      <c r="X1040" s="359" t="s">
        <v>649</v>
      </c>
      <c r="Y1040" s="42" t="s">
        <v>14</v>
      </c>
      <c r="Z1040" s="359" t="s">
        <v>14</v>
      </c>
      <c r="AA1040" s="359" t="s">
        <v>14</v>
      </c>
      <c r="AB1040" s="42">
        <v>0</v>
      </c>
      <c r="AC1040" s="42">
        <v>3152648069</v>
      </c>
      <c r="AD1040" s="42">
        <v>0</v>
      </c>
      <c r="AE1040" s="42">
        <v>0</v>
      </c>
      <c r="AF1040" s="359" t="s">
        <v>1323</v>
      </c>
      <c r="AG1040" s="359">
        <v>52010902</v>
      </c>
      <c r="AH1040" s="359" t="s">
        <v>14</v>
      </c>
      <c r="AI1040" s="359" t="s">
        <v>14</v>
      </c>
    </row>
    <row r="1041" spans="1:35" s="368" customFormat="1" ht="45.75" customHeight="1" x14ac:dyDescent="0.25">
      <c r="A1041" s="359" t="s">
        <v>547</v>
      </c>
      <c r="B1041" s="360">
        <v>72101500</v>
      </c>
      <c r="C1041" s="359" t="s">
        <v>3447</v>
      </c>
      <c r="D1041" s="359" t="s">
        <v>3615</v>
      </c>
      <c r="E1041" s="361" t="s">
        <v>3489</v>
      </c>
      <c r="F1041" s="361">
        <v>2024003050076</v>
      </c>
      <c r="G1041" s="362" t="s">
        <v>578</v>
      </c>
      <c r="H1041" s="362" t="s">
        <v>3487</v>
      </c>
      <c r="I1041" s="110">
        <v>845622</v>
      </c>
      <c r="J1041" s="363" t="s">
        <v>1191</v>
      </c>
      <c r="K1041" s="359" t="s">
        <v>3577</v>
      </c>
      <c r="L1041" s="359" t="s">
        <v>447</v>
      </c>
      <c r="M1041" s="363" t="s">
        <v>448</v>
      </c>
      <c r="N1041" s="364" t="s">
        <v>1324</v>
      </c>
      <c r="O1041" s="363">
        <v>168</v>
      </c>
      <c r="P1041" s="365" t="s">
        <v>3417</v>
      </c>
      <c r="Q1041" s="359" t="s">
        <v>3488</v>
      </c>
      <c r="R1041" s="359" t="s">
        <v>3604</v>
      </c>
      <c r="S1041" s="366">
        <v>7</v>
      </c>
      <c r="T1041" s="370" t="s">
        <v>361</v>
      </c>
      <c r="U1041" s="116" t="s">
        <v>14</v>
      </c>
      <c r="V1041" s="359" t="s">
        <v>362</v>
      </c>
      <c r="W1041" s="359" t="s">
        <v>649</v>
      </c>
      <c r="X1041" s="359" t="s">
        <v>649</v>
      </c>
      <c r="Y1041" s="42" t="s">
        <v>14</v>
      </c>
      <c r="Z1041" s="359" t="s">
        <v>14</v>
      </c>
      <c r="AA1041" s="359" t="s">
        <v>14</v>
      </c>
      <c r="AB1041" s="42">
        <v>0</v>
      </c>
      <c r="AC1041" s="42">
        <v>845622</v>
      </c>
      <c r="AD1041" s="42">
        <v>0</v>
      </c>
      <c r="AE1041" s="42">
        <v>0</v>
      </c>
      <c r="AF1041" s="359" t="s">
        <v>1324</v>
      </c>
      <c r="AG1041" s="359">
        <v>52010902</v>
      </c>
      <c r="AH1041" s="359" t="s">
        <v>14</v>
      </c>
      <c r="AI1041" s="359" t="s">
        <v>14</v>
      </c>
    </row>
    <row r="1042" spans="1:35" s="368" customFormat="1" ht="45.75" customHeight="1" x14ac:dyDescent="0.25">
      <c r="A1042" s="359" t="s">
        <v>547</v>
      </c>
      <c r="B1042" s="360" t="s">
        <v>356</v>
      </c>
      <c r="C1042" s="359" t="s">
        <v>1429</v>
      </c>
      <c r="D1042" s="359" t="s">
        <v>3456</v>
      </c>
      <c r="E1042" s="361" t="s">
        <v>3469</v>
      </c>
      <c r="F1042" s="361">
        <v>2024003050077</v>
      </c>
      <c r="G1042" s="381" t="s">
        <v>535</v>
      </c>
      <c r="H1042" s="362" t="s">
        <v>3467</v>
      </c>
      <c r="I1042" s="110">
        <v>120721627</v>
      </c>
      <c r="J1042" s="363" t="s">
        <v>1325</v>
      </c>
      <c r="K1042" s="359" t="s">
        <v>3577</v>
      </c>
      <c r="L1042" s="359" t="s">
        <v>356</v>
      </c>
      <c r="M1042" s="359" t="s">
        <v>356</v>
      </c>
      <c r="N1042" s="364" t="s">
        <v>542</v>
      </c>
      <c r="O1042" s="363">
        <v>140</v>
      </c>
      <c r="P1042" s="365" t="s">
        <v>3405</v>
      </c>
      <c r="Q1042" s="359" t="s">
        <v>3468</v>
      </c>
      <c r="R1042" s="359" t="s">
        <v>3606</v>
      </c>
      <c r="S1042" s="366" t="s">
        <v>356</v>
      </c>
      <c r="T1042" s="370" t="s">
        <v>356</v>
      </c>
      <c r="U1042" s="116" t="s">
        <v>14</v>
      </c>
      <c r="V1042" s="359" t="s">
        <v>362</v>
      </c>
      <c r="W1042" s="359" t="s">
        <v>1326</v>
      </c>
      <c r="X1042" s="359" t="s">
        <v>1326</v>
      </c>
      <c r="Y1042" s="42" t="s">
        <v>14</v>
      </c>
      <c r="Z1042" s="359" t="s">
        <v>14</v>
      </c>
      <c r="AA1042" s="359" t="s">
        <v>14</v>
      </c>
      <c r="AB1042" s="42">
        <v>0</v>
      </c>
      <c r="AC1042" s="42">
        <v>120721627</v>
      </c>
      <c r="AD1042" s="42">
        <v>0</v>
      </c>
      <c r="AE1042" s="42">
        <v>0</v>
      </c>
      <c r="AF1042" s="359" t="s">
        <v>542</v>
      </c>
      <c r="AG1042" s="359">
        <v>52011001</v>
      </c>
      <c r="AH1042" s="359" t="s">
        <v>14</v>
      </c>
      <c r="AI1042" s="359" t="s">
        <v>14</v>
      </c>
    </row>
    <row r="1043" spans="1:35" s="368" customFormat="1" ht="45.75" customHeight="1" x14ac:dyDescent="0.25">
      <c r="A1043" s="359" t="s">
        <v>547</v>
      </c>
      <c r="B1043" s="360" t="s">
        <v>356</v>
      </c>
      <c r="C1043" s="359" t="s">
        <v>1429</v>
      </c>
      <c r="D1043" s="359" t="s">
        <v>3456</v>
      </c>
      <c r="E1043" s="361" t="s">
        <v>3469</v>
      </c>
      <c r="F1043" s="361">
        <v>2024003050077</v>
      </c>
      <c r="G1043" s="362" t="s">
        <v>535</v>
      </c>
      <c r="H1043" s="362" t="s">
        <v>3467</v>
      </c>
      <c r="I1043" s="110">
        <v>13135298</v>
      </c>
      <c r="J1043" s="363" t="s">
        <v>1325</v>
      </c>
      <c r="K1043" s="359" t="s">
        <v>3577</v>
      </c>
      <c r="L1043" s="359" t="s">
        <v>356</v>
      </c>
      <c r="M1043" s="359" t="s">
        <v>356</v>
      </c>
      <c r="N1043" s="364" t="s">
        <v>1019</v>
      </c>
      <c r="O1043" s="363">
        <v>141</v>
      </c>
      <c r="P1043" s="365" t="s">
        <v>2680</v>
      </c>
      <c r="Q1043" s="359" t="s">
        <v>3468</v>
      </c>
      <c r="R1043" s="359" t="s">
        <v>3606</v>
      </c>
      <c r="S1043" s="366" t="s">
        <v>356</v>
      </c>
      <c r="T1043" s="370" t="s">
        <v>356</v>
      </c>
      <c r="U1043" s="116" t="s">
        <v>14</v>
      </c>
      <c r="V1043" s="359" t="s">
        <v>362</v>
      </c>
      <c r="W1043" s="359" t="s">
        <v>1326</v>
      </c>
      <c r="X1043" s="359" t="s">
        <v>1326</v>
      </c>
      <c r="Y1043" s="42" t="s">
        <v>14</v>
      </c>
      <c r="Z1043" s="359" t="s">
        <v>14</v>
      </c>
      <c r="AA1043" s="359" t="s">
        <v>14</v>
      </c>
      <c r="AB1043" s="42">
        <v>0</v>
      </c>
      <c r="AC1043" s="42">
        <v>13135298</v>
      </c>
      <c r="AD1043" s="42">
        <v>0</v>
      </c>
      <c r="AE1043" s="42">
        <v>0</v>
      </c>
      <c r="AF1043" s="359" t="s">
        <v>1019</v>
      </c>
      <c r="AG1043" s="359">
        <v>52011001</v>
      </c>
      <c r="AH1043" s="359" t="s">
        <v>14</v>
      </c>
      <c r="AI1043" s="359" t="s">
        <v>14</v>
      </c>
    </row>
    <row r="1044" spans="1:35" s="368" customFormat="1" ht="45.75" customHeight="1" x14ac:dyDescent="0.25">
      <c r="A1044" s="359" t="s">
        <v>547</v>
      </c>
      <c r="B1044" s="360" t="s">
        <v>356</v>
      </c>
      <c r="C1044" s="359" t="s">
        <v>1429</v>
      </c>
      <c r="D1044" s="359" t="s">
        <v>3456</v>
      </c>
      <c r="E1044" s="361" t="s">
        <v>3469</v>
      </c>
      <c r="F1044" s="361">
        <v>2024003050077</v>
      </c>
      <c r="G1044" s="362" t="s">
        <v>535</v>
      </c>
      <c r="H1044" s="362" t="s">
        <v>3467</v>
      </c>
      <c r="I1044" s="110">
        <v>0</v>
      </c>
      <c r="J1044" s="363" t="s">
        <v>1325</v>
      </c>
      <c r="K1044" s="359" t="s">
        <v>3577</v>
      </c>
      <c r="L1044" s="359" t="s">
        <v>356</v>
      </c>
      <c r="M1044" s="359" t="s">
        <v>356</v>
      </c>
      <c r="N1044" s="364" t="s">
        <v>540</v>
      </c>
      <c r="O1044" s="363">
        <v>142</v>
      </c>
      <c r="P1044" s="365" t="s">
        <v>3405</v>
      </c>
      <c r="Q1044" s="359" t="s">
        <v>3468</v>
      </c>
      <c r="R1044" s="359" t="s">
        <v>3604</v>
      </c>
      <c r="S1044" s="366" t="s">
        <v>356</v>
      </c>
      <c r="T1044" s="370" t="s">
        <v>356</v>
      </c>
      <c r="U1044" s="116" t="s">
        <v>14</v>
      </c>
      <c r="V1044" s="359" t="s">
        <v>362</v>
      </c>
      <c r="W1044" s="359" t="s">
        <v>1326</v>
      </c>
      <c r="X1044" s="359" t="s">
        <v>1326</v>
      </c>
      <c r="Y1044" s="42" t="s">
        <v>14</v>
      </c>
      <c r="Z1044" s="359" t="s">
        <v>14</v>
      </c>
      <c r="AA1044" s="359" t="s">
        <v>14</v>
      </c>
      <c r="AB1044" s="42">
        <v>0</v>
      </c>
      <c r="AC1044" s="42">
        <v>0</v>
      </c>
      <c r="AD1044" s="42">
        <v>0</v>
      </c>
      <c r="AE1044" s="42">
        <v>0</v>
      </c>
      <c r="AF1044" s="359" t="s">
        <v>540</v>
      </c>
      <c r="AG1044" s="359">
        <v>52011001</v>
      </c>
      <c r="AH1044" s="359" t="s">
        <v>14</v>
      </c>
      <c r="AI1044" s="359" t="s">
        <v>14</v>
      </c>
    </row>
    <row r="1045" spans="1:35" s="368" customFormat="1" ht="45.75" customHeight="1" x14ac:dyDescent="0.25">
      <c r="A1045" s="359" t="s">
        <v>547</v>
      </c>
      <c r="B1045" s="360" t="s">
        <v>356</v>
      </c>
      <c r="C1045" s="359" t="s">
        <v>1429</v>
      </c>
      <c r="D1045" s="359" t="s">
        <v>3456</v>
      </c>
      <c r="E1045" s="361" t="s">
        <v>3469</v>
      </c>
      <c r="F1045" s="361">
        <v>2024003050077</v>
      </c>
      <c r="G1045" s="362" t="s">
        <v>535</v>
      </c>
      <c r="H1045" s="362" t="s">
        <v>3467</v>
      </c>
      <c r="I1045" s="110">
        <v>8709352</v>
      </c>
      <c r="J1045" s="363" t="s">
        <v>1325</v>
      </c>
      <c r="K1045" s="359" t="s">
        <v>3577</v>
      </c>
      <c r="L1045" s="359" t="s">
        <v>356</v>
      </c>
      <c r="M1045" s="359" t="s">
        <v>356</v>
      </c>
      <c r="N1045" s="364" t="s">
        <v>533</v>
      </c>
      <c r="O1045" s="363">
        <v>143</v>
      </c>
      <c r="P1045" s="365" t="s">
        <v>2680</v>
      </c>
      <c r="Q1045" s="359" t="s">
        <v>3468</v>
      </c>
      <c r="R1045" s="359" t="s">
        <v>3604</v>
      </c>
      <c r="S1045" s="366" t="s">
        <v>356</v>
      </c>
      <c r="T1045" s="370" t="s">
        <v>356</v>
      </c>
      <c r="U1045" s="116" t="s">
        <v>14</v>
      </c>
      <c r="V1045" s="359" t="s">
        <v>362</v>
      </c>
      <c r="W1045" s="359" t="s">
        <v>1326</v>
      </c>
      <c r="X1045" s="359" t="s">
        <v>1326</v>
      </c>
      <c r="Y1045" s="42" t="s">
        <v>14</v>
      </c>
      <c r="Z1045" s="359" t="s">
        <v>14</v>
      </c>
      <c r="AA1045" s="359" t="s">
        <v>14</v>
      </c>
      <c r="AB1045" s="42">
        <v>0</v>
      </c>
      <c r="AC1045" s="42">
        <v>8709352</v>
      </c>
      <c r="AD1045" s="42">
        <v>0</v>
      </c>
      <c r="AE1045" s="42">
        <v>0</v>
      </c>
      <c r="AF1045" s="359" t="s">
        <v>533</v>
      </c>
      <c r="AG1045" s="359">
        <v>52011001</v>
      </c>
      <c r="AH1045" s="359" t="s">
        <v>14</v>
      </c>
      <c r="AI1045" s="359" t="s">
        <v>14</v>
      </c>
    </row>
    <row r="1046" spans="1:35" s="368" customFormat="1" ht="45.75" customHeight="1" x14ac:dyDescent="0.25">
      <c r="A1046" s="359" t="s">
        <v>547</v>
      </c>
      <c r="B1046" s="360" t="s">
        <v>356</v>
      </c>
      <c r="C1046" s="359" t="s">
        <v>1429</v>
      </c>
      <c r="D1046" s="359" t="s">
        <v>3456</v>
      </c>
      <c r="E1046" s="361" t="s">
        <v>3472</v>
      </c>
      <c r="F1046" s="361">
        <v>2024003050104</v>
      </c>
      <c r="G1046" s="362" t="s">
        <v>507</v>
      </c>
      <c r="H1046" s="362" t="s">
        <v>3470</v>
      </c>
      <c r="I1046" s="110">
        <v>55879869</v>
      </c>
      <c r="J1046" s="363" t="s">
        <v>550</v>
      </c>
      <c r="K1046" s="359" t="s">
        <v>3577</v>
      </c>
      <c r="L1046" s="359" t="s">
        <v>356</v>
      </c>
      <c r="M1046" s="359" t="s">
        <v>356</v>
      </c>
      <c r="N1046" s="364" t="s">
        <v>1327</v>
      </c>
      <c r="O1046" s="363">
        <v>129</v>
      </c>
      <c r="P1046" s="365" t="s">
        <v>3397</v>
      </c>
      <c r="Q1046" s="359" t="s">
        <v>3471</v>
      </c>
      <c r="R1046" s="359" t="s">
        <v>3606</v>
      </c>
      <c r="S1046" s="366" t="s">
        <v>356</v>
      </c>
      <c r="T1046" s="370" t="s">
        <v>356</v>
      </c>
      <c r="U1046" s="116" t="s">
        <v>14</v>
      </c>
      <c r="V1046" s="359" t="s">
        <v>362</v>
      </c>
      <c r="W1046" s="359" t="s">
        <v>649</v>
      </c>
      <c r="X1046" s="359" t="s">
        <v>649</v>
      </c>
      <c r="Y1046" s="42" t="s">
        <v>14</v>
      </c>
      <c r="Z1046" s="359" t="s">
        <v>14</v>
      </c>
      <c r="AA1046" s="359" t="s">
        <v>14</v>
      </c>
      <c r="AB1046" s="42">
        <v>0</v>
      </c>
      <c r="AC1046" s="42">
        <v>55879869</v>
      </c>
      <c r="AD1046" s="42">
        <v>0</v>
      </c>
      <c r="AE1046" s="42">
        <v>0</v>
      </c>
      <c r="AF1046" s="359" t="s">
        <v>1327</v>
      </c>
      <c r="AG1046" s="359">
        <v>52011002</v>
      </c>
      <c r="AH1046" s="359" t="s">
        <v>14</v>
      </c>
      <c r="AI1046" s="359" t="s">
        <v>14</v>
      </c>
    </row>
    <row r="1047" spans="1:35" s="368" customFormat="1" ht="45.75" customHeight="1" x14ac:dyDescent="0.25">
      <c r="A1047" s="359" t="s">
        <v>547</v>
      </c>
      <c r="B1047" s="360" t="s">
        <v>356</v>
      </c>
      <c r="C1047" s="359" t="s">
        <v>1429</v>
      </c>
      <c r="D1047" s="359" t="s">
        <v>3456</v>
      </c>
      <c r="E1047" s="361" t="s">
        <v>3472</v>
      </c>
      <c r="F1047" s="361">
        <v>2024003050104</v>
      </c>
      <c r="G1047" s="362" t="s">
        <v>507</v>
      </c>
      <c r="H1047" s="362" t="s">
        <v>3470</v>
      </c>
      <c r="I1047" s="110">
        <v>100000000</v>
      </c>
      <c r="J1047" s="363" t="s">
        <v>550</v>
      </c>
      <c r="K1047" s="359" t="s">
        <v>3577</v>
      </c>
      <c r="L1047" s="359" t="s">
        <v>356</v>
      </c>
      <c r="M1047" s="359" t="s">
        <v>356</v>
      </c>
      <c r="N1047" s="364" t="s">
        <v>1328</v>
      </c>
      <c r="O1047" s="363">
        <v>130</v>
      </c>
      <c r="P1047" s="365" t="s">
        <v>3398</v>
      </c>
      <c r="Q1047" s="359" t="s">
        <v>3471</v>
      </c>
      <c r="R1047" s="359" t="s">
        <v>3606</v>
      </c>
      <c r="S1047" s="366" t="s">
        <v>356</v>
      </c>
      <c r="T1047" s="370" t="s">
        <v>356</v>
      </c>
      <c r="U1047" s="116" t="s">
        <v>14</v>
      </c>
      <c r="V1047" s="359" t="s">
        <v>362</v>
      </c>
      <c r="W1047" s="359" t="s">
        <v>649</v>
      </c>
      <c r="X1047" s="359" t="s">
        <v>649</v>
      </c>
      <c r="Y1047" s="42" t="s">
        <v>14</v>
      </c>
      <c r="Z1047" s="359" t="s">
        <v>14</v>
      </c>
      <c r="AA1047" s="359" t="s">
        <v>14</v>
      </c>
      <c r="AB1047" s="42">
        <v>0</v>
      </c>
      <c r="AC1047" s="42">
        <v>100000000</v>
      </c>
      <c r="AD1047" s="42">
        <v>0</v>
      </c>
      <c r="AE1047" s="42">
        <v>0</v>
      </c>
      <c r="AF1047" s="359" t="s">
        <v>1328</v>
      </c>
      <c r="AG1047" s="359">
        <v>52011002</v>
      </c>
      <c r="AH1047" s="359" t="s">
        <v>14</v>
      </c>
      <c r="AI1047" s="359" t="s">
        <v>14</v>
      </c>
    </row>
    <row r="1048" spans="1:35" s="368" customFormat="1" ht="45.75" customHeight="1" x14ac:dyDescent="0.25">
      <c r="A1048" s="359" t="s">
        <v>547</v>
      </c>
      <c r="B1048" s="360" t="s">
        <v>356</v>
      </c>
      <c r="C1048" s="359" t="s">
        <v>1429</v>
      </c>
      <c r="D1048" s="359" t="s">
        <v>3456</v>
      </c>
      <c r="E1048" s="361" t="s">
        <v>3472</v>
      </c>
      <c r="F1048" s="361">
        <v>2024003050104</v>
      </c>
      <c r="G1048" s="362" t="s">
        <v>1199</v>
      </c>
      <c r="H1048" s="362" t="s">
        <v>3470</v>
      </c>
      <c r="I1048" s="110">
        <v>343447294</v>
      </c>
      <c r="J1048" s="363" t="s">
        <v>550</v>
      </c>
      <c r="K1048" s="359" t="s">
        <v>3577</v>
      </c>
      <c r="L1048" s="359" t="s">
        <v>356</v>
      </c>
      <c r="M1048" s="359" t="s">
        <v>356</v>
      </c>
      <c r="N1048" s="364" t="s">
        <v>1329</v>
      </c>
      <c r="O1048" s="363">
        <v>131</v>
      </c>
      <c r="P1048" s="365" t="s">
        <v>3399</v>
      </c>
      <c r="Q1048" s="359" t="s">
        <v>3471</v>
      </c>
      <c r="R1048" s="359" t="s">
        <v>4149</v>
      </c>
      <c r="S1048" s="366" t="s">
        <v>356</v>
      </c>
      <c r="T1048" s="370" t="s">
        <v>356</v>
      </c>
      <c r="U1048" s="116" t="s">
        <v>14</v>
      </c>
      <c r="V1048" s="359" t="s">
        <v>362</v>
      </c>
      <c r="W1048" s="359" t="s">
        <v>649</v>
      </c>
      <c r="X1048" s="359" t="s">
        <v>649</v>
      </c>
      <c r="Y1048" s="42" t="s">
        <v>14</v>
      </c>
      <c r="Z1048" s="359" t="s">
        <v>14</v>
      </c>
      <c r="AA1048" s="359" t="s">
        <v>14</v>
      </c>
      <c r="AB1048" s="42">
        <v>0</v>
      </c>
      <c r="AC1048" s="42">
        <v>343447294</v>
      </c>
      <c r="AD1048" s="42">
        <v>0</v>
      </c>
      <c r="AE1048" s="42">
        <v>0</v>
      </c>
      <c r="AF1048" s="359" t="s">
        <v>1329</v>
      </c>
      <c r="AG1048" s="359">
        <v>52011002</v>
      </c>
      <c r="AH1048" s="359" t="s">
        <v>14</v>
      </c>
      <c r="AI1048" s="359" t="s">
        <v>14</v>
      </c>
    </row>
    <row r="1049" spans="1:35" s="368" customFormat="1" ht="45.75" customHeight="1" x14ac:dyDescent="0.25">
      <c r="A1049" s="359" t="s">
        <v>547</v>
      </c>
      <c r="B1049" s="360" t="s">
        <v>356</v>
      </c>
      <c r="C1049" s="359" t="s">
        <v>1429</v>
      </c>
      <c r="D1049" s="359" t="s">
        <v>3456</v>
      </c>
      <c r="E1049" s="361" t="s">
        <v>3469</v>
      </c>
      <c r="F1049" s="361">
        <v>2024003050077</v>
      </c>
      <c r="G1049" s="362" t="s">
        <v>1201</v>
      </c>
      <c r="H1049" s="362" t="s">
        <v>3467</v>
      </c>
      <c r="I1049" s="110">
        <v>0</v>
      </c>
      <c r="J1049" s="363" t="s">
        <v>1336</v>
      </c>
      <c r="K1049" s="359" t="s">
        <v>3577</v>
      </c>
      <c r="L1049" s="359" t="s">
        <v>447</v>
      </c>
      <c r="M1049" s="366" t="s">
        <v>448</v>
      </c>
      <c r="N1049" s="364" t="s">
        <v>575</v>
      </c>
      <c r="O1049" s="363">
        <v>134</v>
      </c>
      <c r="P1049" s="365" t="s">
        <v>3401</v>
      </c>
      <c r="Q1049" s="359" t="s">
        <v>3468</v>
      </c>
      <c r="R1049" s="359" t="s">
        <v>3606</v>
      </c>
      <c r="S1049" s="366" t="s">
        <v>356</v>
      </c>
      <c r="T1049" s="370" t="s">
        <v>356</v>
      </c>
      <c r="U1049" s="116" t="s">
        <v>14</v>
      </c>
      <c r="V1049" s="359" t="s">
        <v>362</v>
      </c>
      <c r="W1049" s="359" t="s">
        <v>557</v>
      </c>
      <c r="X1049" s="359" t="s">
        <v>557</v>
      </c>
      <c r="Y1049" s="42" t="s">
        <v>14</v>
      </c>
      <c r="Z1049" s="359" t="s">
        <v>14</v>
      </c>
      <c r="AA1049" s="359" t="s">
        <v>14</v>
      </c>
      <c r="AB1049" s="42">
        <v>0</v>
      </c>
      <c r="AC1049" s="42">
        <v>0</v>
      </c>
      <c r="AD1049" s="42">
        <v>0</v>
      </c>
      <c r="AE1049" s="42">
        <v>0</v>
      </c>
      <c r="AF1049" s="359" t="s">
        <v>575</v>
      </c>
      <c r="AG1049" s="359">
        <v>52011001</v>
      </c>
      <c r="AH1049" s="359" t="s">
        <v>14</v>
      </c>
      <c r="AI1049" s="359" t="s">
        <v>14</v>
      </c>
    </row>
    <row r="1050" spans="1:35" s="368" customFormat="1" ht="45.75" customHeight="1" x14ac:dyDescent="0.25">
      <c r="A1050" s="359" t="s">
        <v>547</v>
      </c>
      <c r="B1050" s="360">
        <v>80161500</v>
      </c>
      <c r="C1050" s="359" t="s">
        <v>1429</v>
      </c>
      <c r="D1050" s="359" t="s">
        <v>3456</v>
      </c>
      <c r="E1050" s="361" t="s">
        <v>3469</v>
      </c>
      <c r="F1050" s="361">
        <v>2024003050077</v>
      </c>
      <c r="G1050" s="362" t="s">
        <v>576</v>
      </c>
      <c r="H1050" s="362" t="s">
        <v>3467</v>
      </c>
      <c r="I1050" s="110">
        <v>121205179</v>
      </c>
      <c r="J1050" s="363" t="s">
        <v>1339</v>
      </c>
      <c r="K1050" s="359" t="s">
        <v>3577</v>
      </c>
      <c r="L1050" s="359" t="s">
        <v>447</v>
      </c>
      <c r="M1050" s="359" t="s">
        <v>574</v>
      </c>
      <c r="N1050" s="364" t="s">
        <v>575</v>
      </c>
      <c r="O1050" s="363">
        <v>134</v>
      </c>
      <c r="P1050" s="365" t="s">
        <v>3401</v>
      </c>
      <c r="Q1050" s="359" t="s">
        <v>3468</v>
      </c>
      <c r="R1050" s="359" t="s">
        <v>3606</v>
      </c>
      <c r="S1050" s="366">
        <v>3</v>
      </c>
      <c r="T1050" s="370" t="s">
        <v>361</v>
      </c>
      <c r="U1050" s="116" t="s">
        <v>14</v>
      </c>
      <c r="V1050" s="359" t="s">
        <v>362</v>
      </c>
      <c r="W1050" s="359" t="s">
        <v>367</v>
      </c>
      <c r="X1050" s="359" t="s">
        <v>367</v>
      </c>
      <c r="Y1050" s="42" t="s">
        <v>14</v>
      </c>
      <c r="Z1050" s="359" t="s">
        <v>14</v>
      </c>
      <c r="AA1050" s="359" t="s">
        <v>14</v>
      </c>
      <c r="AB1050" s="42">
        <v>0</v>
      </c>
      <c r="AC1050" s="42">
        <v>121205179</v>
      </c>
      <c r="AD1050" s="42">
        <v>0</v>
      </c>
      <c r="AE1050" s="42">
        <v>0</v>
      </c>
      <c r="AF1050" s="359" t="s">
        <v>575</v>
      </c>
      <c r="AG1050" s="359">
        <v>52011001</v>
      </c>
      <c r="AH1050" s="359" t="s">
        <v>14</v>
      </c>
      <c r="AI1050" s="359" t="s">
        <v>14</v>
      </c>
    </row>
    <row r="1051" spans="1:35" s="368" customFormat="1" ht="45.75" customHeight="1" x14ac:dyDescent="0.25">
      <c r="A1051" s="359" t="s">
        <v>547</v>
      </c>
      <c r="B1051" s="360" t="s">
        <v>356</v>
      </c>
      <c r="C1051" s="359" t="s">
        <v>1429</v>
      </c>
      <c r="D1051" s="359" t="s">
        <v>3456</v>
      </c>
      <c r="E1051" s="361" t="s">
        <v>3469</v>
      </c>
      <c r="F1051" s="361">
        <v>2024003050077</v>
      </c>
      <c r="G1051" s="362" t="s">
        <v>1340</v>
      </c>
      <c r="H1051" s="362" t="s">
        <v>3467</v>
      </c>
      <c r="I1051" s="110">
        <v>40000000</v>
      </c>
      <c r="J1051" s="363" t="s">
        <v>550</v>
      </c>
      <c r="K1051" s="359" t="s">
        <v>3577</v>
      </c>
      <c r="L1051" s="359" t="s">
        <v>356</v>
      </c>
      <c r="M1051" s="359" t="s">
        <v>356</v>
      </c>
      <c r="N1051" s="369" t="s">
        <v>1341</v>
      </c>
      <c r="O1051" s="363">
        <v>144</v>
      </c>
      <c r="P1051" s="365" t="s">
        <v>3406</v>
      </c>
      <c r="Q1051" s="359" t="s">
        <v>3468</v>
      </c>
      <c r="R1051" s="359" t="s">
        <v>3606</v>
      </c>
      <c r="S1051" s="366" t="s">
        <v>356</v>
      </c>
      <c r="T1051" s="370" t="s">
        <v>356</v>
      </c>
      <c r="U1051" s="116" t="s">
        <v>14</v>
      </c>
      <c r="V1051" s="359" t="s">
        <v>362</v>
      </c>
      <c r="W1051" s="359" t="s">
        <v>649</v>
      </c>
      <c r="X1051" s="359" t="s">
        <v>649</v>
      </c>
      <c r="Y1051" s="42" t="s">
        <v>14</v>
      </c>
      <c r="Z1051" s="359" t="s">
        <v>14</v>
      </c>
      <c r="AA1051" s="359" t="s">
        <v>14</v>
      </c>
      <c r="AB1051" s="42">
        <v>0</v>
      </c>
      <c r="AC1051" s="42">
        <v>40000000</v>
      </c>
      <c r="AD1051" s="42">
        <v>0</v>
      </c>
      <c r="AE1051" s="42">
        <v>0</v>
      </c>
      <c r="AF1051" s="359" t="s">
        <v>1341</v>
      </c>
      <c r="AG1051" s="359">
        <v>52011001</v>
      </c>
      <c r="AH1051" s="359" t="s">
        <v>14</v>
      </c>
      <c r="AI1051" s="359" t="s">
        <v>14</v>
      </c>
    </row>
    <row r="1052" spans="1:35" s="368" customFormat="1" ht="45.75" customHeight="1" x14ac:dyDescent="0.25">
      <c r="A1052" s="359" t="s">
        <v>547</v>
      </c>
      <c r="B1052" s="360" t="s">
        <v>356</v>
      </c>
      <c r="C1052" s="359" t="s">
        <v>1429</v>
      </c>
      <c r="D1052" s="359" t="s">
        <v>3456</v>
      </c>
      <c r="E1052" s="361" t="s">
        <v>3469</v>
      </c>
      <c r="F1052" s="361">
        <v>2024003050077</v>
      </c>
      <c r="G1052" s="362" t="s">
        <v>1342</v>
      </c>
      <c r="H1052" s="362" t="s">
        <v>3467</v>
      </c>
      <c r="I1052" s="110">
        <v>24704640</v>
      </c>
      <c r="J1052" s="363" t="s">
        <v>550</v>
      </c>
      <c r="K1052" s="359" t="s">
        <v>3577</v>
      </c>
      <c r="L1052" s="359" t="s">
        <v>356</v>
      </c>
      <c r="M1052" s="359" t="s">
        <v>356</v>
      </c>
      <c r="N1052" s="369" t="s">
        <v>1341</v>
      </c>
      <c r="O1052" s="363">
        <v>144</v>
      </c>
      <c r="P1052" s="365" t="s">
        <v>3406</v>
      </c>
      <c r="Q1052" s="359" t="s">
        <v>3468</v>
      </c>
      <c r="R1052" s="359" t="s">
        <v>3606</v>
      </c>
      <c r="S1052" s="366" t="s">
        <v>356</v>
      </c>
      <c r="T1052" s="370" t="s">
        <v>356</v>
      </c>
      <c r="U1052" s="116" t="s">
        <v>14</v>
      </c>
      <c r="V1052" s="359" t="s">
        <v>362</v>
      </c>
      <c r="W1052" s="359" t="s">
        <v>649</v>
      </c>
      <c r="X1052" s="359" t="s">
        <v>649</v>
      </c>
      <c r="Y1052" s="42" t="s">
        <v>14</v>
      </c>
      <c r="Z1052" s="359" t="s">
        <v>14</v>
      </c>
      <c r="AA1052" s="359" t="s">
        <v>14</v>
      </c>
      <c r="AB1052" s="42">
        <v>0</v>
      </c>
      <c r="AC1052" s="42">
        <v>24704640</v>
      </c>
      <c r="AD1052" s="42">
        <v>0</v>
      </c>
      <c r="AE1052" s="42">
        <v>0</v>
      </c>
      <c r="AF1052" s="359" t="s">
        <v>1341</v>
      </c>
      <c r="AG1052" s="359">
        <v>52011001</v>
      </c>
      <c r="AH1052" s="359" t="s">
        <v>14</v>
      </c>
      <c r="AI1052" s="359" t="s">
        <v>14</v>
      </c>
    </row>
    <row r="1053" spans="1:35" s="368" customFormat="1" ht="45.75" customHeight="1" x14ac:dyDescent="0.25">
      <c r="A1053" s="359" t="s">
        <v>547</v>
      </c>
      <c r="B1053" s="360" t="s">
        <v>356</v>
      </c>
      <c r="C1053" s="359" t="s">
        <v>1429</v>
      </c>
      <c r="D1053" s="359" t="s">
        <v>3456</v>
      </c>
      <c r="E1053" s="361" t="s">
        <v>3456</v>
      </c>
      <c r="F1053" s="361">
        <v>999999</v>
      </c>
      <c r="G1053" s="362" t="s">
        <v>357</v>
      </c>
      <c r="H1053" s="362">
        <v>999999</v>
      </c>
      <c r="I1053" s="110">
        <v>0</v>
      </c>
      <c r="J1053" s="363" t="s">
        <v>550</v>
      </c>
      <c r="K1053" s="359" t="s">
        <v>3577</v>
      </c>
      <c r="L1053" s="359" t="s">
        <v>356</v>
      </c>
      <c r="M1053" s="359" t="s">
        <v>356</v>
      </c>
      <c r="N1053" s="369" t="s">
        <v>1343</v>
      </c>
      <c r="O1053" s="363">
        <v>128</v>
      </c>
      <c r="P1053" s="365" t="s">
        <v>3396</v>
      </c>
      <c r="Q1053" s="359" t="s">
        <v>3450</v>
      </c>
      <c r="R1053" s="359" t="s">
        <v>3580</v>
      </c>
      <c r="S1053" s="366" t="s">
        <v>356</v>
      </c>
      <c r="T1053" s="370" t="s">
        <v>356</v>
      </c>
      <c r="U1053" s="116" t="s">
        <v>14</v>
      </c>
      <c r="V1053" s="359" t="s">
        <v>362</v>
      </c>
      <c r="W1053" s="359" t="s">
        <v>649</v>
      </c>
      <c r="X1053" s="359" t="s">
        <v>649</v>
      </c>
      <c r="Y1053" s="42" t="s">
        <v>14</v>
      </c>
      <c r="Z1053" s="359" t="s">
        <v>14</v>
      </c>
      <c r="AA1053" s="359" t="s">
        <v>14</v>
      </c>
      <c r="AB1053" s="42">
        <v>0</v>
      </c>
      <c r="AC1053" s="42">
        <v>0</v>
      </c>
      <c r="AD1053" s="42">
        <v>0</v>
      </c>
      <c r="AE1053" s="42">
        <v>0</v>
      </c>
      <c r="AF1053" s="359" t="s">
        <v>1343</v>
      </c>
      <c r="AG1053" s="359" t="s">
        <v>14</v>
      </c>
      <c r="AH1053" s="359" t="s">
        <v>14</v>
      </c>
      <c r="AI1053" s="359" t="s">
        <v>14</v>
      </c>
    </row>
    <row r="1054" spans="1:35" s="368" customFormat="1" ht="45.75" customHeight="1" x14ac:dyDescent="0.25">
      <c r="A1054" s="359" t="s">
        <v>547</v>
      </c>
      <c r="B1054" s="360">
        <v>80111600</v>
      </c>
      <c r="C1054" s="359" t="s">
        <v>3429</v>
      </c>
      <c r="D1054" s="359" t="s">
        <v>3615</v>
      </c>
      <c r="E1054" s="361" t="s">
        <v>3475</v>
      </c>
      <c r="F1054" s="361">
        <v>2024003050084</v>
      </c>
      <c r="G1054" s="362" t="s">
        <v>782</v>
      </c>
      <c r="H1054" s="362" t="s">
        <v>3473</v>
      </c>
      <c r="I1054" s="110">
        <v>1000000000</v>
      </c>
      <c r="J1054" s="363" t="s">
        <v>1350</v>
      </c>
      <c r="K1054" s="359" t="s">
        <v>3577</v>
      </c>
      <c r="L1054" s="359" t="s">
        <v>1351</v>
      </c>
      <c r="M1054" s="373" t="s">
        <v>448</v>
      </c>
      <c r="N1054" s="364" t="s">
        <v>1352</v>
      </c>
      <c r="O1054" s="363">
        <v>146</v>
      </c>
      <c r="P1054" s="365" t="s">
        <v>3407</v>
      </c>
      <c r="Q1054" s="359" t="s">
        <v>3474</v>
      </c>
      <c r="R1054" s="359" t="s">
        <v>3606</v>
      </c>
      <c r="S1054" s="366" t="s">
        <v>356</v>
      </c>
      <c r="T1054" s="370" t="s">
        <v>356</v>
      </c>
      <c r="U1054" s="116" t="s">
        <v>14</v>
      </c>
      <c r="V1054" s="359" t="s">
        <v>362</v>
      </c>
      <c r="W1054" s="370" t="s">
        <v>356</v>
      </c>
      <c r="X1054" s="370" t="s">
        <v>356</v>
      </c>
      <c r="Y1054" s="42" t="s">
        <v>14</v>
      </c>
      <c r="Z1054" s="359" t="s">
        <v>14</v>
      </c>
      <c r="AA1054" s="359" t="s">
        <v>14</v>
      </c>
      <c r="AB1054" s="42">
        <v>0</v>
      </c>
      <c r="AC1054" s="42">
        <v>1000000000</v>
      </c>
      <c r="AD1054" s="42">
        <v>0</v>
      </c>
      <c r="AE1054" s="42">
        <v>0</v>
      </c>
      <c r="AF1054" s="359" t="s">
        <v>1352</v>
      </c>
      <c r="AG1054" s="359">
        <v>52010802</v>
      </c>
      <c r="AH1054" s="359" t="s">
        <v>14</v>
      </c>
      <c r="AI1054" s="359" t="s">
        <v>14</v>
      </c>
    </row>
    <row r="1055" spans="1:35" s="368" customFormat="1" ht="45.75" customHeight="1" x14ac:dyDescent="0.25">
      <c r="A1055" s="359" t="s">
        <v>547</v>
      </c>
      <c r="B1055" s="360">
        <v>90141502</v>
      </c>
      <c r="C1055" s="359" t="s">
        <v>3429</v>
      </c>
      <c r="D1055" s="359" t="s">
        <v>3615</v>
      </c>
      <c r="E1055" s="361" t="s">
        <v>3481</v>
      </c>
      <c r="F1055" s="361">
        <v>2024003050102</v>
      </c>
      <c r="G1055" s="362" t="s">
        <v>688</v>
      </c>
      <c r="H1055" s="362" t="s">
        <v>3479</v>
      </c>
      <c r="I1055" s="110">
        <v>35889526</v>
      </c>
      <c r="J1055" s="363" t="s">
        <v>1353</v>
      </c>
      <c r="K1055" s="359" t="s">
        <v>3577</v>
      </c>
      <c r="L1055" s="359" t="s">
        <v>447</v>
      </c>
      <c r="M1055" s="363" t="s">
        <v>690</v>
      </c>
      <c r="N1055" s="364" t="s">
        <v>694</v>
      </c>
      <c r="O1055" s="363">
        <v>145</v>
      </c>
      <c r="P1055" s="365" t="s">
        <v>2729</v>
      </c>
      <c r="Q1055" s="359" t="s">
        <v>3480</v>
      </c>
      <c r="R1055" s="359" t="s">
        <v>3606</v>
      </c>
      <c r="S1055" s="366">
        <v>190</v>
      </c>
      <c r="T1055" s="367" t="s">
        <v>561</v>
      </c>
      <c r="U1055" s="116" t="s">
        <v>14</v>
      </c>
      <c r="V1055" s="359" t="s">
        <v>362</v>
      </c>
      <c r="W1055" s="359" t="s">
        <v>649</v>
      </c>
      <c r="X1055" s="359" t="s">
        <v>649</v>
      </c>
      <c r="Y1055" s="42" t="s">
        <v>14</v>
      </c>
      <c r="Z1055" s="359" t="s">
        <v>14</v>
      </c>
      <c r="AA1055" s="359" t="s">
        <v>14</v>
      </c>
      <c r="AB1055" s="42">
        <v>0</v>
      </c>
      <c r="AC1055" s="42">
        <v>35889526</v>
      </c>
      <c r="AD1055" s="42">
        <v>0</v>
      </c>
      <c r="AE1055" s="42">
        <v>0</v>
      </c>
      <c r="AF1055" s="359" t="s">
        <v>694</v>
      </c>
      <c r="AG1055" s="359">
        <v>52010801</v>
      </c>
      <c r="AH1055" s="359" t="s">
        <v>14</v>
      </c>
      <c r="AI1055" s="359" t="s">
        <v>14</v>
      </c>
    </row>
    <row r="1056" spans="1:35" s="368" customFormat="1" ht="45.75" customHeight="1" x14ac:dyDescent="0.25">
      <c r="A1056" s="359" t="s">
        <v>547</v>
      </c>
      <c r="B1056" s="360">
        <v>80111600</v>
      </c>
      <c r="C1056" s="359" t="s">
        <v>1429</v>
      </c>
      <c r="D1056" s="359" t="s">
        <v>3456</v>
      </c>
      <c r="E1056" s="361" t="s">
        <v>3469</v>
      </c>
      <c r="F1056" s="361">
        <v>2024003050077</v>
      </c>
      <c r="G1056" s="384" t="s">
        <v>1337</v>
      </c>
      <c r="H1056" s="362" t="s">
        <v>3467</v>
      </c>
      <c r="I1056" s="110">
        <v>1685913</v>
      </c>
      <c r="J1056" s="363" t="s">
        <v>1354</v>
      </c>
      <c r="K1056" s="359" t="s">
        <v>3577</v>
      </c>
      <c r="L1056" s="363" t="s">
        <v>447</v>
      </c>
      <c r="M1056" s="373" t="s">
        <v>448</v>
      </c>
      <c r="N1056" s="364" t="s">
        <v>564</v>
      </c>
      <c r="O1056" s="363">
        <v>47</v>
      </c>
      <c r="P1056" s="365" t="s">
        <v>2647</v>
      </c>
      <c r="Q1056" s="359" t="s">
        <v>3468</v>
      </c>
      <c r="R1056" s="359" t="s">
        <v>3579</v>
      </c>
      <c r="S1056" s="366" t="s">
        <v>356</v>
      </c>
      <c r="T1056" s="375" t="s">
        <v>356</v>
      </c>
      <c r="U1056" s="116" t="s">
        <v>14</v>
      </c>
      <c r="V1056" s="359" t="s">
        <v>362</v>
      </c>
      <c r="W1056" s="359" t="s">
        <v>356</v>
      </c>
      <c r="X1056" s="359" t="s">
        <v>356</v>
      </c>
      <c r="Y1056" s="42" t="s">
        <v>14</v>
      </c>
      <c r="Z1056" s="359" t="s">
        <v>14</v>
      </c>
      <c r="AA1056" s="359" t="s">
        <v>14</v>
      </c>
      <c r="AB1056" s="42">
        <v>0</v>
      </c>
      <c r="AC1056" s="42">
        <v>1685913</v>
      </c>
      <c r="AD1056" s="42">
        <v>0</v>
      </c>
      <c r="AE1056" s="42">
        <v>0</v>
      </c>
      <c r="AF1056" s="359" t="s">
        <v>564</v>
      </c>
      <c r="AG1056" s="359">
        <v>52011001</v>
      </c>
      <c r="AH1056" s="359" t="s">
        <v>14</v>
      </c>
      <c r="AI1056" s="359" t="s">
        <v>14</v>
      </c>
    </row>
    <row r="1057" spans="1:35" s="368" customFormat="1" ht="45.75" customHeight="1" x14ac:dyDescent="0.25">
      <c r="A1057" s="359" t="s">
        <v>547</v>
      </c>
      <c r="B1057" s="360" t="s">
        <v>356</v>
      </c>
      <c r="C1057" s="359" t="s">
        <v>3440</v>
      </c>
      <c r="D1057" s="359" t="s">
        <v>3615</v>
      </c>
      <c r="E1057" s="361" t="s">
        <v>3463</v>
      </c>
      <c r="F1057" s="361">
        <v>2024003050073</v>
      </c>
      <c r="G1057" s="362" t="s">
        <v>676</v>
      </c>
      <c r="H1057" s="362" t="s">
        <v>3461</v>
      </c>
      <c r="I1057" s="110">
        <v>0</v>
      </c>
      <c r="J1057" s="363" t="s">
        <v>1355</v>
      </c>
      <c r="K1057" s="359" t="s">
        <v>3577</v>
      </c>
      <c r="L1057" s="363" t="s">
        <v>447</v>
      </c>
      <c r="M1057" s="363" t="s">
        <v>580</v>
      </c>
      <c r="N1057" s="364" t="s">
        <v>664</v>
      </c>
      <c r="O1057" s="363">
        <v>82</v>
      </c>
      <c r="P1057" s="365" t="s">
        <v>2870</v>
      </c>
      <c r="Q1057" s="359" t="s">
        <v>3462</v>
      </c>
      <c r="R1057" s="359" t="s">
        <v>3601</v>
      </c>
      <c r="S1057" s="366">
        <v>7</v>
      </c>
      <c r="T1057" s="375" t="s">
        <v>361</v>
      </c>
      <c r="U1057" s="116" t="s">
        <v>14</v>
      </c>
      <c r="V1057" s="359" t="s">
        <v>362</v>
      </c>
      <c r="W1057" s="359" t="s">
        <v>367</v>
      </c>
      <c r="X1057" s="359" t="s">
        <v>367</v>
      </c>
      <c r="Y1057" s="42" t="s">
        <v>14</v>
      </c>
      <c r="Z1057" s="359" t="s">
        <v>14</v>
      </c>
      <c r="AA1057" s="359" t="s">
        <v>14</v>
      </c>
      <c r="AB1057" s="42">
        <v>0</v>
      </c>
      <c r="AC1057" s="42">
        <v>0</v>
      </c>
      <c r="AD1057" s="42">
        <v>0</v>
      </c>
      <c r="AE1057" s="42">
        <v>0</v>
      </c>
      <c r="AF1057" s="359" t="s">
        <v>664</v>
      </c>
      <c r="AG1057" s="359">
        <v>52010703</v>
      </c>
      <c r="AH1057" s="359" t="s">
        <v>14</v>
      </c>
      <c r="AI1057" s="359" t="s">
        <v>14</v>
      </c>
    </row>
    <row r="1058" spans="1:35" s="368" customFormat="1" ht="45.75" customHeight="1" x14ac:dyDescent="0.25">
      <c r="A1058" s="359" t="s">
        <v>547</v>
      </c>
      <c r="B1058" s="360" t="s">
        <v>356</v>
      </c>
      <c r="C1058" s="359" t="s">
        <v>3440</v>
      </c>
      <c r="D1058" s="359" t="s">
        <v>3615</v>
      </c>
      <c r="E1058" s="361" t="s">
        <v>3463</v>
      </c>
      <c r="F1058" s="361">
        <v>2024003050073</v>
      </c>
      <c r="G1058" s="362" t="s">
        <v>666</v>
      </c>
      <c r="H1058" s="362" t="s">
        <v>3461</v>
      </c>
      <c r="I1058" s="110">
        <v>0</v>
      </c>
      <c r="J1058" s="363" t="s">
        <v>1356</v>
      </c>
      <c r="K1058" s="359" t="s">
        <v>3577</v>
      </c>
      <c r="L1058" s="363" t="s">
        <v>356</v>
      </c>
      <c r="M1058" s="363" t="s">
        <v>356</v>
      </c>
      <c r="N1058" s="364" t="s">
        <v>664</v>
      </c>
      <c r="O1058" s="363">
        <v>82</v>
      </c>
      <c r="P1058" s="365" t="s">
        <v>2870</v>
      </c>
      <c r="Q1058" s="359" t="s">
        <v>3462</v>
      </c>
      <c r="R1058" s="359" t="s">
        <v>3601</v>
      </c>
      <c r="S1058" s="366" t="s">
        <v>356</v>
      </c>
      <c r="T1058" s="375" t="s">
        <v>356</v>
      </c>
      <c r="U1058" s="116" t="s">
        <v>14</v>
      </c>
      <c r="V1058" s="359" t="s">
        <v>362</v>
      </c>
      <c r="W1058" s="359" t="s">
        <v>356</v>
      </c>
      <c r="X1058" s="359" t="s">
        <v>356</v>
      </c>
      <c r="Y1058" s="42" t="s">
        <v>14</v>
      </c>
      <c r="Z1058" s="359" t="s">
        <v>14</v>
      </c>
      <c r="AA1058" s="359" t="s">
        <v>14</v>
      </c>
      <c r="AB1058" s="42">
        <v>0</v>
      </c>
      <c r="AC1058" s="42">
        <v>0</v>
      </c>
      <c r="AD1058" s="42">
        <v>0</v>
      </c>
      <c r="AE1058" s="42">
        <v>0</v>
      </c>
      <c r="AF1058" s="359" t="s">
        <v>664</v>
      </c>
      <c r="AG1058" s="359">
        <v>52010703</v>
      </c>
      <c r="AH1058" s="359" t="s">
        <v>14</v>
      </c>
      <c r="AI1058" s="359" t="s">
        <v>14</v>
      </c>
    </row>
    <row r="1059" spans="1:35" s="368" customFormat="1" ht="45.75" customHeight="1" x14ac:dyDescent="0.25">
      <c r="A1059" s="359" t="s">
        <v>547</v>
      </c>
      <c r="B1059" s="360" t="s">
        <v>356</v>
      </c>
      <c r="C1059" s="359" t="s">
        <v>3440</v>
      </c>
      <c r="D1059" s="359" t="s">
        <v>3615</v>
      </c>
      <c r="E1059" s="361" t="s">
        <v>3498</v>
      </c>
      <c r="F1059" s="361">
        <v>2024003050101</v>
      </c>
      <c r="G1059" s="362" t="s">
        <v>647</v>
      </c>
      <c r="H1059" s="362" t="s">
        <v>3496</v>
      </c>
      <c r="I1059" s="110">
        <v>0</v>
      </c>
      <c r="J1059" s="363" t="s">
        <v>356</v>
      </c>
      <c r="K1059" s="359" t="s">
        <v>3577</v>
      </c>
      <c r="L1059" s="363" t="s">
        <v>356</v>
      </c>
      <c r="M1059" s="363" t="s">
        <v>356</v>
      </c>
      <c r="N1059" s="364" t="s">
        <v>644</v>
      </c>
      <c r="O1059" s="363">
        <v>71</v>
      </c>
      <c r="P1059" s="365" t="s">
        <v>2831</v>
      </c>
      <c r="Q1059" s="359" t="s">
        <v>3497</v>
      </c>
      <c r="R1059" s="359" t="s">
        <v>3601</v>
      </c>
      <c r="S1059" s="366" t="s">
        <v>356</v>
      </c>
      <c r="T1059" s="379" t="s">
        <v>356</v>
      </c>
      <c r="U1059" s="116" t="s">
        <v>14</v>
      </c>
      <c r="V1059" s="359" t="s">
        <v>362</v>
      </c>
      <c r="W1059" s="359" t="s">
        <v>356</v>
      </c>
      <c r="X1059" s="359" t="s">
        <v>356</v>
      </c>
      <c r="Y1059" s="42" t="s">
        <v>14</v>
      </c>
      <c r="Z1059" s="359" t="s">
        <v>14</v>
      </c>
      <c r="AA1059" s="359" t="s">
        <v>14</v>
      </c>
      <c r="AB1059" s="42">
        <v>0</v>
      </c>
      <c r="AC1059" s="42">
        <v>0</v>
      </c>
      <c r="AD1059" s="42">
        <v>0</v>
      </c>
      <c r="AE1059" s="42">
        <v>0</v>
      </c>
      <c r="AF1059" s="359" t="s">
        <v>644</v>
      </c>
      <c r="AG1059" s="359">
        <v>52010702</v>
      </c>
      <c r="AH1059" s="359" t="s">
        <v>14</v>
      </c>
      <c r="AI1059" s="359" t="s">
        <v>14</v>
      </c>
    </row>
    <row r="1060" spans="1:35" s="368" customFormat="1" ht="45.75" customHeight="1" x14ac:dyDescent="0.25">
      <c r="A1060" s="393" t="s">
        <v>547</v>
      </c>
      <c r="B1060" s="394" t="s">
        <v>356</v>
      </c>
      <c r="C1060" s="393" t="s">
        <v>3440</v>
      </c>
      <c r="D1060" s="393" t="s">
        <v>3615</v>
      </c>
      <c r="E1060" s="395" t="s">
        <v>3498</v>
      </c>
      <c r="F1060" s="395">
        <v>2024003050101</v>
      </c>
      <c r="G1060" s="396" t="s">
        <v>1101</v>
      </c>
      <c r="H1060" s="396" t="s">
        <v>3496</v>
      </c>
      <c r="I1060" s="258">
        <v>2480000</v>
      </c>
      <c r="J1060" s="397" t="s">
        <v>1356</v>
      </c>
      <c r="K1060" s="393" t="s">
        <v>3577</v>
      </c>
      <c r="L1060" s="363" t="s">
        <v>356</v>
      </c>
      <c r="M1060" s="363" t="s">
        <v>356</v>
      </c>
      <c r="N1060" s="398" t="s">
        <v>632</v>
      </c>
      <c r="O1060" s="397">
        <v>73</v>
      </c>
      <c r="P1060" s="399" t="s">
        <v>2844</v>
      </c>
      <c r="Q1060" s="393" t="s">
        <v>3497</v>
      </c>
      <c r="R1060" s="359" t="s">
        <v>3652</v>
      </c>
      <c r="S1060" s="400" t="s">
        <v>356</v>
      </c>
      <c r="T1060" s="375" t="s">
        <v>356</v>
      </c>
      <c r="U1060" s="259" t="s">
        <v>14</v>
      </c>
      <c r="V1060" s="359" t="s">
        <v>362</v>
      </c>
      <c r="W1060" s="359" t="s">
        <v>356</v>
      </c>
      <c r="X1060" s="359" t="s">
        <v>356</v>
      </c>
      <c r="Y1060" s="260" t="s">
        <v>14</v>
      </c>
      <c r="Z1060" s="393" t="s">
        <v>14</v>
      </c>
      <c r="AA1060" s="393" t="s">
        <v>14</v>
      </c>
      <c r="AB1060" s="260">
        <v>0</v>
      </c>
      <c r="AC1060" s="260">
        <v>2480000</v>
      </c>
      <c r="AD1060" s="260">
        <v>0</v>
      </c>
      <c r="AE1060" s="260">
        <v>0</v>
      </c>
      <c r="AF1060" s="393" t="s">
        <v>632</v>
      </c>
      <c r="AG1060" s="393">
        <v>52010702</v>
      </c>
      <c r="AH1060" s="393" t="s">
        <v>14</v>
      </c>
      <c r="AI1060" s="393" t="s">
        <v>14</v>
      </c>
    </row>
    <row r="1061" spans="1:35" s="368" customFormat="1" ht="45.75" customHeight="1" x14ac:dyDescent="0.25">
      <c r="A1061" s="359" t="s">
        <v>547</v>
      </c>
      <c r="B1061" s="360" t="s">
        <v>356</v>
      </c>
      <c r="C1061" s="359" t="s">
        <v>3440</v>
      </c>
      <c r="D1061" s="359" t="s">
        <v>3615</v>
      </c>
      <c r="E1061" s="361" t="s">
        <v>3498</v>
      </c>
      <c r="F1061" s="361">
        <v>2024003050101</v>
      </c>
      <c r="G1061" s="362" t="s">
        <v>643</v>
      </c>
      <c r="H1061" s="362" t="s">
        <v>3496</v>
      </c>
      <c r="I1061" s="110">
        <v>500000</v>
      </c>
      <c r="J1061" s="363" t="s">
        <v>1356</v>
      </c>
      <c r="K1061" s="359" t="s">
        <v>3577</v>
      </c>
      <c r="L1061" s="359" t="s">
        <v>356</v>
      </c>
      <c r="M1061" s="359" t="s">
        <v>356</v>
      </c>
      <c r="N1061" s="364" t="s">
        <v>632</v>
      </c>
      <c r="O1061" s="363">
        <v>73</v>
      </c>
      <c r="P1061" s="365" t="s">
        <v>2844</v>
      </c>
      <c r="Q1061" s="359" t="s">
        <v>3497</v>
      </c>
      <c r="R1061" s="359" t="s">
        <v>3652</v>
      </c>
      <c r="S1061" s="366" t="s">
        <v>356</v>
      </c>
      <c r="T1061" s="375" t="s">
        <v>356</v>
      </c>
      <c r="U1061" s="116" t="s">
        <v>14</v>
      </c>
      <c r="V1061" s="359" t="s">
        <v>362</v>
      </c>
      <c r="W1061" s="359" t="s">
        <v>356</v>
      </c>
      <c r="X1061" s="359" t="s">
        <v>356</v>
      </c>
      <c r="Y1061" s="42" t="s">
        <v>14</v>
      </c>
      <c r="Z1061" s="359" t="s">
        <v>14</v>
      </c>
      <c r="AA1061" s="359" t="s">
        <v>14</v>
      </c>
      <c r="AB1061" s="42">
        <v>0</v>
      </c>
      <c r="AC1061" s="42">
        <v>500000</v>
      </c>
      <c r="AD1061" s="42">
        <v>0</v>
      </c>
      <c r="AE1061" s="42">
        <v>0</v>
      </c>
      <c r="AF1061" s="359" t="s">
        <v>632</v>
      </c>
      <c r="AG1061" s="359">
        <v>52010702</v>
      </c>
      <c r="AH1061" s="359" t="s">
        <v>14</v>
      </c>
      <c r="AI1061" s="359" t="s">
        <v>14</v>
      </c>
    </row>
    <row r="1062" spans="1:35" s="368" customFormat="1" ht="45.75" customHeight="1" x14ac:dyDescent="0.25">
      <c r="A1062" s="359" t="s">
        <v>547</v>
      </c>
      <c r="B1062" s="360">
        <v>80111600</v>
      </c>
      <c r="C1062" s="359" t="s">
        <v>3429</v>
      </c>
      <c r="D1062" s="359" t="s">
        <v>3615</v>
      </c>
      <c r="E1062" s="361" t="s">
        <v>3478</v>
      </c>
      <c r="F1062" s="361">
        <v>2024003050103</v>
      </c>
      <c r="G1062" s="362" t="s">
        <v>762</v>
      </c>
      <c r="H1062" s="362" t="s">
        <v>3476</v>
      </c>
      <c r="I1062" s="110">
        <v>24252800</v>
      </c>
      <c r="J1062" s="363" t="s">
        <v>1306</v>
      </c>
      <c r="K1062" s="359" t="s">
        <v>3577</v>
      </c>
      <c r="L1062" s="359" t="s">
        <v>356</v>
      </c>
      <c r="M1062" s="359" t="s">
        <v>356</v>
      </c>
      <c r="N1062" s="364" t="s">
        <v>752</v>
      </c>
      <c r="O1062" s="363">
        <v>59</v>
      </c>
      <c r="P1062" s="365" t="s">
        <v>2732</v>
      </c>
      <c r="Q1062" s="359" t="s">
        <v>3477</v>
      </c>
      <c r="R1062" s="359" t="s">
        <v>3601</v>
      </c>
      <c r="S1062" s="366" t="s">
        <v>356</v>
      </c>
      <c r="T1062" s="375" t="s">
        <v>356</v>
      </c>
      <c r="U1062" s="116" t="s">
        <v>14</v>
      </c>
      <c r="V1062" s="359" t="s">
        <v>362</v>
      </c>
      <c r="W1062" s="359" t="s">
        <v>356</v>
      </c>
      <c r="X1062" s="359" t="s">
        <v>356</v>
      </c>
      <c r="Y1062" s="42" t="s">
        <v>14</v>
      </c>
      <c r="Z1062" s="359" t="s">
        <v>14</v>
      </c>
      <c r="AA1062" s="359" t="s">
        <v>14</v>
      </c>
      <c r="AB1062" s="42">
        <v>0</v>
      </c>
      <c r="AC1062" s="42">
        <v>24252800</v>
      </c>
      <c r="AD1062" s="42">
        <v>0</v>
      </c>
      <c r="AE1062" s="42">
        <v>0</v>
      </c>
      <c r="AF1062" s="359" t="s">
        <v>752</v>
      </c>
      <c r="AG1062" s="359">
        <v>52010804</v>
      </c>
      <c r="AH1062" s="359" t="s">
        <v>14</v>
      </c>
      <c r="AI1062" s="359" t="s">
        <v>14</v>
      </c>
    </row>
    <row r="1063" spans="1:35" s="368" customFormat="1" ht="45.75" customHeight="1" x14ac:dyDescent="0.25">
      <c r="A1063" s="359" t="s">
        <v>547</v>
      </c>
      <c r="B1063" s="360">
        <v>80111600</v>
      </c>
      <c r="C1063" s="359" t="s">
        <v>3429</v>
      </c>
      <c r="D1063" s="359" t="s">
        <v>3615</v>
      </c>
      <c r="E1063" s="361" t="s">
        <v>3478</v>
      </c>
      <c r="F1063" s="361">
        <v>2024003050103</v>
      </c>
      <c r="G1063" s="362" t="s">
        <v>762</v>
      </c>
      <c r="H1063" s="362" t="s">
        <v>3476</v>
      </c>
      <c r="I1063" s="110">
        <v>86966866</v>
      </c>
      <c r="J1063" s="363" t="s">
        <v>1306</v>
      </c>
      <c r="K1063" s="359" t="s">
        <v>3577</v>
      </c>
      <c r="L1063" s="359" t="s">
        <v>356</v>
      </c>
      <c r="M1063" s="359" t="s">
        <v>356</v>
      </c>
      <c r="N1063" s="364" t="s">
        <v>765</v>
      </c>
      <c r="O1063" s="363">
        <v>60</v>
      </c>
      <c r="P1063" s="365" t="s">
        <v>2734</v>
      </c>
      <c r="Q1063" s="359" t="s">
        <v>3477</v>
      </c>
      <c r="R1063" s="359" t="s">
        <v>3601</v>
      </c>
      <c r="S1063" s="366" t="s">
        <v>356</v>
      </c>
      <c r="T1063" s="375" t="s">
        <v>356</v>
      </c>
      <c r="U1063" s="116" t="s">
        <v>14</v>
      </c>
      <c r="V1063" s="359" t="s">
        <v>362</v>
      </c>
      <c r="W1063" s="359" t="s">
        <v>356</v>
      </c>
      <c r="X1063" s="359" t="s">
        <v>356</v>
      </c>
      <c r="Y1063" s="42" t="s">
        <v>14</v>
      </c>
      <c r="Z1063" s="359" t="s">
        <v>14</v>
      </c>
      <c r="AA1063" s="359" t="s">
        <v>14</v>
      </c>
      <c r="AB1063" s="42">
        <v>0</v>
      </c>
      <c r="AC1063" s="42">
        <v>86966866</v>
      </c>
      <c r="AD1063" s="42">
        <v>0</v>
      </c>
      <c r="AE1063" s="42">
        <v>0</v>
      </c>
      <c r="AF1063" s="359" t="s">
        <v>765</v>
      </c>
      <c r="AG1063" s="359">
        <v>52010804</v>
      </c>
      <c r="AH1063" s="359" t="s">
        <v>14</v>
      </c>
      <c r="AI1063" s="359" t="s">
        <v>14</v>
      </c>
    </row>
    <row r="1064" spans="1:35" s="368" customFormat="1" ht="45.75" customHeight="1" x14ac:dyDescent="0.25">
      <c r="A1064" s="359" t="s">
        <v>547</v>
      </c>
      <c r="B1064" s="360">
        <v>80111600</v>
      </c>
      <c r="C1064" s="359" t="s">
        <v>3440</v>
      </c>
      <c r="D1064" s="359" t="s">
        <v>3615</v>
      </c>
      <c r="E1064" s="361" t="s">
        <v>3463</v>
      </c>
      <c r="F1064" s="361">
        <v>2024003050073</v>
      </c>
      <c r="G1064" s="362" t="s">
        <v>666</v>
      </c>
      <c r="H1064" s="362" t="s">
        <v>3461</v>
      </c>
      <c r="I1064" s="110">
        <v>0</v>
      </c>
      <c r="J1064" s="363" t="s">
        <v>1357</v>
      </c>
      <c r="K1064" s="359" t="s">
        <v>3577</v>
      </c>
      <c r="L1064" s="363" t="s">
        <v>447</v>
      </c>
      <c r="M1064" s="373" t="s">
        <v>448</v>
      </c>
      <c r="N1064" s="364" t="s">
        <v>664</v>
      </c>
      <c r="O1064" s="363">
        <v>82</v>
      </c>
      <c r="P1064" s="365" t="s">
        <v>2870</v>
      </c>
      <c r="Q1064" s="359" t="s">
        <v>3462</v>
      </c>
      <c r="R1064" s="359" t="s">
        <v>3601</v>
      </c>
      <c r="S1064" s="366" t="s">
        <v>356</v>
      </c>
      <c r="T1064" s="375" t="s">
        <v>356</v>
      </c>
      <c r="U1064" s="116" t="s">
        <v>14</v>
      </c>
      <c r="V1064" s="359" t="s">
        <v>362</v>
      </c>
      <c r="W1064" s="359" t="s">
        <v>356</v>
      </c>
      <c r="X1064" s="359" t="s">
        <v>356</v>
      </c>
      <c r="Y1064" s="42" t="s">
        <v>14</v>
      </c>
      <c r="Z1064" s="359" t="s">
        <v>14</v>
      </c>
      <c r="AA1064" s="359" t="s">
        <v>14</v>
      </c>
      <c r="AB1064" s="42">
        <v>0</v>
      </c>
      <c r="AC1064" s="42">
        <v>0</v>
      </c>
      <c r="AD1064" s="42">
        <v>0</v>
      </c>
      <c r="AE1064" s="42">
        <v>0</v>
      </c>
      <c r="AF1064" s="359" t="s">
        <v>664</v>
      </c>
      <c r="AG1064" s="359">
        <v>52010703</v>
      </c>
      <c r="AH1064" s="359" t="s">
        <v>14</v>
      </c>
      <c r="AI1064" s="359" t="s">
        <v>14</v>
      </c>
    </row>
    <row r="1065" spans="1:35" s="368" customFormat="1" ht="45.75" customHeight="1" x14ac:dyDescent="0.25">
      <c r="A1065" s="359" t="s">
        <v>547</v>
      </c>
      <c r="B1065" s="360">
        <v>80111600</v>
      </c>
      <c r="C1065" s="359" t="s">
        <v>3440</v>
      </c>
      <c r="D1065" s="359" t="s">
        <v>3615</v>
      </c>
      <c r="E1065" s="361" t="s">
        <v>3498</v>
      </c>
      <c r="F1065" s="361">
        <v>2024003050101</v>
      </c>
      <c r="G1065" s="362" t="s">
        <v>641</v>
      </c>
      <c r="H1065" s="362" t="s">
        <v>3496</v>
      </c>
      <c r="I1065" s="110">
        <v>0</v>
      </c>
      <c r="J1065" s="363" t="s">
        <v>356</v>
      </c>
      <c r="K1065" s="359" t="s">
        <v>3577</v>
      </c>
      <c r="L1065" s="363" t="s">
        <v>356</v>
      </c>
      <c r="M1065" s="363" t="s">
        <v>356</v>
      </c>
      <c r="N1065" s="364" t="s">
        <v>632</v>
      </c>
      <c r="O1065" s="363">
        <v>73</v>
      </c>
      <c r="P1065" s="365" t="s">
        <v>2844</v>
      </c>
      <c r="Q1065" s="359" t="s">
        <v>3497</v>
      </c>
      <c r="R1065" s="359" t="s">
        <v>3652</v>
      </c>
      <c r="S1065" s="366" t="s">
        <v>356</v>
      </c>
      <c r="T1065" s="375" t="s">
        <v>356</v>
      </c>
      <c r="U1065" s="116" t="s">
        <v>14</v>
      </c>
      <c r="V1065" s="359" t="s">
        <v>362</v>
      </c>
      <c r="W1065" s="359" t="s">
        <v>356</v>
      </c>
      <c r="X1065" s="359" t="s">
        <v>356</v>
      </c>
      <c r="Y1065" s="42" t="s">
        <v>14</v>
      </c>
      <c r="Z1065" s="359" t="s">
        <v>14</v>
      </c>
      <c r="AA1065" s="359" t="s">
        <v>14</v>
      </c>
      <c r="AB1065" s="42">
        <v>0</v>
      </c>
      <c r="AC1065" s="42">
        <v>0</v>
      </c>
      <c r="AD1065" s="42">
        <v>0</v>
      </c>
      <c r="AE1065" s="42">
        <v>0</v>
      </c>
      <c r="AF1065" s="359" t="s">
        <v>632</v>
      </c>
      <c r="AG1065" s="359">
        <v>52010702</v>
      </c>
      <c r="AH1065" s="359" t="s">
        <v>14</v>
      </c>
      <c r="AI1065" s="359" t="s">
        <v>14</v>
      </c>
    </row>
    <row r="1066" spans="1:35" s="368" customFormat="1" ht="45.75" customHeight="1" x14ac:dyDescent="0.25">
      <c r="A1066" s="359" t="s">
        <v>547</v>
      </c>
      <c r="B1066" s="360">
        <v>80111600</v>
      </c>
      <c r="C1066" s="359" t="s">
        <v>3440</v>
      </c>
      <c r="D1066" s="359" t="s">
        <v>3615</v>
      </c>
      <c r="E1066" s="361" t="s">
        <v>3498</v>
      </c>
      <c r="F1066" s="361">
        <v>2024003050101</v>
      </c>
      <c r="G1066" s="362" t="s">
        <v>613</v>
      </c>
      <c r="H1066" s="362" t="s">
        <v>3496</v>
      </c>
      <c r="I1066" s="110">
        <v>0</v>
      </c>
      <c r="J1066" s="363" t="s">
        <v>356</v>
      </c>
      <c r="K1066" s="359" t="s">
        <v>3577</v>
      </c>
      <c r="L1066" s="363" t="s">
        <v>447</v>
      </c>
      <c r="M1066" s="373" t="s">
        <v>448</v>
      </c>
      <c r="N1066" s="364" t="s">
        <v>615</v>
      </c>
      <c r="O1066" s="363">
        <v>70</v>
      </c>
      <c r="P1066" s="365" t="s">
        <v>2820</v>
      </c>
      <c r="Q1066" s="359" t="s">
        <v>3497</v>
      </c>
      <c r="R1066" s="359" t="s">
        <v>3601</v>
      </c>
      <c r="S1066" s="366">
        <v>11.5</v>
      </c>
      <c r="T1066" s="367" t="s">
        <v>361</v>
      </c>
      <c r="U1066" s="116" t="s">
        <v>14</v>
      </c>
      <c r="V1066" s="359" t="s">
        <v>362</v>
      </c>
      <c r="W1066" s="359" t="s">
        <v>363</v>
      </c>
      <c r="X1066" s="359" t="s">
        <v>363</v>
      </c>
      <c r="Y1066" s="42" t="s">
        <v>14</v>
      </c>
      <c r="Z1066" s="359" t="s">
        <v>14</v>
      </c>
      <c r="AA1066" s="359" t="s">
        <v>14</v>
      </c>
      <c r="AB1066" s="42">
        <v>0</v>
      </c>
      <c r="AC1066" s="42">
        <v>0</v>
      </c>
      <c r="AD1066" s="42">
        <v>0</v>
      </c>
      <c r="AE1066" s="42">
        <v>0</v>
      </c>
      <c r="AF1066" s="359" t="s">
        <v>615</v>
      </c>
      <c r="AG1066" s="359">
        <v>52010702</v>
      </c>
      <c r="AH1066" s="359" t="s">
        <v>14</v>
      </c>
      <c r="AI1066" s="359" t="s">
        <v>14</v>
      </c>
    </row>
    <row r="1067" spans="1:35" s="368" customFormat="1" ht="45.75" customHeight="1" x14ac:dyDescent="0.25">
      <c r="A1067" s="359" t="s">
        <v>547</v>
      </c>
      <c r="B1067" s="360">
        <v>80111600</v>
      </c>
      <c r="C1067" s="359" t="s">
        <v>3440</v>
      </c>
      <c r="D1067" s="359" t="s">
        <v>3615</v>
      </c>
      <c r="E1067" s="361" t="s">
        <v>3495</v>
      </c>
      <c r="F1067" s="361">
        <v>2024003050100</v>
      </c>
      <c r="G1067" s="362" t="s">
        <v>616</v>
      </c>
      <c r="H1067" s="362" t="s">
        <v>3493</v>
      </c>
      <c r="I1067" s="110">
        <v>0</v>
      </c>
      <c r="J1067" s="363" t="s">
        <v>356</v>
      </c>
      <c r="K1067" s="359" t="s">
        <v>3577</v>
      </c>
      <c r="L1067" s="363" t="s">
        <v>447</v>
      </c>
      <c r="M1067" s="373" t="s">
        <v>448</v>
      </c>
      <c r="N1067" s="364" t="s">
        <v>617</v>
      </c>
      <c r="O1067" s="363">
        <v>74</v>
      </c>
      <c r="P1067" s="365" t="s">
        <v>2855</v>
      </c>
      <c r="Q1067" s="359" t="s">
        <v>3494</v>
      </c>
      <c r="R1067" s="359" t="s">
        <v>3579</v>
      </c>
      <c r="S1067" s="366">
        <v>11.5</v>
      </c>
      <c r="T1067" s="367" t="s">
        <v>361</v>
      </c>
      <c r="U1067" s="116" t="s">
        <v>14</v>
      </c>
      <c r="V1067" s="359" t="s">
        <v>362</v>
      </c>
      <c r="W1067" s="359" t="s">
        <v>363</v>
      </c>
      <c r="X1067" s="359" t="s">
        <v>363</v>
      </c>
      <c r="Y1067" s="42" t="s">
        <v>14</v>
      </c>
      <c r="Z1067" s="359" t="s">
        <v>14</v>
      </c>
      <c r="AA1067" s="359" t="s">
        <v>14</v>
      </c>
      <c r="AB1067" s="42">
        <v>0</v>
      </c>
      <c r="AC1067" s="42">
        <v>0</v>
      </c>
      <c r="AD1067" s="42">
        <v>0</v>
      </c>
      <c r="AE1067" s="42">
        <v>0</v>
      </c>
      <c r="AF1067" s="359" t="s">
        <v>617</v>
      </c>
      <c r="AG1067" s="359">
        <v>52010705</v>
      </c>
      <c r="AH1067" s="359" t="s">
        <v>14</v>
      </c>
      <c r="AI1067" s="359" t="s">
        <v>14</v>
      </c>
    </row>
    <row r="1068" spans="1:35" s="368" customFormat="1" ht="45.75" customHeight="1" x14ac:dyDescent="0.25">
      <c r="A1068" s="359" t="s">
        <v>547</v>
      </c>
      <c r="B1068" s="360">
        <v>80111600</v>
      </c>
      <c r="C1068" s="359" t="s">
        <v>3440</v>
      </c>
      <c r="D1068" s="359" t="s">
        <v>3615</v>
      </c>
      <c r="E1068" s="361" t="s">
        <v>3466</v>
      </c>
      <c r="F1068" s="361">
        <v>2024003050072</v>
      </c>
      <c r="G1068" s="362" t="s">
        <v>618</v>
      </c>
      <c r="H1068" s="362" t="s">
        <v>3464</v>
      </c>
      <c r="I1068" s="110">
        <v>0</v>
      </c>
      <c r="J1068" s="363" t="s">
        <v>356</v>
      </c>
      <c r="K1068" s="359" t="s">
        <v>3577</v>
      </c>
      <c r="L1068" s="363" t="s">
        <v>447</v>
      </c>
      <c r="M1068" s="373" t="s">
        <v>448</v>
      </c>
      <c r="N1068" s="364" t="s">
        <v>619</v>
      </c>
      <c r="O1068" s="363">
        <v>78</v>
      </c>
      <c r="P1068" s="365" t="s">
        <v>2859</v>
      </c>
      <c r="Q1068" s="359" t="s">
        <v>3465</v>
      </c>
      <c r="R1068" s="359" t="s">
        <v>3601</v>
      </c>
      <c r="S1068" s="366">
        <v>11.5</v>
      </c>
      <c r="T1068" s="367" t="s">
        <v>361</v>
      </c>
      <c r="U1068" s="116" t="s">
        <v>14</v>
      </c>
      <c r="V1068" s="359" t="s">
        <v>362</v>
      </c>
      <c r="W1068" s="359" t="s">
        <v>363</v>
      </c>
      <c r="X1068" s="359" t="s">
        <v>363</v>
      </c>
      <c r="Y1068" s="42" t="s">
        <v>14</v>
      </c>
      <c r="Z1068" s="359" t="s">
        <v>14</v>
      </c>
      <c r="AA1068" s="359" t="s">
        <v>14</v>
      </c>
      <c r="AB1068" s="42">
        <v>0</v>
      </c>
      <c r="AC1068" s="42">
        <v>0</v>
      </c>
      <c r="AD1068" s="42">
        <v>0</v>
      </c>
      <c r="AE1068" s="42">
        <v>0</v>
      </c>
      <c r="AF1068" s="359" t="s">
        <v>619</v>
      </c>
      <c r="AG1068" s="359">
        <v>52010704</v>
      </c>
      <c r="AH1068" s="359" t="s">
        <v>14</v>
      </c>
      <c r="AI1068" s="359" t="s">
        <v>14</v>
      </c>
    </row>
    <row r="1069" spans="1:35" s="368" customFormat="1" ht="45.75" customHeight="1" x14ac:dyDescent="0.25">
      <c r="A1069" s="393" t="s">
        <v>547</v>
      </c>
      <c r="B1069" s="394">
        <v>80111600</v>
      </c>
      <c r="C1069" s="393" t="s">
        <v>3440</v>
      </c>
      <c r="D1069" s="393" t="s">
        <v>3615</v>
      </c>
      <c r="E1069" s="395" t="s">
        <v>3463</v>
      </c>
      <c r="F1069" s="395">
        <v>2024003050073</v>
      </c>
      <c r="G1069" s="396" t="s">
        <v>620</v>
      </c>
      <c r="H1069" s="396" t="s">
        <v>3461</v>
      </c>
      <c r="I1069" s="258">
        <v>0</v>
      </c>
      <c r="J1069" s="397" t="s">
        <v>356</v>
      </c>
      <c r="K1069" s="393" t="s">
        <v>3577</v>
      </c>
      <c r="L1069" s="363" t="s">
        <v>447</v>
      </c>
      <c r="M1069" s="373" t="s">
        <v>448</v>
      </c>
      <c r="N1069" s="398" t="s">
        <v>621</v>
      </c>
      <c r="O1069" s="397">
        <v>81</v>
      </c>
      <c r="P1069" s="399" t="s">
        <v>2868</v>
      </c>
      <c r="Q1069" s="393" t="s">
        <v>3462</v>
      </c>
      <c r="R1069" s="359" t="s">
        <v>3601</v>
      </c>
      <c r="S1069" s="400">
        <v>11.5</v>
      </c>
      <c r="T1069" s="367" t="s">
        <v>361</v>
      </c>
      <c r="U1069" s="259" t="s">
        <v>14</v>
      </c>
      <c r="V1069" s="359" t="s">
        <v>362</v>
      </c>
      <c r="W1069" s="359" t="s">
        <v>363</v>
      </c>
      <c r="X1069" s="359" t="s">
        <v>363</v>
      </c>
      <c r="Y1069" s="260" t="s">
        <v>14</v>
      </c>
      <c r="Z1069" s="393" t="s">
        <v>14</v>
      </c>
      <c r="AA1069" s="393" t="s">
        <v>14</v>
      </c>
      <c r="AB1069" s="260">
        <v>0</v>
      </c>
      <c r="AC1069" s="260">
        <v>0</v>
      </c>
      <c r="AD1069" s="260">
        <v>0</v>
      </c>
      <c r="AE1069" s="260">
        <v>0</v>
      </c>
      <c r="AF1069" s="393" t="s">
        <v>621</v>
      </c>
      <c r="AG1069" s="393">
        <v>52010703</v>
      </c>
      <c r="AH1069" s="393" t="s">
        <v>14</v>
      </c>
      <c r="AI1069" s="393" t="s">
        <v>14</v>
      </c>
    </row>
    <row r="1070" spans="1:35" s="368" customFormat="1" ht="45.75" customHeight="1" x14ac:dyDescent="0.25">
      <c r="A1070" s="393" t="s">
        <v>547</v>
      </c>
      <c r="B1070" s="394">
        <v>80111600</v>
      </c>
      <c r="C1070" s="359" t="s">
        <v>3440</v>
      </c>
      <c r="D1070" s="359" t="s">
        <v>3615</v>
      </c>
      <c r="E1070" s="361" t="s">
        <v>3460</v>
      </c>
      <c r="F1070" s="361">
        <v>2024003050074</v>
      </c>
      <c r="G1070" s="396" t="s">
        <v>622</v>
      </c>
      <c r="H1070" s="362" t="s">
        <v>3458</v>
      </c>
      <c r="I1070" s="110">
        <v>0</v>
      </c>
      <c r="J1070" s="397" t="s">
        <v>356</v>
      </c>
      <c r="K1070" s="359" t="s">
        <v>3577</v>
      </c>
      <c r="L1070" s="359" t="s">
        <v>447</v>
      </c>
      <c r="M1070" s="373" t="s">
        <v>448</v>
      </c>
      <c r="N1070" s="364" t="s">
        <v>623</v>
      </c>
      <c r="O1070" s="363">
        <v>85</v>
      </c>
      <c r="P1070" s="365" t="s">
        <v>2911</v>
      </c>
      <c r="Q1070" s="359" t="s">
        <v>3459</v>
      </c>
      <c r="R1070" s="359" t="s">
        <v>3579</v>
      </c>
      <c r="S1070" s="400">
        <v>11.5</v>
      </c>
      <c r="T1070" s="367" t="s">
        <v>361</v>
      </c>
      <c r="U1070" s="116" t="s">
        <v>14</v>
      </c>
      <c r="V1070" s="359" t="s">
        <v>362</v>
      </c>
      <c r="W1070" s="359" t="s">
        <v>363</v>
      </c>
      <c r="X1070" s="359" t="s">
        <v>363</v>
      </c>
      <c r="Y1070" s="42" t="s">
        <v>14</v>
      </c>
      <c r="Z1070" s="359" t="s">
        <v>14</v>
      </c>
      <c r="AA1070" s="359" t="s">
        <v>14</v>
      </c>
      <c r="AB1070" s="42">
        <v>0</v>
      </c>
      <c r="AC1070" s="42">
        <v>0</v>
      </c>
      <c r="AD1070" s="42">
        <v>0</v>
      </c>
      <c r="AE1070" s="42">
        <v>0</v>
      </c>
      <c r="AF1070" s="359" t="s">
        <v>623</v>
      </c>
      <c r="AG1070" s="359">
        <v>52010701</v>
      </c>
      <c r="AH1070" s="359" t="s">
        <v>14</v>
      </c>
      <c r="AI1070" s="359" t="s">
        <v>14</v>
      </c>
    </row>
    <row r="1071" spans="1:35" s="368" customFormat="1" ht="45.75" customHeight="1" x14ac:dyDescent="0.25">
      <c r="A1071" s="393" t="s">
        <v>547</v>
      </c>
      <c r="B1071" s="394">
        <v>80111600</v>
      </c>
      <c r="C1071" s="359" t="s">
        <v>3440</v>
      </c>
      <c r="D1071" s="359" t="s">
        <v>3615</v>
      </c>
      <c r="E1071" s="361" t="s">
        <v>3498</v>
      </c>
      <c r="F1071" s="361">
        <v>2024003050101</v>
      </c>
      <c r="G1071" s="396" t="s">
        <v>613</v>
      </c>
      <c r="H1071" s="362" t="s">
        <v>3496</v>
      </c>
      <c r="I1071" s="110">
        <v>0</v>
      </c>
      <c r="J1071" s="397" t="s">
        <v>356</v>
      </c>
      <c r="K1071" s="359" t="s">
        <v>3577</v>
      </c>
      <c r="L1071" s="363" t="s">
        <v>447</v>
      </c>
      <c r="M1071" s="373" t="s">
        <v>448</v>
      </c>
      <c r="N1071" s="364" t="s">
        <v>615</v>
      </c>
      <c r="O1071" s="363">
        <v>70</v>
      </c>
      <c r="P1071" s="365" t="s">
        <v>2820</v>
      </c>
      <c r="Q1071" s="359" t="s">
        <v>3497</v>
      </c>
      <c r="R1071" s="359" t="s">
        <v>3601</v>
      </c>
      <c r="S1071" s="400">
        <v>11.5</v>
      </c>
      <c r="T1071" s="367" t="s">
        <v>361</v>
      </c>
      <c r="U1071" s="116" t="s">
        <v>14</v>
      </c>
      <c r="V1071" s="359" t="s">
        <v>362</v>
      </c>
      <c r="W1071" s="359" t="s">
        <v>363</v>
      </c>
      <c r="X1071" s="359" t="s">
        <v>363</v>
      </c>
      <c r="Y1071" s="42" t="s">
        <v>14</v>
      </c>
      <c r="Z1071" s="359" t="s">
        <v>14</v>
      </c>
      <c r="AA1071" s="359" t="s">
        <v>14</v>
      </c>
      <c r="AB1071" s="42">
        <v>0</v>
      </c>
      <c r="AC1071" s="42">
        <v>0</v>
      </c>
      <c r="AD1071" s="42">
        <v>0</v>
      </c>
      <c r="AE1071" s="42">
        <v>0</v>
      </c>
      <c r="AF1071" s="359" t="s">
        <v>615</v>
      </c>
      <c r="AG1071" s="359">
        <v>52010702</v>
      </c>
      <c r="AH1071" s="359" t="s">
        <v>14</v>
      </c>
      <c r="AI1071" s="359" t="s">
        <v>14</v>
      </c>
    </row>
    <row r="1072" spans="1:35" s="368" customFormat="1" ht="45.75" customHeight="1" x14ac:dyDescent="0.25">
      <c r="A1072" s="393" t="s">
        <v>547</v>
      </c>
      <c r="B1072" s="394">
        <v>80111600</v>
      </c>
      <c r="C1072" s="359" t="s">
        <v>3440</v>
      </c>
      <c r="D1072" s="359" t="s">
        <v>3615</v>
      </c>
      <c r="E1072" s="361" t="s">
        <v>3495</v>
      </c>
      <c r="F1072" s="361">
        <v>2024003050100</v>
      </c>
      <c r="G1072" s="396" t="s">
        <v>616</v>
      </c>
      <c r="H1072" s="362" t="s">
        <v>3493</v>
      </c>
      <c r="I1072" s="110">
        <v>0</v>
      </c>
      <c r="J1072" s="397" t="s">
        <v>356</v>
      </c>
      <c r="K1072" s="359" t="s">
        <v>3577</v>
      </c>
      <c r="L1072" s="363" t="s">
        <v>447</v>
      </c>
      <c r="M1072" s="373" t="s">
        <v>448</v>
      </c>
      <c r="N1072" s="364" t="s">
        <v>617</v>
      </c>
      <c r="O1072" s="363">
        <v>74</v>
      </c>
      <c r="P1072" s="365" t="s">
        <v>2855</v>
      </c>
      <c r="Q1072" s="359" t="s">
        <v>3494</v>
      </c>
      <c r="R1072" s="359" t="s">
        <v>3579</v>
      </c>
      <c r="S1072" s="400">
        <v>11.5</v>
      </c>
      <c r="T1072" s="367" t="s">
        <v>361</v>
      </c>
      <c r="U1072" s="116" t="s">
        <v>14</v>
      </c>
      <c r="V1072" s="359" t="s">
        <v>362</v>
      </c>
      <c r="W1072" s="359" t="s">
        <v>363</v>
      </c>
      <c r="X1072" s="359" t="s">
        <v>363</v>
      </c>
      <c r="Y1072" s="42" t="s">
        <v>14</v>
      </c>
      <c r="Z1072" s="359" t="s">
        <v>14</v>
      </c>
      <c r="AA1072" s="359" t="s">
        <v>14</v>
      </c>
      <c r="AB1072" s="42">
        <v>0</v>
      </c>
      <c r="AC1072" s="42">
        <v>0</v>
      </c>
      <c r="AD1072" s="42">
        <v>0</v>
      </c>
      <c r="AE1072" s="42">
        <v>0</v>
      </c>
      <c r="AF1072" s="359" t="s">
        <v>617</v>
      </c>
      <c r="AG1072" s="359">
        <v>52010705</v>
      </c>
      <c r="AH1072" s="359" t="s">
        <v>14</v>
      </c>
      <c r="AI1072" s="359" t="s">
        <v>14</v>
      </c>
    </row>
    <row r="1073" spans="1:35" s="368" customFormat="1" ht="45.75" customHeight="1" x14ac:dyDescent="0.25">
      <c r="A1073" s="359" t="s">
        <v>547</v>
      </c>
      <c r="B1073" s="360">
        <v>80111600</v>
      </c>
      <c r="C1073" s="359" t="s">
        <v>3440</v>
      </c>
      <c r="D1073" s="359" t="s">
        <v>3615</v>
      </c>
      <c r="E1073" s="361" t="s">
        <v>3466</v>
      </c>
      <c r="F1073" s="361">
        <v>2024003050072</v>
      </c>
      <c r="G1073" s="362" t="s">
        <v>618</v>
      </c>
      <c r="H1073" s="362" t="s">
        <v>3464</v>
      </c>
      <c r="I1073" s="110">
        <v>0</v>
      </c>
      <c r="J1073" s="363" t="s">
        <v>356</v>
      </c>
      <c r="K1073" s="359" t="s">
        <v>3577</v>
      </c>
      <c r="L1073" s="363" t="s">
        <v>447</v>
      </c>
      <c r="M1073" s="373" t="s">
        <v>448</v>
      </c>
      <c r="N1073" s="364" t="s">
        <v>619</v>
      </c>
      <c r="O1073" s="363">
        <v>78</v>
      </c>
      <c r="P1073" s="365" t="s">
        <v>2859</v>
      </c>
      <c r="Q1073" s="359" t="s">
        <v>3465</v>
      </c>
      <c r="R1073" s="359" t="s">
        <v>3601</v>
      </c>
      <c r="S1073" s="366">
        <v>11.5</v>
      </c>
      <c r="T1073" s="367" t="s">
        <v>361</v>
      </c>
      <c r="U1073" s="116" t="s">
        <v>14</v>
      </c>
      <c r="V1073" s="359" t="s">
        <v>362</v>
      </c>
      <c r="W1073" s="359" t="s">
        <v>363</v>
      </c>
      <c r="X1073" s="359" t="s">
        <v>363</v>
      </c>
      <c r="Y1073" s="42" t="s">
        <v>14</v>
      </c>
      <c r="Z1073" s="359" t="s">
        <v>14</v>
      </c>
      <c r="AA1073" s="359" t="s">
        <v>14</v>
      </c>
      <c r="AB1073" s="42">
        <v>0</v>
      </c>
      <c r="AC1073" s="42">
        <v>0</v>
      </c>
      <c r="AD1073" s="42">
        <v>0</v>
      </c>
      <c r="AE1073" s="42">
        <v>0</v>
      </c>
      <c r="AF1073" s="359" t="s">
        <v>619</v>
      </c>
      <c r="AG1073" s="359">
        <v>52010704</v>
      </c>
      <c r="AH1073" s="359" t="s">
        <v>14</v>
      </c>
      <c r="AI1073" s="359" t="s">
        <v>14</v>
      </c>
    </row>
    <row r="1074" spans="1:35" s="368" customFormat="1" ht="45.75" customHeight="1" x14ac:dyDescent="0.25">
      <c r="A1074" s="359" t="s">
        <v>547</v>
      </c>
      <c r="B1074" s="360">
        <v>80111600</v>
      </c>
      <c r="C1074" s="359" t="s">
        <v>3440</v>
      </c>
      <c r="D1074" s="359" t="s">
        <v>3615</v>
      </c>
      <c r="E1074" s="361" t="s">
        <v>3463</v>
      </c>
      <c r="F1074" s="361">
        <v>2024003050073</v>
      </c>
      <c r="G1074" s="362" t="s">
        <v>620</v>
      </c>
      <c r="H1074" s="362" t="s">
        <v>3461</v>
      </c>
      <c r="I1074" s="110">
        <v>0</v>
      </c>
      <c r="J1074" s="363" t="s">
        <v>356</v>
      </c>
      <c r="K1074" s="359" t="s">
        <v>3577</v>
      </c>
      <c r="L1074" s="363" t="s">
        <v>447</v>
      </c>
      <c r="M1074" s="373" t="s">
        <v>448</v>
      </c>
      <c r="N1074" s="364" t="s">
        <v>621</v>
      </c>
      <c r="O1074" s="363">
        <v>81</v>
      </c>
      <c r="P1074" s="365" t="s">
        <v>2868</v>
      </c>
      <c r="Q1074" s="359" t="s">
        <v>3462</v>
      </c>
      <c r="R1074" s="359" t="s">
        <v>3601</v>
      </c>
      <c r="S1074" s="366">
        <v>11.5</v>
      </c>
      <c r="T1074" s="367" t="s">
        <v>361</v>
      </c>
      <c r="U1074" s="116" t="s">
        <v>14</v>
      </c>
      <c r="V1074" s="359" t="s">
        <v>362</v>
      </c>
      <c r="W1074" s="359" t="s">
        <v>363</v>
      </c>
      <c r="X1074" s="359" t="s">
        <v>363</v>
      </c>
      <c r="Y1074" s="42" t="s">
        <v>14</v>
      </c>
      <c r="Z1074" s="359" t="s">
        <v>14</v>
      </c>
      <c r="AA1074" s="359" t="s">
        <v>14</v>
      </c>
      <c r="AB1074" s="42">
        <v>0</v>
      </c>
      <c r="AC1074" s="42">
        <v>0</v>
      </c>
      <c r="AD1074" s="42">
        <v>0</v>
      </c>
      <c r="AE1074" s="42">
        <v>0</v>
      </c>
      <c r="AF1074" s="359" t="s">
        <v>621</v>
      </c>
      <c r="AG1074" s="359">
        <v>52010703</v>
      </c>
      <c r="AH1074" s="359" t="s">
        <v>14</v>
      </c>
      <c r="AI1074" s="359" t="s">
        <v>14</v>
      </c>
    </row>
    <row r="1075" spans="1:35" s="368" customFormat="1" ht="45.75" customHeight="1" x14ac:dyDescent="0.25">
      <c r="A1075" s="359" t="s">
        <v>547</v>
      </c>
      <c r="B1075" s="360">
        <v>80111600</v>
      </c>
      <c r="C1075" s="359" t="s">
        <v>3440</v>
      </c>
      <c r="D1075" s="359" t="s">
        <v>3615</v>
      </c>
      <c r="E1075" s="361" t="s">
        <v>3460</v>
      </c>
      <c r="F1075" s="361">
        <v>2024003050074</v>
      </c>
      <c r="G1075" s="362" t="s">
        <v>622</v>
      </c>
      <c r="H1075" s="362" t="s">
        <v>3458</v>
      </c>
      <c r="I1075" s="110">
        <v>0</v>
      </c>
      <c r="J1075" s="363" t="s">
        <v>356</v>
      </c>
      <c r="K1075" s="359" t="s">
        <v>3577</v>
      </c>
      <c r="L1075" s="359" t="s">
        <v>447</v>
      </c>
      <c r="M1075" s="373" t="s">
        <v>448</v>
      </c>
      <c r="N1075" s="364" t="s">
        <v>623</v>
      </c>
      <c r="O1075" s="363">
        <v>85</v>
      </c>
      <c r="P1075" s="365" t="s">
        <v>2911</v>
      </c>
      <c r="Q1075" s="359" t="s">
        <v>3459</v>
      </c>
      <c r="R1075" s="359" t="s">
        <v>3579</v>
      </c>
      <c r="S1075" s="366">
        <v>11.5</v>
      </c>
      <c r="T1075" s="367" t="s">
        <v>361</v>
      </c>
      <c r="U1075" s="116" t="s">
        <v>14</v>
      </c>
      <c r="V1075" s="359" t="s">
        <v>362</v>
      </c>
      <c r="W1075" s="359" t="s">
        <v>363</v>
      </c>
      <c r="X1075" s="359" t="s">
        <v>363</v>
      </c>
      <c r="Y1075" s="42" t="s">
        <v>14</v>
      </c>
      <c r="Z1075" s="359" t="s">
        <v>14</v>
      </c>
      <c r="AA1075" s="359" t="s">
        <v>14</v>
      </c>
      <c r="AB1075" s="42">
        <v>0</v>
      </c>
      <c r="AC1075" s="42">
        <v>0</v>
      </c>
      <c r="AD1075" s="42">
        <v>0</v>
      </c>
      <c r="AE1075" s="42">
        <v>0</v>
      </c>
      <c r="AF1075" s="359" t="s">
        <v>623</v>
      </c>
      <c r="AG1075" s="359">
        <v>52010701</v>
      </c>
      <c r="AH1075" s="359" t="s">
        <v>14</v>
      </c>
      <c r="AI1075" s="359" t="s">
        <v>14</v>
      </c>
    </row>
    <row r="1076" spans="1:35" s="368" customFormat="1" ht="45.75" customHeight="1" x14ac:dyDescent="0.25">
      <c r="A1076" s="359" t="s">
        <v>547</v>
      </c>
      <c r="B1076" s="360">
        <v>80111600</v>
      </c>
      <c r="C1076" s="359" t="s">
        <v>3440</v>
      </c>
      <c r="D1076" s="359" t="s">
        <v>3615</v>
      </c>
      <c r="E1076" s="361" t="s">
        <v>3498</v>
      </c>
      <c r="F1076" s="361">
        <v>2024003050101</v>
      </c>
      <c r="G1076" s="362" t="s">
        <v>613</v>
      </c>
      <c r="H1076" s="362" t="s">
        <v>3496</v>
      </c>
      <c r="I1076" s="110">
        <v>9143580</v>
      </c>
      <c r="J1076" s="363" t="s">
        <v>1358</v>
      </c>
      <c r="K1076" s="359" t="s">
        <v>3577</v>
      </c>
      <c r="L1076" s="363" t="s">
        <v>447</v>
      </c>
      <c r="M1076" s="373" t="s">
        <v>448</v>
      </c>
      <c r="N1076" s="364" t="s">
        <v>615</v>
      </c>
      <c r="O1076" s="363">
        <v>70</v>
      </c>
      <c r="P1076" s="365" t="s">
        <v>2820</v>
      </c>
      <c r="Q1076" s="359" t="s">
        <v>3497</v>
      </c>
      <c r="R1076" s="359" t="s">
        <v>3601</v>
      </c>
      <c r="S1076" s="366">
        <v>11.5</v>
      </c>
      <c r="T1076" s="367" t="s">
        <v>361</v>
      </c>
      <c r="U1076" s="116" t="s">
        <v>14</v>
      </c>
      <c r="V1076" s="359" t="s">
        <v>362</v>
      </c>
      <c r="W1076" s="359" t="s">
        <v>363</v>
      </c>
      <c r="X1076" s="359" t="s">
        <v>363</v>
      </c>
      <c r="Y1076" s="42" t="s">
        <v>14</v>
      </c>
      <c r="Z1076" s="359" t="s">
        <v>14</v>
      </c>
      <c r="AA1076" s="359" t="s">
        <v>14</v>
      </c>
      <c r="AB1076" s="42">
        <v>0</v>
      </c>
      <c r="AC1076" s="42">
        <v>9143580</v>
      </c>
      <c r="AD1076" s="42">
        <v>0</v>
      </c>
      <c r="AE1076" s="42">
        <v>0</v>
      </c>
      <c r="AF1076" s="359" t="s">
        <v>615</v>
      </c>
      <c r="AG1076" s="359">
        <v>52010702</v>
      </c>
      <c r="AH1076" s="359" t="s">
        <v>14</v>
      </c>
      <c r="AI1076" s="359" t="s">
        <v>14</v>
      </c>
    </row>
    <row r="1077" spans="1:35" s="368" customFormat="1" ht="45.75" customHeight="1" x14ac:dyDescent="0.25">
      <c r="A1077" s="393" t="s">
        <v>547</v>
      </c>
      <c r="B1077" s="394">
        <v>80111600</v>
      </c>
      <c r="C1077" s="393" t="s">
        <v>3440</v>
      </c>
      <c r="D1077" s="393" t="s">
        <v>3615</v>
      </c>
      <c r="E1077" s="395" t="s">
        <v>3495</v>
      </c>
      <c r="F1077" s="395">
        <v>2024003050100</v>
      </c>
      <c r="G1077" s="396" t="s">
        <v>616</v>
      </c>
      <c r="H1077" s="396" t="s">
        <v>3493</v>
      </c>
      <c r="I1077" s="258">
        <v>9143580</v>
      </c>
      <c r="J1077" s="397" t="s">
        <v>1358</v>
      </c>
      <c r="K1077" s="393" t="s">
        <v>3577</v>
      </c>
      <c r="L1077" s="363" t="s">
        <v>447</v>
      </c>
      <c r="M1077" s="373" t="s">
        <v>448</v>
      </c>
      <c r="N1077" s="398" t="s">
        <v>617</v>
      </c>
      <c r="O1077" s="397">
        <v>74</v>
      </c>
      <c r="P1077" s="399" t="s">
        <v>2855</v>
      </c>
      <c r="Q1077" s="393" t="s">
        <v>3494</v>
      </c>
      <c r="R1077" s="359" t="s">
        <v>3579</v>
      </c>
      <c r="S1077" s="400">
        <v>11.5</v>
      </c>
      <c r="T1077" s="367" t="s">
        <v>361</v>
      </c>
      <c r="U1077" s="259" t="s">
        <v>14</v>
      </c>
      <c r="V1077" s="359" t="s">
        <v>362</v>
      </c>
      <c r="W1077" s="359" t="s">
        <v>363</v>
      </c>
      <c r="X1077" s="359" t="s">
        <v>363</v>
      </c>
      <c r="Y1077" s="260" t="s">
        <v>14</v>
      </c>
      <c r="Z1077" s="393" t="s">
        <v>14</v>
      </c>
      <c r="AA1077" s="393" t="s">
        <v>14</v>
      </c>
      <c r="AB1077" s="260">
        <v>0</v>
      </c>
      <c r="AC1077" s="260">
        <v>9143580</v>
      </c>
      <c r="AD1077" s="260">
        <v>0</v>
      </c>
      <c r="AE1077" s="260">
        <v>0</v>
      </c>
      <c r="AF1077" s="393" t="s">
        <v>617</v>
      </c>
      <c r="AG1077" s="393">
        <v>52010705</v>
      </c>
      <c r="AH1077" s="393" t="s">
        <v>14</v>
      </c>
      <c r="AI1077" s="393" t="s">
        <v>14</v>
      </c>
    </row>
    <row r="1078" spans="1:35" s="368" customFormat="1" ht="45.75" customHeight="1" x14ac:dyDescent="0.25">
      <c r="A1078" s="359" t="s">
        <v>547</v>
      </c>
      <c r="B1078" s="360">
        <v>80111600</v>
      </c>
      <c r="C1078" s="359" t="s">
        <v>3440</v>
      </c>
      <c r="D1078" s="359" t="s">
        <v>3615</v>
      </c>
      <c r="E1078" s="361" t="s">
        <v>3466</v>
      </c>
      <c r="F1078" s="361">
        <v>2024003050072</v>
      </c>
      <c r="G1078" s="362" t="s">
        <v>618</v>
      </c>
      <c r="H1078" s="362" t="s">
        <v>3464</v>
      </c>
      <c r="I1078" s="110">
        <v>9143558</v>
      </c>
      <c r="J1078" s="363" t="s">
        <v>1358</v>
      </c>
      <c r="K1078" s="359" t="s">
        <v>3577</v>
      </c>
      <c r="L1078" s="363" t="s">
        <v>447</v>
      </c>
      <c r="M1078" s="373" t="s">
        <v>448</v>
      </c>
      <c r="N1078" s="364" t="s">
        <v>619</v>
      </c>
      <c r="O1078" s="363">
        <v>78</v>
      </c>
      <c r="P1078" s="365" t="s">
        <v>2859</v>
      </c>
      <c r="Q1078" s="359" t="s">
        <v>3465</v>
      </c>
      <c r="R1078" s="359" t="s">
        <v>3601</v>
      </c>
      <c r="S1078" s="366">
        <v>11.5</v>
      </c>
      <c r="T1078" s="367" t="s">
        <v>361</v>
      </c>
      <c r="U1078" s="116" t="s">
        <v>14</v>
      </c>
      <c r="V1078" s="359" t="s">
        <v>362</v>
      </c>
      <c r="W1078" s="359" t="s">
        <v>363</v>
      </c>
      <c r="X1078" s="359" t="s">
        <v>363</v>
      </c>
      <c r="Y1078" s="42" t="s">
        <v>14</v>
      </c>
      <c r="Z1078" s="359" t="s">
        <v>14</v>
      </c>
      <c r="AA1078" s="359" t="s">
        <v>14</v>
      </c>
      <c r="AB1078" s="42">
        <v>0</v>
      </c>
      <c r="AC1078" s="42">
        <v>9143558</v>
      </c>
      <c r="AD1078" s="42">
        <v>0</v>
      </c>
      <c r="AE1078" s="42">
        <v>0</v>
      </c>
      <c r="AF1078" s="359" t="s">
        <v>619</v>
      </c>
      <c r="AG1078" s="359">
        <v>52010704</v>
      </c>
      <c r="AH1078" s="359" t="s">
        <v>14</v>
      </c>
      <c r="AI1078" s="359" t="s">
        <v>14</v>
      </c>
    </row>
    <row r="1079" spans="1:35" s="368" customFormat="1" ht="45.75" customHeight="1" x14ac:dyDescent="0.25">
      <c r="A1079" s="359" t="s">
        <v>547</v>
      </c>
      <c r="B1079" s="360">
        <v>80111600</v>
      </c>
      <c r="C1079" s="359" t="s">
        <v>3440</v>
      </c>
      <c r="D1079" s="359" t="s">
        <v>3615</v>
      </c>
      <c r="E1079" s="361" t="s">
        <v>3463</v>
      </c>
      <c r="F1079" s="361">
        <v>2024003050073</v>
      </c>
      <c r="G1079" s="362" t="s">
        <v>620</v>
      </c>
      <c r="H1079" s="362" t="s">
        <v>3461</v>
      </c>
      <c r="I1079" s="110">
        <v>9143591</v>
      </c>
      <c r="J1079" s="363" t="s">
        <v>1358</v>
      </c>
      <c r="K1079" s="359" t="s">
        <v>3577</v>
      </c>
      <c r="L1079" s="363" t="s">
        <v>447</v>
      </c>
      <c r="M1079" s="373" t="s">
        <v>448</v>
      </c>
      <c r="N1079" s="364" t="s">
        <v>621</v>
      </c>
      <c r="O1079" s="363">
        <v>81</v>
      </c>
      <c r="P1079" s="365" t="s">
        <v>2868</v>
      </c>
      <c r="Q1079" s="359" t="s">
        <v>3462</v>
      </c>
      <c r="R1079" s="359" t="s">
        <v>3601</v>
      </c>
      <c r="S1079" s="366">
        <v>11.5</v>
      </c>
      <c r="T1079" s="367" t="s">
        <v>361</v>
      </c>
      <c r="U1079" s="116" t="s">
        <v>14</v>
      </c>
      <c r="V1079" s="359" t="s">
        <v>362</v>
      </c>
      <c r="W1079" s="359" t="s">
        <v>363</v>
      </c>
      <c r="X1079" s="359" t="s">
        <v>363</v>
      </c>
      <c r="Y1079" s="42" t="s">
        <v>14</v>
      </c>
      <c r="Z1079" s="359" t="s">
        <v>14</v>
      </c>
      <c r="AA1079" s="359" t="s">
        <v>14</v>
      </c>
      <c r="AB1079" s="42">
        <v>0</v>
      </c>
      <c r="AC1079" s="42">
        <v>9143591</v>
      </c>
      <c r="AD1079" s="42">
        <v>0</v>
      </c>
      <c r="AE1079" s="42">
        <v>0</v>
      </c>
      <c r="AF1079" s="359" t="s">
        <v>621</v>
      </c>
      <c r="AG1079" s="359">
        <v>52010703</v>
      </c>
      <c r="AH1079" s="359" t="s">
        <v>14</v>
      </c>
      <c r="AI1079" s="359" t="s">
        <v>14</v>
      </c>
    </row>
    <row r="1080" spans="1:35" s="368" customFormat="1" ht="45.75" customHeight="1" x14ac:dyDescent="0.25">
      <c r="A1080" s="393" t="s">
        <v>547</v>
      </c>
      <c r="B1080" s="360">
        <v>80111600</v>
      </c>
      <c r="C1080" s="359" t="s">
        <v>3440</v>
      </c>
      <c r="D1080" s="359" t="s">
        <v>3615</v>
      </c>
      <c r="E1080" s="361" t="s">
        <v>3460</v>
      </c>
      <c r="F1080" s="361">
        <v>2024003050074</v>
      </c>
      <c r="G1080" s="362" t="s">
        <v>622</v>
      </c>
      <c r="H1080" s="362" t="s">
        <v>3458</v>
      </c>
      <c r="I1080" s="110">
        <v>4143580</v>
      </c>
      <c r="J1080" s="363" t="s">
        <v>1358</v>
      </c>
      <c r="K1080" s="359" t="s">
        <v>3577</v>
      </c>
      <c r="L1080" s="359" t="s">
        <v>447</v>
      </c>
      <c r="M1080" s="373" t="s">
        <v>448</v>
      </c>
      <c r="N1080" s="364" t="s">
        <v>623</v>
      </c>
      <c r="O1080" s="363">
        <v>85</v>
      </c>
      <c r="P1080" s="365" t="s">
        <v>2911</v>
      </c>
      <c r="Q1080" s="359" t="s">
        <v>3459</v>
      </c>
      <c r="R1080" s="359" t="s">
        <v>3579</v>
      </c>
      <c r="S1080" s="366">
        <v>11.5</v>
      </c>
      <c r="T1080" s="367" t="s">
        <v>361</v>
      </c>
      <c r="U1080" s="116" t="s">
        <v>14</v>
      </c>
      <c r="V1080" s="359" t="s">
        <v>362</v>
      </c>
      <c r="W1080" s="359" t="s">
        <v>363</v>
      </c>
      <c r="X1080" s="359" t="s">
        <v>363</v>
      </c>
      <c r="Y1080" s="42" t="s">
        <v>14</v>
      </c>
      <c r="Z1080" s="359" t="s">
        <v>14</v>
      </c>
      <c r="AA1080" s="359" t="s">
        <v>14</v>
      </c>
      <c r="AB1080" s="42">
        <v>0</v>
      </c>
      <c r="AC1080" s="42">
        <v>4143580</v>
      </c>
      <c r="AD1080" s="42">
        <v>0</v>
      </c>
      <c r="AE1080" s="42">
        <v>0</v>
      </c>
      <c r="AF1080" s="359" t="s">
        <v>623</v>
      </c>
      <c r="AG1080" s="359">
        <v>52010701</v>
      </c>
      <c r="AH1080" s="359" t="s">
        <v>14</v>
      </c>
      <c r="AI1080" s="359" t="s">
        <v>14</v>
      </c>
    </row>
    <row r="1081" spans="1:35" s="368" customFormat="1" ht="45.75" customHeight="1" x14ac:dyDescent="0.25">
      <c r="A1081" s="393" t="s">
        <v>547</v>
      </c>
      <c r="B1081" s="394">
        <v>80111600</v>
      </c>
      <c r="C1081" s="393" t="s">
        <v>3440</v>
      </c>
      <c r="D1081" s="393" t="s">
        <v>3615</v>
      </c>
      <c r="E1081" s="395" t="s">
        <v>3498</v>
      </c>
      <c r="F1081" s="395">
        <v>2024003050101</v>
      </c>
      <c r="G1081" s="396" t="s">
        <v>613</v>
      </c>
      <c r="H1081" s="396" t="s">
        <v>3496</v>
      </c>
      <c r="I1081" s="258">
        <v>0</v>
      </c>
      <c r="J1081" s="397" t="s">
        <v>356</v>
      </c>
      <c r="K1081" s="393" t="s">
        <v>3577</v>
      </c>
      <c r="L1081" s="363" t="s">
        <v>447</v>
      </c>
      <c r="M1081" s="373" t="s">
        <v>448</v>
      </c>
      <c r="N1081" s="398" t="s">
        <v>615</v>
      </c>
      <c r="O1081" s="397">
        <v>70</v>
      </c>
      <c r="P1081" s="399" t="s">
        <v>2820</v>
      </c>
      <c r="Q1081" s="393" t="s">
        <v>3497</v>
      </c>
      <c r="R1081" s="359" t="s">
        <v>3601</v>
      </c>
      <c r="S1081" s="400">
        <v>11.5</v>
      </c>
      <c r="T1081" s="407" t="s">
        <v>361</v>
      </c>
      <c r="U1081" s="259" t="s">
        <v>14</v>
      </c>
      <c r="V1081" s="359" t="s">
        <v>362</v>
      </c>
      <c r="W1081" s="359" t="s">
        <v>363</v>
      </c>
      <c r="X1081" s="359" t="s">
        <v>363</v>
      </c>
      <c r="Y1081" s="260" t="s">
        <v>14</v>
      </c>
      <c r="Z1081" s="393" t="s">
        <v>14</v>
      </c>
      <c r="AA1081" s="393" t="s">
        <v>14</v>
      </c>
      <c r="AB1081" s="260">
        <v>0</v>
      </c>
      <c r="AC1081" s="260">
        <v>0</v>
      </c>
      <c r="AD1081" s="260">
        <v>0</v>
      </c>
      <c r="AE1081" s="260">
        <v>0</v>
      </c>
      <c r="AF1081" s="393" t="s">
        <v>615</v>
      </c>
      <c r="AG1081" s="393">
        <v>52010702</v>
      </c>
      <c r="AH1081" s="393" t="s">
        <v>14</v>
      </c>
      <c r="AI1081" s="393" t="s">
        <v>14</v>
      </c>
    </row>
    <row r="1082" spans="1:35" s="368" customFormat="1" ht="45.75" customHeight="1" x14ac:dyDescent="0.25">
      <c r="A1082" s="359" t="s">
        <v>547</v>
      </c>
      <c r="B1082" s="360">
        <v>80111600</v>
      </c>
      <c r="C1082" s="359" t="s">
        <v>3440</v>
      </c>
      <c r="D1082" s="359" t="s">
        <v>3615</v>
      </c>
      <c r="E1082" s="361" t="s">
        <v>3495</v>
      </c>
      <c r="F1082" s="361">
        <v>2024003050100</v>
      </c>
      <c r="G1082" s="362" t="s">
        <v>616</v>
      </c>
      <c r="H1082" s="362" t="s">
        <v>3493</v>
      </c>
      <c r="I1082" s="110">
        <v>0</v>
      </c>
      <c r="J1082" s="363" t="s">
        <v>356</v>
      </c>
      <c r="K1082" s="359" t="s">
        <v>3577</v>
      </c>
      <c r="L1082" s="363" t="s">
        <v>447</v>
      </c>
      <c r="M1082" s="373" t="s">
        <v>448</v>
      </c>
      <c r="N1082" s="364" t="s">
        <v>617</v>
      </c>
      <c r="O1082" s="363">
        <v>74</v>
      </c>
      <c r="P1082" s="365" t="s">
        <v>2855</v>
      </c>
      <c r="Q1082" s="359" t="s">
        <v>3494</v>
      </c>
      <c r="R1082" s="359" t="s">
        <v>3579</v>
      </c>
      <c r="S1082" s="366">
        <v>11.5</v>
      </c>
      <c r="T1082" s="367" t="s">
        <v>361</v>
      </c>
      <c r="U1082" s="116" t="s">
        <v>14</v>
      </c>
      <c r="V1082" s="359" t="s">
        <v>362</v>
      </c>
      <c r="W1082" s="359" t="s">
        <v>363</v>
      </c>
      <c r="X1082" s="359" t="s">
        <v>363</v>
      </c>
      <c r="Y1082" s="42" t="s">
        <v>14</v>
      </c>
      <c r="Z1082" s="359" t="s">
        <v>14</v>
      </c>
      <c r="AA1082" s="359" t="s">
        <v>14</v>
      </c>
      <c r="AB1082" s="42">
        <v>0</v>
      </c>
      <c r="AC1082" s="42">
        <v>0</v>
      </c>
      <c r="AD1082" s="42">
        <v>0</v>
      </c>
      <c r="AE1082" s="42">
        <v>0</v>
      </c>
      <c r="AF1082" s="359" t="s">
        <v>617</v>
      </c>
      <c r="AG1082" s="359">
        <v>52010705</v>
      </c>
      <c r="AH1082" s="359" t="s">
        <v>14</v>
      </c>
      <c r="AI1082" s="359" t="s">
        <v>14</v>
      </c>
    </row>
    <row r="1083" spans="1:35" s="368" customFormat="1" ht="45.75" customHeight="1" x14ac:dyDescent="0.25">
      <c r="A1083" s="359" t="s">
        <v>547</v>
      </c>
      <c r="B1083" s="360">
        <v>80111600</v>
      </c>
      <c r="C1083" s="359" t="s">
        <v>3440</v>
      </c>
      <c r="D1083" s="359" t="s">
        <v>3615</v>
      </c>
      <c r="E1083" s="361" t="s">
        <v>3466</v>
      </c>
      <c r="F1083" s="361">
        <v>2024003050072</v>
      </c>
      <c r="G1083" s="362" t="s">
        <v>618</v>
      </c>
      <c r="H1083" s="362" t="s">
        <v>3464</v>
      </c>
      <c r="I1083" s="110">
        <v>0</v>
      </c>
      <c r="J1083" s="363" t="s">
        <v>356</v>
      </c>
      <c r="K1083" s="359" t="s">
        <v>3577</v>
      </c>
      <c r="L1083" s="363" t="s">
        <v>447</v>
      </c>
      <c r="M1083" s="373" t="s">
        <v>448</v>
      </c>
      <c r="N1083" s="364" t="s">
        <v>619</v>
      </c>
      <c r="O1083" s="363">
        <v>78</v>
      </c>
      <c r="P1083" s="365" t="s">
        <v>2859</v>
      </c>
      <c r="Q1083" s="359" t="s">
        <v>3465</v>
      </c>
      <c r="R1083" s="359" t="s">
        <v>3601</v>
      </c>
      <c r="S1083" s="366">
        <v>11.5</v>
      </c>
      <c r="T1083" s="367" t="s">
        <v>361</v>
      </c>
      <c r="U1083" s="116" t="s">
        <v>14</v>
      </c>
      <c r="V1083" s="359" t="s">
        <v>362</v>
      </c>
      <c r="W1083" s="359" t="s">
        <v>363</v>
      </c>
      <c r="X1083" s="359" t="s">
        <v>363</v>
      </c>
      <c r="Y1083" s="42" t="s">
        <v>14</v>
      </c>
      <c r="Z1083" s="359" t="s">
        <v>14</v>
      </c>
      <c r="AA1083" s="359" t="s">
        <v>14</v>
      </c>
      <c r="AB1083" s="42">
        <v>0</v>
      </c>
      <c r="AC1083" s="42">
        <v>0</v>
      </c>
      <c r="AD1083" s="42">
        <v>0</v>
      </c>
      <c r="AE1083" s="42">
        <v>0</v>
      </c>
      <c r="AF1083" s="359" t="s">
        <v>619</v>
      </c>
      <c r="AG1083" s="359">
        <v>52010704</v>
      </c>
      <c r="AH1083" s="359" t="s">
        <v>14</v>
      </c>
      <c r="AI1083" s="359" t="s">
        <v>14</v>
      </c>
    </row>
    <row r="1084" spans="1:35" s="368" customFormat="1" ht="45.75" customHeight="1" x14ac:dyDescent="0.25">
      <c r="A1084" s="359" t="s">
        <v>547</v>
      </c>
      <c r="B1084" s="360">
        <v>80111600</v>
      </c>
      <c r="C1084" s="359" t="s">
        <v>3440</v>
      </c>
      <c r="D1084" s="359" t="s">
        <v>3615</v>
      </c>
      <c r="E1084" s="361" t="s">
        <v>3463</v>
      </c>
      <c r="F1084" s="361">
        <v>2024003050073</v>
      </c>
      <c r="G1084" s="362" t="s">
        <v>620</v>
      </c>
      <c r="H1084" s="362" t="s">
        <v>3461</v>
      </c>
      <c r="I1084" s="110">
        <v>0</v>
      </c>
      <c r="J1084" s="363" t="s">
        <v>356</v>
      </c>
      <c r="K1084" s="359" t="s">
        <v>3577</v>
      </c>
      <c r="L1084" s="363" t="s">
        <v>447</v>
      </c>
      <c r="M1084" s="373" t="s">
        <v>448</v>
      </c>
      <c r="N1084" s="364" t="s">
        <v>621</v>
      </c>
      <c r="O1084" s="363">
        <v>81</v>
      </c>
      <c r="P1084" s="365" t="s">
        <v>2868</v>
      </c>
      <c r="Q1084" s="359" t="s">
        <v>3462</v>
      </c>
      <c r="R1084" s="359" t="s">
        <v>3601</v>
      </c>
      <c r="S1084" s="366">
        <v>11.5</v>
      </c>
      <c r="T1084" s="367" t="s">
        <v>361</v>
      </c>
      <c r="U1084" s="116" t="s">
        <v>14</v>
      </c>
      <c r="V1084" s="359" t="s">
        <v>362</v>
      </c>
      <c r="W1084" s="359" t="s">
        <v>363</v>
      </c>
      <c r="X1084" s="359" t="s">
        <v>363</v>
      </c>
      <c r="Y1084" s="42" t="s">
        <v>14</v>
      </c>
      <c r="Z1084" s="359" t="s">
        <v>14</v>
      </c>
      <c r="AA1084" s="359" t="s">
        <v>14</v>
      </c>
      <c r="AB1084" s="42">
        <v>0</v>
      </c>
      <c r="AC1084" s="42">
        <v>0</v>
      </c>
      <c r="AD1084" s="42">
        <v>0</v>
      </c>
      <c r="AE1084" s="42">
        <v>0</v>
      </c>
      <c r="AF1084" s="359" t="s">
        <v>621</v>
      </c>
      <c r="AG1084" s="359">
        <v>52010703</v>
      </c>
      <c r="AH1084" s="359" t="s">
        <v>14</v>
      </c>
      <c r="AI1084" s="359" t="s">
        <v>14</v>
      </c>
    </row>
    <row r="1085" spans="1:35" s="368" customFormat="1" ht="45.75" customHeight="1" x14ac:dyDescent="0.25">
      <c r="A1085" s="359" t="s">
        <v>547</v>
      </c>
      <c r="B1085" s="360">
        <v>80111600</v>
      </c>
      <c r="C1085" s="359" t="s">
        <v>3440</v>
      </c>
      <c r="D1085" s="359" t="s">
        <v>3615</v>
      </c>
      <c r="E1085" s="361" t="s">
        <v>3460</v>
      </c>
      <c r="F1085" s="361">
        <v>2024003050074</v>
      </c>
      <c r="G1085" s="362" t="s">
        <v>622</v>
      </c>
      <c r="H1085" s="362" t="s">
        <v>3458</v>
      </c>
      <c r="I1085" s="110">
        <v>0</v>
      </c>
      <c r="J1085" s="363" t="s">
        <v>356</v>
      </c>
      <c r="K1085" s="359" t="s">
        <v>3577</v>
      </c>
      <c r="L1085" s="359" t="s">
        <v>447</v>
      </c>
      <c r="M1085" s="373" t="s">
        <v>448</v>
      </c>
      <c r="N1085" s="364" t="s">
        <v>623</v>
      </c>
      <c r="O1085" s="363">
        <v>85</v>
      </c>
      <c r="P1085" s="365" t="s">
        <v>2911</v>
      </c>
      <c r="Q1085" s="359" t="s">
        <v>3459</v>
      </c>
      <c r="R1085" s="359" t="s">
        <v>3579</v>
      </c>
      <c r="S1085" s="366">
        <v>11.5</v>
      </c>
      <c r="T1085" s="367" t="s">
        <v>361</v>
      </c>
      <c r="U1085" s="116" t="s">
        <v>14</v>
      </c>
      <c r="V1085" s="359" t="s">
        <v>362</v>
      </c>
      <c r="W1085" s="359" t="s">
        <v>363</v>
      </c>
      <c r="X1085" s="359" t="s">
        <v>363</v>
      </c>
      <c r="Y1085" s="42" t="s">
        <v>14</v>
      </c>
      <c r="Z1085" s="359" t="s">
        <v>14</v>
      </c>
      <c r="AA1085" s="359" t="s">
        <v>14</v>
      </c>
      <c r="AB1085" s="42">
        <v>0</v>
      </c>
      <c r="AC1085" s="42">
        <v>0</v>
      </c>
      <c r="AD1085" s="42">
        <v>0</v>
      </c>
      <c r="AE1085" s="42">
        <v>0</v>
      </c>
      <c r="AF1085" s="359" t="s">
        <v>623</v>
      </c>
      <c r="AG1085" s="359">
        <v>52010701</v>
      </c>
      <c r="AH1085" s="359" t="s">
        <v>14</v>
      </c>
      <c r="AI1085" s="359" t="s">
        <v>14</v>
      </c>
    </row>
    <row r="1086" spans="1:35" s="368" customFormat="1" ht="45.75" customHeight="1" x14ac:dyDescent="0.25">
      <c r="A1086" s="359" t="s">
        <v>547</v>
      </c>
      <c r="B1086" s="360">
        <v>80111600</v>
      </c>
      <c r="C1086" s="359" t="s">
        <v>3440</v>
      </c>
      <c r="D1086" s="359" t="s">
        <v>3615</v>
      </c>
      <c r="E1086" s="361" t="s">
        <v>3498</v>
      </c>
      <c r="F1086" s="361">
        <v>2024003050101</v>
      </c>
      <c r="G1086" s="362" t="s">
        <v>613</v>
      </c>
      <c r="H1086" s="362" t="s">
        <v>3496</v>
      </c>
      <c r="I1086" s="110">
        <v>9072734</v>
      </c>
      <c r="J1086" s="363" t="s">
        <v>1359</v>
      </c>
      <c r="K1086" s="359" t="s">
        <v>3577</v>
      </c>
      <c r="L1086" s="363" t="s">
        <v>447</v>
      </c>
      <c r="M1086" s="373" t="s">
        <v>448</v>
      </c>
      <c r="N1086" s="364" t="s">
        <v>615</v>
      </c>
      <c r="O1086" s="363">
        <v>70</v>
      </c>
      <c r="P1086" s="365" t="s">
        <v>2820</v>
      </c>
      <c r="Q1086" s="359" t="s">
        <v>3497</v>
      </c>
      <c r="R1086" s="359" t="s">
        <v>3601</v>
      </c>
      <c r="S1086" s="366">
        <v>11.5</v>
      </c>
      <c r="T1086" s="367" t="s">
        <v>361</v>
      </c>
      <c r="U1086" s="116" t="s">
        <v>14</v>
      </c>
      <c r="V1086" s="359" t="s">
        <v>362</v>
      </c>
      <c r="W1086" s="359" t="s">
        <v>363</v>
      </c>
      <c r="X1086" s="359" t="s">
        <v>363</v>
      </c>
      <c r="Y1086" s="42" t="s">
        <v>14</v>
      </c>
      <c r="Z1086" s="359" t="s">
        <v>14</v>
      </c>
      <c r="AA1086" s="359" t="s">
        <v>14</v>
      </c>
      <c r="AB1086" s="42">
        <v>0</v>
      </c>
      <c r="AC1086" s="42">
        <v>9072734</v>
      </c>
      <c r="AD1086" s="42">
        <v>0</v>
      </c>
      <c r="AE1086" s="42">
        <v>0</v>
      </c>
      <c r="AF1086" s="359" t="s">
        <v>615</v>
      </c>
      <c r="AG1086" s="359">
        <v>52010702</v>
      </c>
      <c r="AH1086" s="359" t="s">
        <v>14</v>
      </c>
      <c r="AI1086" s="359" t="s">
        <v>14</v>
      </c>
    </row>
    <row r="1087" spans="1:35" s="368" customFormat="1" ht="45.75" customHeight="1" x14ac:dyDescent="0.25">
      <c r="A1087" s="359" t="s">
        <v>547</v>
      </c>
      <c r="B1087" s="360">
        <v>80111600</v>
      </c>
      <c r="C1087" s="359" t="s">
        <v>3440</v>
      </c>
      <c r="D1087" s="359" t="s">
        <v>3615</v>
      </c>
      <c r="E1087" s="361" t="s">
        <v>3495</v>
      </c>
      <c r="F1087" s="361">
        <v>2024003050100</v>
      </c>
      <c r="G1087" s="362" t="s">
        <v>616</v>
      </c>
      <c r="H1087" s="362" t="s">
        <v>3493</v>
      </c>
      <c r="I1087" s="110">
        <v>9072734</v>
      </c>
      <c r="J1087" s="363" t="s">
        <v>1359</v>
      </c>
      <c r="K1087" s="359" t="s">
        <v>3577</v>
      </c>
      <c r="L1087" s="363" t="s">
        <v>447</v>
      </c>
      <c r="M1087" s="373" t="s">
        <v>448</v>
      </c>
      <c r="N1087" s="364" t="s">
        <v>617</v>
      </c>
      <c r="O1087" s="363">
        <v>74</v>
      </c>
      <c r="P1087" s="365" t="s">
        <v>2855</v>
      </c>
      <c r="Q1087" s="359" t="s">
        <v>3494</v>
      </c>
      <c r="R1087" s="359" t="s">
        <v>3579</v>
      </c>
      <c r="S1087" s="400">
        <v>11.5</v>
      </c>
      <c r="T1087" s="407" t="s">
        <v>361</v>
      </c>
      <c r="U1087" s="116" t="s">
        <v>14</v>
      </c>
      <c r="V1087" s="359" t="s">
        <v>362</v>
      </c>
      <c r="W1087" s="359" t="s">
        <v>363</v>
      </c>
      <c r="X1087" s="359" t="s">
        <v>363</v>
      </c>
      <c r="Y1087" s="42" t="s">
        <v>14</v>
      </c>
      <c r="Z1087" s="359" t="s">
        <v>14</v>
      </c>
      <c r="AA1087" s="359" t="s">
        <v>14</v>
      </c>
      <c r="AB1087" s="42">
        <v>0</v>
      </c>
      <c r="AC1087" s="42">
        <v>9072734</v>
      </c>
      <c r="AD1087" s="42">
        <v>0</v>
      </c>
      <c r="AE1087" s="42">
        <v>0</v>
      </c>
      <c r="AF1087" s="359" t="s">
        <v>617</v>
      </c>
      <c r="AG1087" s="359">
        <v>52010705</v>
      </c>
      <c r="AH1087" s="359" t="s">
        <v>14</v>
      </c>
      <c r="AI1087" s="359" t="s">
        <v>14</v>
      </c>
    </row>
    <row r="1088" spans="1:35" s="368" customFormat="1" ht="45.75" customHeight="1" x14ac:dyDescent="0.25">
      <c r="A1088" s="359" t="s">
        <v>547</v>
      </c>
      <c r="B1088" s="360">
        <v>80111600</v>
      </c>
      <c r="C1088" s="359" t="s">
        <v>3440</v>
      </c>
      <c r="D1088" s="359" t="s">
        <v>3615</v>
      </c>
      <c r="E1088" s="361" t="s">
        <v>3466</v>
      </c>
      <c r="F1088" s="361">
        <v>2024003050072</v>
      </c>
      <c r="G1088" s="362" t="s">
        <v>618</v>
      </c>
      <c r="H1088" s="362" t="s">
        <v>3464</v>
      </c>
      <c r="I1088" s="110">
        <v>9072710</v>
      </c>
      <c r="J1088" s="363" t="s">
        <v>1359</v>
      </c>
      <c r="K1088" s="359" t="s">
        <v>3577</v>
      </c>
      <c r="L1088" s="363" t="s">
        <v>447</v>
      </c>
      <c r="M1088" s="373" t="s">
        <v>448</v>
      </c>
      <c r="N1088" s="364" t="s">
        <v>619</v>
      </c>
      <c r="O1088" s="363">
        <v>78</v>
      </c>
      <c r="P1088" s="365" t="s">
        <v>2859</v>
      </c>
      <c r="Q1088" s="359" t="s">
        <v>3465</v>
      </c>
      <c r="R1088" s="359" t="s">
        <v>3601</v>
      </c>
      <c r="S1088" s="400">
        <v>11.5</v>
      </c>
      <c r="T1088" s="407" t="s">
        <v>361</v>
      </c>
      <c r="U1088" s="116" t="s">
        <v>14</v>
      </c>
      <c r="V1088" s="359" t="s">
        <v>362</v>
      </c>
      <c r="W1088" s="359" t="s">
        <v>363</v>
      </c>
      <c r="X1088" s="359" t="s">
        <v>363</v>
      </c>
      <c r="Y1088" s="42" t="s">
        <v>14</v>
      </c>
      <c r="Z1088" s="359" t="s">
        <v>14</v>
      </c>
      <c r="AA1088" s="359" t="s">
        <v>14</v>
      </c>
      <c r="AB1088" s="42">
        <v>0</v>
      </c>
      <c r="AC1088" s="42">
        <v>9072710</v>
      </c>
      <c r="AD1088" s="42">
        <v>0</v>
      </c>
      <c r="AE1088" s="42">
        <v>0</v>
      </c>
      <c r="AF1088" s="359" t="s">
        <v>619</v>
      </c>
      <c r="AG1088" s="359">
        <v>52010704</v>
      </c>
      <c r="AH1088" s="359" t="s">
        <v>14</v>
      </c>
      <c r="AI1088" s="359" t="s">
        <v>14</v>
      </c>
    </row>
    <row r="1089" spans="1:35" s="368" customFormat="1" ht="45.75" customHeight="1" x14ac:dyDescent="0.25">
      <c r="A1089" s="359" t="s">
        <v>547</v>
      </c>
      <c r="B1089" s="360">
        <v>80111600</v>
      </c>
      <c r="C1089" s="359" t="s">
        <v>3440</v>
      </c>
      <c r="D1089" s="359" t="s">
        <v>3615</v>
      </c>
      <c r="E1089" s="361" t="s">
        <v>3463</v>
      </c>
      <c r="F1089" s="361">
        <v>2024003050073</v>
      </c>
      <c r="G1089" s="362" t="s">
        <v>620</v>
      </c>
      <c r="H1089" s="362" t="s">
        <v>3461</v>
      </c>
      <c r="I1089" s="110">
        <v>9072734</v>
      </c>
      <c r="J1089" s="363" t="s">
        <v>1359</v>
      </c>
      <c r="K1089" s="359" t="s">
        <v>3577</v>
      </c>
      <c r="L1089" s="363" t="s">
        <v>447</v>
      </c>
      <c r="M1089" s="373" t="s">
        <v>448</v>
      </c>
      <c r="N1089" s="364" t="s">
        <v>621</v>
      </c>
      <c r="O1089" s="363">
        <v>81</v>
      </c>
      <c r="P1089" s="365" t="s">
        <v>2868</v>
      </c>
      <c r="Q1089" s="359" t="s">
        <v>3462</v>
      </c>
      <c r="R1089" s="359" t="s">
        <v>3601</v>
      </c>
      <c r="S1089" s="400">
        <v>11.5</v>
      </c>
      <c r="T1089" s="407" t="s">
        <v>361</v>
      </c>
      <c r="U1089" s="116" t="s">
        <v>14</v>
      </c>
      <c r="V1089" s="359" t="s">
        <v>362</v>
      </c>
      <c r="W1089" s="359" t="s">
        <v>363</v>
      </c>
      <c r="X1089" s="359" t="s">
        <v>363</v>
      </c>
      <c r="Y1089" s="42" t="s">
        <v>14</v>
      </c>
      <c r="Z1089" s="359" t="s">
        <v>14</v>
      </c>
      <c r="AA1089" s="359" t="s">
        <v>14</v>
      </c>
      <c r="AB1089" s="42">
        <v>0</v>
      </c>
      <c r="AC1089" s="42">
        <v>9072734</v>
      </c>
      <c r="AD1089" s="42">
        <v>0</v>
      </c>
      <c r="AE1089" s="42">
        <v>0</v>
      </c>
      <c r="AF1089" s="359" t="s">
        <v>621</v>
      </c>
      <c r="AG1089" s="359">
        <v>52010703</v>
      </c>
      <c r="AH1089" s="359" t="s">
        <v>14</v>
      </c>
      <c r="AI1089" s="359" t="s">
        <v>14</v>
      </c>
    </row>
    <row r="1090" spans="1:35" s="368" customFormat="1" ht="45.75" customHeight="1" x14ac:dyDescent="0.25">
      <c r="A1090" s="359" t="s">
        <v>547</v>
      </c>
      <c r="B1090" s="360">
        <v>80111600</v>
      </c>
      <c r="C1090" s="359" t="s">
        <v>3440</v>
      </c>
      <c r="D1090" s="359" t="s">
        <v>3615</v>
      </c>
      <c r="E1090" s="361" t="s">
        <v>3460</v>
      </c>
      <c r="F1090" s="361">
        <v>2024003050074</v>
      </c>
      <c r="G1090" s="362" t="s">
        <v>622</v>
      </c>
      <c r="H1090" s="362" t="s">
        <v>3458</v>
      </c>
      <c r="I1090" s="110">
        <v>9072734</v>
      </c>
      <c r="J1090" s="363" t="s">
        <v>1359</v>
      </c>
      <c r="K1090" s="359" t="s">
        <v>3577</v>
      </c>
      <c r="L1090" s="359" t="s">
        <v>447</v>
      </c>
      <c r="M1090" s="373" t="s">
        <v>448</v>
      </c>
      <c r="N1090" s="364" t="s">
        <v>623</v>
      </c>
      <c r="O1090" s="363">
        <v>85</v>
      </c>
      <c r="P1090" s="365" t="s">
        <v>2911</v>
      </c>
      <c r="Q1090" s="359" t="s">
        <v>3459</v>
      </c>
      <c r="R1090" s="359" t="s">
        <v>3579</v>
      </c>
      <c r="S1090" s="366">
        <v>11.5</v>
      </c>
      <c r="T1090" s="367" t="s">
        <v>361</v>
      </c>
      <c r="U1090" s="116" t="s">
        <v>14</v>
      </c>
      <c r="V1090" s="359" t="s">
        <v>362</v>
      </c>
      <c r="W1090" s="359" t="s">
        <v>363</v>
      </c>
      <c r="X1090" s="359" t="s">
        <v>363</v>
      </c>
      <c r="Y1090" s="42" t="s">
        <v>14</v>
      </c>
      <c r="Z1090" s="359" t="s">
        <v>14</v>
      </c>
      <c r="AA1090" s="359" t="s">
        <v>14</v>
      </c>
      <c r="AB1090" s="42">
        <v>0</v>
      </c>
      <c r="AC1090" s="42">
        <v>9072734</v>
      </c>
      <c r="AD1090" s="42">
        <v>0</v>
      </c>
      <c r="AE1090" s="42">
        <v>0</v>
      </c>
      <c r="AF1090" s="359" t="s">
        <v>623</v>
      </c>
      <c r="AG1090" s="359">
        <v>52010701</v>
      </c>
      <c r="AH1090" s="359" t="s">
        <v>14</v>
      </c>
      <c r="AI1090" s="359" t="s">
        <v>14</v>
      </c>
    </row>
    <row r="1091" spans="1:35" s="368" customFormat="1" ht="45.75" customHeight="1" x14ac:dyDescent="0.25">
      <c r="A1091" s="359" t="s">
        <v>547</v>
      </c>
      <c r="B1091" s="360">
        <v>80111600</v>
      </c>
      <c r="C1091" s="359" t="s">
        <v>3440</v>
      </c>
      <c r="D1091" s="359" t="s">
        <v>3615</v>
      </c>
      <c r="E1091" s="361" t="s">
        <v>3498</v>
      </c>
      <c r="F1091" s="361">
        <v>2024003050101</v>
      </c>
      <c r="G1091" s="362" t="s">
        <v>613</v>
      </c>
      <c r="H1091" s="362" t="s">
        <v>3496</v>
      </c>
      <c r="I1091" s="110">
        <v>8031874</v>
      </c>
      <c r="J1091" s="363" t="s">
        <v>630</v>
      </c>
      <c r="K1091" s="359" t="s">
        <v>3577</v>
      </c>
      <c r="L1091" s="363" t="s">
        <v>447</v>
      </c>
      <c r="M1091" s="373" t="s">
        <v>448</v>
      </c>
      <c r="N1091" s="364" t="s">
        <v>615</v>
      </c>
      <c r="O1091" s="363">
        <v>70</v>
      </c>
      <c r="P1091" s="365" t="s">
        <v>2820</v>
      </c>
      <c r="Q1091" s="359" t="s">
        <v>3497</v>
      </c>
      <c r="R1091" s="359" t="s">
        <v>3601</v>
      </c>
      <c r="S1091" s="366">
        <v>11.5</v>
      </c>
      <c r="T1091" s="367" t="s">
        <v>361</v>
      </c>
      <c r="U1091" s="116" t="s">
        <v>14</v>
      </c>
      <c r="V1091" s="359" t="s">
        <v>362</v>
      </c>
      <c r="W1091" s="359" t="s">
        <v>363</v>
      </c>
      <c r="X1091" s="359" t="s">
        <v>363</v>
      </c>
      <c r="Y1091" s="42" t="s">
        <v>14</v>
      </c>
      <c r="Z1091" s="359" t="s">
        <v>14</v>
      </c>
      <c r="AA1091" s="359" t="s">
        <v>14</v>
      </c>
      <c r="AB1091" s="42">
        <v>0</v>
      </c>
      <c r="AC1091" s="42">
        <v>8031874</v>
      </c>
      <c r="AD1091" s="42">
        <v>0</v>
      </c>
      <c r="AE1091" s="42">
        <v>0</v>
      </c>
      <c r="AF1091" s="359" t="s">
        <v>615</v>
      </c>
      <c r="AG1091" s="359">
        <v>52010702</v>
      </c>
      <c r="AH1091" s="359" t="s">
        <v>14</v>
      </c>
      <c r="AI1091" s="359" t="s">
        <v>14</v>
      </c>
    </row>
    <row r="1092" spans="1:35" s="368" customFormat="1" ht="45.75" customHeight="1" x14ac:dyDescent="0.25">
      <c r="A1092" s="359" t="s">
        <v>547</v>
      </c>
      <c r="B1092" s="360">
        <v>80111600</v>
      </c>
      <c r="C1092" s="359" t="s">
        <v>3440</v>
      </c>
      <c r="D1092" s="359" t="s">
        <v>3615</v>
      </c>
      <c r="E1092" s="361" t="s">
        <v>3495</v>
      </c>
      <c r="F1092" s="361">
        <v>2024003050100</v>
      </c>
      <c r="G1092" s="362" t="s">
        <v>616</v>
      </c>
      <c r="H1092" s="362" t="s">
        <v>3493</v>
      </c>
      <c r="I1092" s="110">
        <v>8031874</v>
      </c>
      <c r="J1092" s="363" t="s">
        <v>630</v>
      </c>
      <c r="K1092" s="359" t="s">
        <v>3577</v>
      </c>
      <c r="L1092" s="363" t="s">
        <v>447</v>
      </c>
      <c r="M1092" s="373" t="s">
        <v>448</v>
      </c>
      <c r="N1092" s="364" t="s">
        <v>617</v>
      </c>
      <c r="O1092" s="363">
        <v>74</v>
      </c>
      <c r="P1092" s="365" t="s">
        <v>2855</v>
      </c>
      <c r="Q1092" s="359" t="s">
        <v>3494</v>
      </c>
      <c r="R1092" s="359" t="s">
        <v>3579</v>
      </c>
      <c r="S1092" s="400">
        <v>11.5</v>
      </c>
      <c r="T1092" s="407" t="s">
        <v>361</v>
      </c>
      <c r="U1092" s="116" t="s">
        <v>14</v>
      </c>
      <c r="V1092" s="359" t="s">
        <v>362</v>
      </c>
      <c r="W1092" s="359" t="s">
        <v>363</v>
      </c>
      <c r="X1092" s="359" t="s">
        <v>363</v>
      </c>
      <c r="Y1092" s="42" t="s">
        <v>14</v>
      </c>
      <c r="Z1092" s="359" t="s">
        <v>14</v>
      </c>
      <c r="AA1092" s="359" t="s">
        <v>14</v>
      </c>
      <c r="AB1092" s="42">
        <v>0</v>
      </c>
      <c r="AC1092" s="42">
        <v>8031874</v>
      </c>
      <c r="AD1092" s="42">
        <v>0</v>
      </c>
      <c r="AE1092" s="42">
        <v>0</v>
      </c>
      <c r="AF1092" s="359" t="s">
        <v>617</v>
      </c>
      <c r="AG1092" s="359">
        <v>52010705</v>
      </c>
      <c r="AH1092" s="359" t="s">
        <v>14</v>
      </c>
      <c r="AI1092" s="359" t="s">
        <v>14</v>
      </c>
    </row>
    <row r="1093" spans="1:35" s="368" customFormat="1" ht="45.75" customHeight="1" x14ac:dyDescent="0.25">
      <c r="A1093" s="359" t="s">
        <v>547</v>
      </c>
      <c r="B1093" s="360">
        <v>80111600</v>
      </c>
      <c r="C1093" s="359" t="s">
        <v>3440</v>
      </c>
      <c r="D1093" s="359" t="s">
        <v>3615</v>
      </c>
      <c r="E1093" s="361" t="s">
        <v>3466</v>
      </c>
      <c r="F1093" s="361">
        <v>2024003050072</v>
      </c>
      <c r="G1093" s="362" t="s">
        <v>618</v>
      </c>
      <c r="H1093" s="362" t="s">
        <v>3464</v>
      </c>
      <c r="I1093" s="110">
        <v>8031863</v>
      </c>
      <c r="J1093" s="363" t="s">
        <v>630</v>
      </c>
      <c r="K1093" s="359" t="s">
        <v>3577</v>
      </c>
      <c r="L1093" s="363" t="s">
        <v>447</v>
      </c>
      <c r="M1093" s="373" t="s">
        <v>448</v>
      </c>
      <c r="N1093" s="364" t="s">
        <v>619</v>
      </c>
      <c r="O1093" s="363">
        <v>78</v>
      </c>
      <c r="P1093" s="365" t="s">
        <v>2859</v>
      </c>
      <c r="Q1093" s="359" t="s">
        <v>3465</v>
      </c>
      <c r="R1093" s="359" t="s">
        <v>3601</v>
      </c>
      <c r="S1093" s="400">
        <v>11.5</v>
      </c>
      <c r="T1093" s="407" t="s">
        <v>361</v>
      </c>
      <c r="U1093" s="116" t="s">
        <v>14</v>
      </c>
      <c r="V1093" s="359" t="s">
        <v>362</v>
      </c>
      <c r="W1093" s="359" t="s">
        <v>363</v>
      </c>
      <c r="X1093" s="359" t="s">
        <v>363</v>
      </c>
      <c r="Y1093" s="42" t="s">
        <v>14</v>
      </c>
      <c r="Z1093" s="359" t="s">
        <v>14</v>
      </c>
      <c r="AA1093" s="359" t="s">
        <v>14</v>
      </c>
      <c r="AB1093" s="42">
        <v>0</v>
      </c>
      <c r="AC1093" s="42">
        <v>8031863</v>
      </c>
      <c r="AD1093" s="42">
        <v>0</v>
      </c>
      <c r="AE1093" s="42">
        <v>0</v>
      </c>
      <c r="AF1093" s="359" t="s">
        <v>619</v>
      </c>
      <c r="AG1093" s="359">
        <v>52010704</v>
      </c>
      <c r="AH1093" s="359" t="s">
        <v>14</v>
      </c>
      <c r="AI1093" s="359" t="s">
        <v>14</v>
      </c>
    </row>
    <row r="1094" spans="1:35" s="368" customFormat="1" ht="45.75" customHeight="1" x14ac:dyDescent="0.25">
      <c r="A1094" s="359" t="s">
        <v>547</v>
      </c>
      <c r="B1094" s="360">
        <v>80111600</v>
      </c>
      <c r="C1094" s="359" t="s">
        <v>3440</v>
      </c>
      <c r="D1094" s="359" t="s">
        <v>3615</v>
      </c>
      <c r="E1094" s="361" t="s">
        <v>3463</v>
      </c>
      <c r="F1094" s="361">
        <v>2024003050073</v>
      </c>
      <c r="G1094" s="362" t="s">
        <v>620</v>
      </c>
      <c r="H1094" s="362" t="s">
        <v>3461</v>
      </c>
      <c r="I1094" s="110">
        <v>8031874</v>
      </c>
      <c r="J1094" s="363" t="s">
        <v>630</v>
      </c>
      <c r="K1094" s="359" t="s">
        <v>3577</v>
      </c>
      <c r="L1094" s="363" t="s">
        <v>447</v>
      </c>
      <c r="M1094" s="373" t="s">
        <v>448</v>
      </c>
      <c r="N1094" s="364" t="s">
        <v>621</v>
      </c>
      <c r="O1094" s="363">
        <v>81</v>
      </c>
      <c r="P1094" s="365" t="s">
        <v>2868</v>
      </c>
      <c r="Q1094" s="359" t="s">
        <v>3462</v>
      </c>
      <c r="R1094" s="359" t="s">
        <v>3601</v>
      </c>
      <c r="S1094" s="366">
        <v>11.5</v>
      </c>
      <c r="T1094" s="367" t="s">
        <v>361</v>
      </c>
      <c r="U1094" s="116" t="s">
        <v>14</v>
      </c>
      <c r="V1094" s="359" t="s">
        <v>362</v>
      </c>
      <c r="W1094" s="359" t="s">
        <v>363</v>
      </c>
      <c r="X1094" s="359" t="s">
        <v>363</v>
      </c>
      <c r="Y1094" s="42" t="s">
        <v>14</v>
      </c>
      <c r="Z1094" s="359" t="s">
        <v>14</v>
      </c>
      <c r="AA1094" s="359" t="s">
        <v>14</v>
      </c>
      <c r="AB1094" s="42">
        <v>0</v>
      </c>
      <c r="AC1094" s="42">
        <v>8031874</v>
      </c>
      <c r="AD1094" s="42">
        <v>0</v>
      </c>
      <c r="AE1094" s="42">
        <v>0</v>
      </c>
      <c r="AF1094" s="359" t="s">
        <v>621</v>
      </c>
      <c r="AG1094" s="359">
        <v>52010703</v>
      </c>
      <c r="AH1094" s="359" t="s">
        <v>14</v>
      </c>
      <c r="AI1094" s="359" t="s">
        <v>14</v>
      </c>
    </row>
    <row r="1095" spans="1:35" s="368" customFormat="1" ht="45.75" customHeight="1" x14ac:dyDescent="0.25">
      <c r="A1095" s="359" t="s">
        <v>547</v>
      </c>
      <c r="B1095" s="360">
        <v>80111600</v>
      </c>
      <c r="C1095" s="359" t="s">
        <v>3440</v>
      </c>
      <c r="D1095" s="359" t="s">
        <v>3615</v>
      </c>
      <c r="E1095" s="361" t="s">
        <v>3460</v>
      </c>
      <c r="F1095" s="361">
        <v>2024003050074</v>
      </c>
      <c r="G1095" s="362" t="s">
        <v>622</v>
      </c>
      <c r="H1095" s="362" t="s">
        <v>3458</v>
      </c>
      <c r="I1095" s="110">
        <v>8031874</v>
      </c>
      <c r="J1095" s="363" t="s">
        <v>630</v>
      </c>
      <c r="K1095" s="359" t="s">
        <v>3577</v>
      </c>
      <c r="L1095" s="359" t="s">
        <v>447</v>
      </c>
      <c r="M1095" s="373" t="s">
        <v>448</v>
      </c>
      <c r="N1095" s="364" t="s">
        <v>623</v>
      </c>
      <c r="O1095" s="363">
        <v>85</v>
      </c>
      <c r="P1095" s="365" t="s">
        <v>2911</v>
      </c>
      <c r="Q1095" s="359" t="s">
        <v>3459</v>
      </c>
      <c r="R1095" s="359" t="s">
        <v>3579</v>
      </c>
      <c r="S1095" s="366">
        <v>11.5</v>
      </c>
      <c r="T1095" s="367" t="s">
        <v>361</v>
      </c>
      <c r="U1095" s="116" t="s">
        <v>14</v>
      </c>
      <c r="V1095" s="359" t="s">
        <v>362</v>
      </c>
      <c r="W1095" s="359" t="s">
        <v>363</v>
      </c>
      <c r="X1095" s="359" t="s">
        <v>363</v>
      </c>
      <c r="Y1095" s="42" t="s">
        <v>14</v>
      </c>
      <c r="Z1095" s="359" t="s">
        <v>14</v>
      </c>
      <c r="AA1095" s="359" t="s">
        <v>14</v>
      </c>
      <c r="AB1095" s="42">
        <v>0</v>
      </c>
      <c r="AC1095" s="42">
        <v>8031874</v>
      </c>
      <c r="AD1095" s="42">
        <v>0</v>
      </c>
      <c r="AE1095" s="42">
        <v>0</v>
      </c>
      <c r="AF1095" s="359" t="s">
        <v>623</v>
      </c>
      <c r="AG1095" s="359">
        <v>52010701</v>
      </c>
      <c r="AH1095" s="359" t="s">
        <v>14</v>
      </c>
      <c r="AI1095" s="359" t="s">
        <v>14</v>
      </c>
    </row>
    <row r="1096" spans="1:35" s="368" customFormat="1" ht="45.75" customHeight="1" x14ac:dyDescent="0.25">
      <c r="A1096" s="359" t="s">
        <v>547</v>
      </c>
      <c r="B1096" s="360">
        <v>80111600</v>
      </c>
      <c r="C1096" s="359" t="s">
        <v>3440</v>
      </c>
      <c r="D1096" s="359" t="s">
        <v>3615</v>
      </c>
      <c r="E1096" s="361" t="s">
        <v>3498</v>
      </c>
      <c r="F1096" s="361">
        <v>2024003050101</v>
      </c>
      <c r="G1096" s="362" t="s">
        <v>613</v>
      </c>
      <c r="H1096" s="362" t="s">
        <v>3496</v>
      </c>
      <c r="I1096" s="110">
        <v>8031874</v>
      </c>
      <c r="J1096" s="363" t="s">
        <v>1360</v>
      </c>
      <c r="K1096" s="359" t="s">
        <v>3577</v>
      </c>
      <c r="L1096" s="363" t="s">
        <v>447</v>
      </c>
      <c r="M1096" s="373" t="s">
        <v>448</v>
      </c>
      <c r="N1096" s="364" t="s">
        <v>615</v>
      </c>
      <c r="O1096" s="363">
        <v>70</v>
      </c>
      <c r="P1096" s="365" t="s">
        <v>2820</v>
      </c>
      <c r="Q1096" s="359" t="s">
        <v>3497</v>
      </c>
      <c r="R1096" s="359" t="s">
        <v>3601</v>
      </c>
      <c r="S1096" s="366">
        <v>11.5</v>
      </c>
      <c r="T1096" s="367" t="s">
        <v>361</v>
      </c>
      <c r="U1096" s="116" t="s">
        <v>14</v>
      </c>
      <c r="V1096" s="359" t="s">
        <v>362</v>
      </c>
      <c r="W1096" s="359" t="s">
        <v>363</v>
      </c>
      <c r="X1096" s="359" t="s">
        <v>363</v>
      </c>
      <c r="Y1096" s="42" t="s">
        <v>14</v>
      </c>
      <c r="Z1096" s="359" t="s">
        <v>14</v>
      </c>
      <c r="AA1096" s="359" t="s">
        <v>14</v>
      </c>
      <c r="AB1096" s="42">
        <v>0</v>
      </c>
      <c r="AC1096" s="42">
        <v>8031874</v>
      </c>
      <c r="AD1096" s="42">
        <v>0</v>
      </c>
      <c r="AE1096" s="42">
        <v>0</v>
      </c>
      <c r="AF1096" s="359" t="s">
        <v>615</v>
      </c>
      <c r="AG1096" s="359">
        <v>52010702</v>
      </c>
      <c r="AH1096" s="359" t="s">
        <v>14</v>
      </c>
      <c r="AI1096" s="359" t="s">
        <v>14</v>
      </c>
    </row>
    <row r="1097" spans="1:35" s="368" customFormat="1" ht="45.75" customHeight="1" x14ac:dyDescent="0.25">
      <c r="A1097" s="359" t="s">
        <v>547</v>
      </c>
      <c r="B1097" s="360">
        <v>80111600</v>
      </c>
      <c r="C1097" s="359" t="s">
        <v>3440</v>
      </c>
      <c r="D1097" s="359" t="s">
        <v>3615</v>
      </c>
      <c r="E1097" s="361" t="s">
        <v>3495</v>
      </c>
      <c r="F1097" s="361">
        <v>2024003050100</v>
      </c>
      <c r="G1097" s="362" t="s">
        <v>616</v>
      </c>
      <c r="H1097" s="362" t="s">
        <v>3493</v>
      </c>
      <c r="I1097" s="110">
        <v>8031874</v>
      </c>
      <c r="J1097" s="363" t="s">
        <v>1360</v>
      </c>
      <c r="K1097" s="359" t="s">
        <v>3577</v>
      </c>
      <c r="L1097" s="363" t="s">
        <v>447</v>
      </c>
      <c r="M1097" s="373" t="s">
        <v>448</v>
      </c>
      <c r="N1097" s="364" t="s">
        <v>617</v>
      </c>
      <c r="O1097" s="363">
        <v>74</v>
      </c>
      <c r="P1097" s="365" t="s">
        <v>2855</v>
      </c>
      <c r="Q1097" s="359" t="s">
        <v>3494</v>
      </c>
      <c r="R1097" s="359" t="s">
        <v>3579</v>
      </c>
      <c r="S1097" s="366">
        <v>11.5</v>
      </c>
      <c r="T1097" s="367" t="s">
        <v>361</v>
      </c>
      <c r="U1097" s="116" t="s">
        <v>14</v>
      </c>
      <c r="V1097" s="359" t="s">
        <v>362</v>
      </c>
      <c r="W1097" s="359" t="s">
        <v>363</v>
      </c>
      <c r="X1097" s="359" t="s">
        <v>363</v>
      </c>
      <c r="Y1097" s="42" t="s">
        <v>14</v>
      </c>
      <c r="Z1097" s="359" t="s">
        <v>14</v>
      </c>
      <c r="AA1097" s="359" t="s">
        <v>14</v>
      </c>
      <c r="AB1097" s="42">
        <v>0</v>
      </c>
      <c r="AC1097" s="42">
        <v>8031874</v>
      </c>
      <c r="AD1097" s="42">
        <v>0</v>
      </c>
      <c r="AE1097" s="42">
        <v>0</v>
      </c>
      <c r="AF1097" s="359" t="s">
        <v>617</v>
      </c>
      <c r="AG1097" s="359">
        <v>52010705</v>
      </c>
      <c r="AH1097" s="359" t="s">
        <v>14</v>
      </c>
      <c r="AI1097" s="359" t="s">
        <v>14</v>
      </c>
    </row>
    <row r="1098" spans="1:35" s="368" customFormat="1" ht="45.75" customHeight="1" x14ac:dyDescent="0.25">
      <c r="A1098" s="359" t="s">
        <v>547</v>
      </c>
      <c r="B1098" s="360">
        <v>80111600</v>
      </c>
      <c r="C1098" s="359" t="s">
        <v>3440</v>
      </c>
      <c r="D1098" s="359" t="s">
        <v>3615</v>
      </c>
      <c r="E1098" s="361" t="s">
        <v>3466</v>
      </c>
      <c r="F1098" s="361">
        <v>2024003050072</v>
      </c>
      <c r="G1098" s="362" t="s">
        <v>618</v>
      </c>
      <c r="H1098" s="362" t="s">
        <v>3464</v>
      </c>
      <c r="I1098" s="110">
        <v>8031863</v>
      </c>
      <c r="J1098" s="363" t="s">
        <v>1360</v>
      </c>
      <c r="K1098" s="359" t="s">
        <v>3577</v>
      </c>
      <c r="L1098" s="363" t="s">
        <v>447</v>
      </c>
      <c r="M1098" s="373" t="s">
        <v>448</v>
      </c>
      <c r="N1098" s="364" t="s">
        <v>619</v>
      </c>
      <c r="O1098" s="363">
        <v>78</v>
      </c>
      <c r="P1098" s="365" t="s">
        <v>2859</v>
      </c>
      <c r="Q1098" s="359" t="s">
        <v>3465</v>
      </c>
      <c r="R1098" s="359" t="s">
        <v>3601</v>
      </c>
      <c r="S1098" s="366">
        <v>11.5</v>
      </c>
      <c r="T1098" s="367" t="s">
        <v>361</v>
      </c>
      <c r="U1098" s="116" t="s">
        <v>14</v>
      </c>
      <c r="V1098" s="359" t="s">
        <v>362</v>
      </c>
      <c r="W1098" s="359" t="s">
        <v>363</v>
      </c>
      <c r="X1098" s="359" t="s">
        <v>363</v>
      </c>
      <c r="Y1098" s="42" t="s">
        <v>14</v>
      </c>
      <c r="Z1098" s="359" t="s">
        <v>14</v>
      </c>
      <c r="AA1098" s="359" t="s">
        <v>14</v>
      </c>
      <c r="AB1098" s="42">
        <v>0</v>
      </c>
      <c r="AC1098" s="42">
        <v>8031863</v>
      </c>
      <c r="AD1098" s="42">
        <v>0</v>
      </c>
      <c r="AE1098" s="42">
        <v>0</v>
      </c>
      <c r="AF1098" s="359" t="s">
        <v>619</v>
      </c>
      <c r="AG1098" s="359">
        <v>52010704</v>
      </c>
      <c r="AH1098" s="359" t="s">
        <v>14</v>
      </c>
      <c r="AI1098" s="359" t="s">
        <v>14</v>
      </c>
    </row>
    <row r="1099" spans="1:35" s="368" customFormat="1" ht="45.75" customHeight="1" x14ac:dyDescent="0.25">
      <c r="A1099" s="359" t="s">
        <v>547</v>
      </c>
      <c r="B1099" s="360">
        <v>80111600</v>
      </c>
      <c r="C1099" s="359" t="s">
        <v>3440</v>
      </c>
      <c r="D1099" s="359" t="s">
        <v>3615</v>
      </c>
      <c r="E1099" s="361" t="s">
        <v>3463</v>
      </c>
      <c r="F1099" s="361">
        <v>2024003050073</v>
      </c>
      <c r="G1099" s="362" t="s">
        <v>620</v>
      </c>
      <c r="H1099" s="362" t="s">
        <v>3461</v>
      </c>
      <c r="I1099" s="110">
        <v>8031874</v>
      </c>
      <c r="J1099" s="363" t="s">
        <v>1360</v>
      </c>
      <c r="K1099" s="359" t="s">
        <v>3577</v>
      </c>
      <c r="L1099" s="363" t="s">
        <v>447</v>
      </c>
      <c r="M1099" s="373" t="s">
        <v>448</v>
      </c>
      <c r="N1099" s="364" t="s">
        <v>621</v>
      </c>
      <c r="O1099" s="363">
        <v>81</v>
      </c>
      <c r="P1099" s="365" t="s">
        <v>2868</v>
      </c>
      <c r="Q1099" s="359" t="s">
        <v>3462</v>
      </c>
      <c r="R1099" s="359" t="s">
        <v>3601</v>
      </c>
      <c r="S1099" s="366">
        <v>11.5</v>
      </c>
      <c r="T1099" s="367" t="s">
        <v>361</v>
      </c>
      <c r="U1099" s="116" t="s">
        <v>14</v>
      </c>
      <c r="V1099" s="359" t="s">
        <v>362</v>
      </c>
      <c r="W1099" s="359" t="s">
        <v>363</v>
      </c>
      <c r="X1099" s="359" t="s">
        <v>363</v>
      </c>
      <c r="Y1099" s="42" t="s">
        <v>14</v>
      </c>
      <c r="Z1099" s="359" t="s">
        <v>14</v>
      </c>
      <c r="AA1099" s="359" t="s">
        <v>14</v>
      </c>
      <c r="AB1099" s="42">
        <v>0</v>
      </c>
      <c r="AC1099" s="42">
        <v>8031874</v>
      </c>
      <c r="AD1099" s="42">
        <v>0</v>
      </c>
      <c r="AE1099" s="42">
        <v>0</v>
      </c>
      <c r="AF1099" s="359" t="s">
        <v>621</v>
      </c>
      <c r="AG1099" s="359">
        <v>52010703</v>
      </c>
      <c r="AH1099" s="359" t="s">
        <v>14</v>
      </c>
      <c r="AI1099" s="359" t="s">
        <v>14</v>
      </c>
    </row>
    <row r="1100" spans="1:35" s="368" customFormat="1" ht="45.75" customHeight="1" x14ac:dyDescent="0.25">
      <c r="A1100" s="359" t="s">
        <v>547</v>
      </c>
      <c r="B1100" s="360">
        <v>80141607</v>
      </c>
      <c r="C1100" s="359" t="s">
        <v>3440</v>
      </c>
      <c r="D1100" s="359" t="s">
        <v>3615</v>
      </c>
      <c r="E1100" s="361" t="s">
        <v>3463</v>
      </c>
      <c r="F1100" s="361">
        <v>2024003050073</v>
      </c>
      <c r="G1100" s="362" t="s">
        <v>676</v>
      </c>
      <c r="H1100" s="362" t="s">
        <v>3461</v>
      </c>
      <c r="I1100" s="110">
        <v>1909929732</v>
      </c>
      <c r="J1100" s="363" t="s">
        <v>677</v>
      </c>
      <c r="K1100" s="359" t="s">
        <v>3577</v>
      </c>
      <c r="L1100" s="363" t="s">
        <v>447</v>
      </c>
      <c r="M1100" s="363" t="s">
        <v>580</v>
      </c>
      <c r="N1100" s="364" t="s">
        <v>675</v>
      </c>
      <c r="O1100" s="363">
        <v>83</v>
      </c>
      <c r="P1100" s="365" t="s">
        <v>2870</v>
      </c>
      <c r="Q1100" s="359" t="s">
        <v>3462</v>
      </c>
      <c r="R1100" s="359" t="s">
        <v>3652</v>
      </c>
      <c r="S1100" s="366">
        <v>9.5</v>
      </c>
      <c r="T1100" s="367" t="s">
        <v>361</v>
      </c>
      <c r="U1100" s="116" t="s">
        <v>14</v>
      </c>
      <c r="V1100" s="359" t="s">
        <v>362</v>
      </c>
      <c r="W1100" s="359" t="s">
        <v>483</v>
      </c>
      <c r="X1100" s="359" t="s">
        <v>483</v>
      </c>
      <c r="Y1100" s="42" t="s">
        <v>14</v>
      </c>
      <c r="Z1100" s="359" t="s">
        <v>14</v>
      </c>
      <c r="AA1100" s="359" t="s">
        <v>14</v>
      </c>
      <c r="AB1100" s="42">
        <v>0</v>
      </c>
      <c r="AC1100" s="42">
        <v>1909929732</v>
      </c>
      <c r="AD1100" s="42">
        <v>0</v>
      </c>
      <c r="AE1100" s="42">
        <v>0</v>
      </c>
      <c r="AF1100" s="359" t="s">
        <v>675</v>
      </c>
      <c r="AG1100" s="359">
        <v>52010703</v>
      </c>
      <c r="AH1100" s="359" t="s">
        <v>14</v>
      </c>
      <c r="AI1100" s="359" t="s">
        <v>14</v>
      </c>
    </row>
    <row r="1101" spans="1:35" s="368" customFormat="1" ht="45.75" customHeight="1" x14ac:dyDescent="0.25">
      <c r="A1101" s="359" t="s">
        <v>547</v>
      </c>
      <c r="B1101" s="360">
        <v>80141607</v>
      </c>
      <c r="C1101" s="359" t="s">
        <v>3440</v>
      </c>
      <c r="D1101" s="359" t="s">
        <v>3615</v>
      </c>
      <c r="E1101" s="361" t="s">
        <v>3463</v>
      </c>
      <c r="F1101" s="361">
        <v>2024003050073</v>
      </c>
      <c r="G1101" s="362" t="s">
        <v>1361</v>
      </c>
      <c r="H1101" s="362" t="s">
        <v>3461</v>
      </c>
      <c r="I1101" s="110">
        <v>2924837869</v>
      </c>
      <c r="J1101" s="363" t="s">
        <v>1355</v>
      </c>
      <c r="K1101" s="359" t="s">
        <v>3577</v>
      </c>
      <c r="L1101" s="363" t="s">
        <v>447</v>
      </c>
      <c r="M1101" s="363" t="s">
        <v>580</v>
      </c>
      <c r="N1101" s="364" t="s">
        <v>1186</v>
      </c>
      <c r="O1101" s="363">
        <v>98</v>
      </c>
      <c r="P1101" s="365" t="s">
        <v>2903</v>
      </c>
      <c r="Q1101" s="359" t="s">
        <v>3462</v>
      </c>
      <c r="R1101" s="359" t="s">
        <v>3652</v>
      </c>
      <c r="S1101" s="366">
        <v>7</v>
      </c>
      <c r="T1101" s="367" t="s">
        <v>361</v>
      </c>
      <c r="U1101" s="116" t="s">
        <v>14</v>
      </c>
      <c r="V1101" s="359" t="s">
        <v>362</v>
      </c>
      <c r="W1101" s="359" t="s">
        <v>649</v>
      </c>
      <c r="X1101" s="359" t="s">
        <v>649</v>
      </c>
      <c r="Y1101" s="42" t="s">
        <v>14</v>
      </c>
      <c r="Z1101" s="359" t="s">
        <v>14</v>
      </c>
      <c r="AA1101" s="359" t="s">
        <v>14</v>
      </c>
      <c r="AB1101" s="42">
        <v>0</v>
      </c>
      <c r="AC1101" s="42">
        <v>2924837869</v>
      </c>
      <c r="AD1101" s="42">
        <v>0</v>
      </c>
      <c r="AE1101" s="42">
        <v>0</v>
      </c>
      <c r="AF1101" s="359" t="s">
        <v>1186</v>
      </c>
      <c r="AG1101" s="359">
        <v>52010703</v>
      </c>
      <c r="AH1101" s="359" t="s">
        <v>14</v>
      </c>
      <c r="AI1101" s="359" t="s">
        <v>14</v>
      </c>
    </row>
    <row r="1102" spans="1:35" s="368" customFormat="1" ht="45.75" customHeight="1" x14ac:dyDescent="0.25">
      <c r="A1102" s="359" t="s">
        <v>547</v>
      </c>
      <c r="B1102" s="360" t="s">
        <v>1362</v>
      </c>
      <c r="C1102" s="359" t="s">
        <v>3440</v>
      </c>
      <c r="D1102" s="359" t="s">
        <v>3615</v>
      </c>
      <c r="E1102" s="361" t="s">
        <v>3460</v>
      </c>
      <c r="F1102" s="361">
        <v>2024003050074</v>
      </c>
      <c r="G1102" s="362" t="s">
        <v>686</v>
      </c>
      <c r="H1102" s="362" t="s">
        <v>3458</v>
      </c>
      <c r="I1102" s="110">
        <v>132348566</v>
      </c>
      <c r="J1102" s="363" t="s">
        <v>1363</v>
      </c>
      <c r="K1102" s="359" t="s">
        <v>3577</v>
      </c>
      <c r="L1102" s="363" t="s">
        <v>460</v>
      </c>
      <c r="M1102" s="363" t="s">
        <v>461</v>
      </c>
      <c r="N1102" s="364" t="s">
        <v>1302</v>
      </c>
      <c r="O1102" s="363">
        <v>99</v>
      </c>
      <c r="P1102" s="365" t="s">
        <v>2912</v>
      </c>
      <c r="Q1102" s="359" t="s">
        <v>3459</v>
      </c>
      <c r="R1102" s="359" t="s">
        <v>3652</v>
      </c>
      <c r="S1102" s="366">
        <v>9.5</v>
      </c>
      <c r="T1102" s="387" t="s">
        <v>361</v>
      </c>
      <c r="U1102" s="116" t="s">
        <v>14</v>
      </c>
      <c r="V1102" s="359" t="s">
        <v>362</v>
      </c>
      <c r="W1102" s="359" t="s">
        <v>483</v>
      </c>
      <c r="X1102" s="359" t="s">
        <v>483</v>
      </c>
      <c r="Y1102" s="42" t="s">
        <v>14</v>
      </c>
      <c r="Z1102" s="359" t="s">
        <v>14</v>
      </c>
      <c r="AA1102" s="359" t="s">
        <v>14</v>
      </c>
      <c r="AB1102" s="42">
        <v>0</v>
      </c>
      <c r="AC1102" s="42">
        <v>132348566</v>
      </c>
      <c r="AD1102" s="42">
        <v>0</v>
      </c>
      <c r="AE1102" s="42">
        <v>0</v>
      </c>
      <c r="AF1102" s="359" t="s">
        <v>1302</v>
      </c>
      <c r="AG1102" s="359">
        <v>52010701</v>
      </c>
      <c r="AH1102" s="359" t="s">
        <v>14</v>
      </c>
      <c r="AI1102" s="359" t="s">
        <v>14</v>
      </c>
    </row>
    <row r="1103" spans="1:35" s="368" customFormat="1" ht="45.75" customHeight="1" x14ac:dyDescent="0.25">
      <c r="A1103" s="359" t="s">
        <v>547</v>
      </c>
      <c r="B1103" s="360">
        <v>80111600</v>
      </c>
      <c r="C1103" s="359" t="s">
        <v>3440</v>
      </c>
      <c r="D1103" s="359" t="s">
        <v>3615</v>
      </c>
      <c r="E1103" s="361" t="s">
        <v>3460</v>
      </c>
      <c r="F1103" s="361">
        <v>2024003050074</v>
      </c>
      <c r="G1103" s="362" t="s">
        <v>622</v>
      </c>
      <c r="H1103" s="362" t="s">
        <v>3458</v>
      </c>
      <c r="I1103" s="110">
        <v>8031874</v>
      </c>
      <c r="J1103" s="363" t="s">
        <v>1360</v>
      </c>
      <c r="K1103" s="359" t="s">
        <v>3577</v>
      </c>
      <c r="L1103" s="359" t="s">
        <v>447</v>
      </c>
      <c r="M1103" s="373" t="s">
        <v>448</v>
      </c>
      <c r="N1103" s="364" t="s">
        <v>623</v>
      </c>
      <c r="O1103" s="363">
        <v>85</v>
      </c>
      <c r="P1103" s="365" t="s">
        <v>2911</v>
      </c>
      <c r="Q1103" s="359" t="s">
        <v>3459</v>
      </c>
      <c r="R1103" s="359" t="s">
        <v>3579</v>
      </c>
      <c r="S1103" s="366">
        <v>11.5</v>
      </c>
      <c r="T1103" s="367" t="s">
        <v>361</v>
      </c>
      <c r="U1103" s="116" t="s">
        <v>14</v>
      </c>
      <c r="V1103" s="359" t="s">
        <v>362</v>
      </c>
      <c r="W1103" s="359" t="s">
        <v>363</v>
      </c>
      <c r="X1103" s="359" t="s">
        <v>363</v>
      </c>
      <c r="Y1103" s="42" t="s">
        <v>14</v>
      </c>
      <c r="Z1103" s="359" t="s">
        <v>14</v>
      </c>
      <c r="AA1103" s="359" t="s">
        <v>14</v>
      </c>
      <c r="AB1103" s="42">
        <v>0</v>
      </c>
      <c r="AC1103" s="42">
        <v>8031874</v>
      </c>
      <c r="AD1103" s="42">
        <v>0</v>
      </c>
      <c r="AE1103" s="42">
        <v>0</v>
      </c>
      <c r="AF1103" s="359" t="s">
        <v>623</v>
      </c>
      <c r="AG1103" s="359">
        <v>52010701</v>
      </c>
      <c r="AH1103" s="359" t="s">
        <v>14</v>
      </c>
      <c r="AI1103" s="359" t="s">
        <v>14</v>
      </c>
    </row>
    <row r="1104" spans="1:35" s="368" customFormat="1" ht="45.75" customHeight="1" x14ac:dyDescent="0.25">
      <c r="A1104" s="359" t="s">
        <v>547</v>
      </c>
      <c r="B1104" s="360" t="s">
        <v>356</v>
      </c>
      <c r="C1104" s="359" t="s">
        <v>1429</v>
      </c>
      <c r="D1104" s="359" t="s">
        <v>3456</v>
      </c>
      <c r="E1104" s="361" t="s">
        <v>3456</v>
      </c>
      <c r="F1104" s="361">
        <v>999999</v>
      </c>
      <c r="G1104" s="362" t="s">
        <v>357</v>
      </c>
      <c r="H1104" s="362">
        <v>999999</v>
      </c>
      <c r="I1104" s="110">
        <v>134376609</v>
      </c>
      <c r="J1104" s="363" t="s">
        <v>1364</v>
      </c>
      <c r="K1104" s="359" t="s">
        <v>3577</v>
      </c>
      <c r="L1104" s="373" t="s">
        <v>447</v>
      </c>
      <c r="M1104" s="373" t="s">
        <v>448</v>
      </c>
      <c r="N1104" s="364" t="s">
        <v>1216</v>
      </c>
      <c r="O1104" s="363">
        <v>123</v>
      </c>
      <c r="P1104" s="365" t="s">
        <v>2538</v>
      </c>
      <c r="Q1104" s="359" t="s">
        <v>3450</v>
      </c>
      <c r="R1104" s="359" t="s">
        <v>3579</v>
      </c>
      <c r="S1104" s="366">
        <v>7</v>
      </c>
      <c r="T1104" s="367" t="s">
        <v>361</v>
      </c>
      <c r="U1104" s="116" t="s">
        <v>14</v>
      </c>
      <c r="V1104" s="359" t="s">
        <v>362</v>
      </c>
      <c r="W1104" s="366" t="s">
        <v>649</v>
      </c>
      <c r="X1104" s="366" t="s">
        <v>649</v>
      </c>
      <c r="Y1104" s="42" t="s">
        <v>14</v>
      </c>
      <c r="Z1104" s="359" t="s">
        <v>14</v>
      </c>
      <c r="AA1104" s="359" t="s">
        <v>14</v>
      </c>
      <c r="AB1104" s="42">
        <v>0</v>
      </c>
      <c r="AC1104" s="42">
        <v>134376609</v>
      </c>
      <c r="AD1104" s="42">
        <v>0</v>
      </c>
      <c r="AE1104" s="42">
        <v>0</v>
      </c>
      <c r="AF1104" s="359" t="s">
        <v>1216</v>
      </c>
      <c r="AG1104" s="359" t="s">
        <v>14</v>
      </c>
      <c r="AH1104" s="359" t="s">
        <v>14</v>
      </c>
      <c r="AI1104" s="359" t="s">
        <v>14</v>
      </c>
    </row>
    <row r="1105" spans="1:35" s="368" customFormat="1" ht="45.75" customHeight="1" x14ac:dyDescent="0.25">
      <c r="A1105" s="366" t="s">
        <v>547</v>
      </c>
      <c r="B1105" s="360" t="s">
        <v>356</v>
      </c>
      <c r="C1105" s="366" t="s">
        <v>1429</v>
      </c>
      <c r="D1105" s="366" t="s">
        <v>3456</v>
      </c>
      <c r="E1105" s="371" t="s">
        <v>3456</v>
      </c>
      <c r="F1105" s="371">
        <v>999999</v>
      </c>
      <c r="G1105" s="372" t="s">
        <v>357</v>
      </c>
      <c r="H1105" s="372">
        <v>999999</v>
      </c>
      <c r="I1105" s="132">
        <v>1721168</v>
      </c>
      <c r="J1105" s="373" t="s">
        <v>1364</v>
      </c>
      <c r="K1105" s="366" t="s">
        <v>3577</v>
      </c>
      <c r="L1105" s="373" t="s">
        <v>447</v>
      </c>
      <c r="M1105" s="373" t="s">
        <v>448</v>
      </c>
      <c r="N1105" s="374" t="s">
        <v>449</v>
      </c>
      <c r="O1105" s="373">
        <v>30</v>
      </c>
      <c r="P1105" s="373" t="s">
        <v>2589</v>
      </c>
      <c r="Q1105" s="366" t="s">
        <v>3450</v>
      </c>
      <c r="R1105" s="366" t="s">
        <v>3578</v>
      </c>
      <c r="S1105" s="366" t="s">
        <v>356</v>
      </c>
      <c r="T1105" s="379" t="s">
        <v>356</v>
      </c>
      <c r="U1105" s="133" t="s">
        <v>14</v>
      </c>
      <c r="V1105" s="366" t="s">
        <v>362</v>
      </c>
      <c r="W1105" s="366" t="s">
        <v>363</v>
      </c>
      <c r="X1105" s="366" t="s">
        <v>363</v>
      </c>
      <c r="Y1105" s="134" t="s">
        <v>14</v>
      </c>
      <c r="Z1105" s="366" t="s">
        <v>14</v>
      </c>
      <c r="AA1105" s="366" t="s">
        <v>14</v>
      </c>
      <c r="AB1105" s="134">
        <v>0</v>
      </c>
      <c r="AC1105" s="134">
        <v>1721168</v>
      </c>
      <c r="AD1105" s="134">
        <v>0</v>
      </c>
      <c r="AE1105" s="134">
        <v>0</v>
      </c>
      <c r="AF1105" s="366" t="s">
        <v>449</v>
      </c>
      <c r="AG1105" s="366" t="s">
        <v>14</v>
      </c>
      <c r="AH1105" s="366" t="s">
        <v>14</v>
      </c>
      <c r="AI1105" s="366" t="s">
        <v>14</v>
      </c>
    </row>
    <row r="1106" spans="1:35" s="368" customFormat="1" ht="45.75" customHeight="1" x14ac:dyDescent="0.25">
      <c r="A1106" s="359" t="s">
        <v>547</v>
      </c>
      <c r="B1106" s="380">
        <v>80111600</v>
      </c>
      <c r="C1106" s="359" t="s">
        <v>3429</v>
      </c>
      <c r="D1106" s="359" t="s">
        <v>3615</v>
      </c>
      <c r="E1106" s="362" t="s">
        <v>3481</v>
      </c>
      <c r="F1106" s="362">
        <v>2024003050102</v>
      </c>
      <c r="G1106" s="362" t="s">
        <v>730</v>
      </c>
      <c r="H1106" s="391" t="s">
        <v>3479</v>
      </c>
      <c r="I1106" s="110">
        <v>7790271</v>
      </c>
      <c r="J1106" s="392" t="s">
        <v>1365</v>
      </c>
      <c r="K1106" s="359" t="s">
        <v>3577</v>
      </c>
      <c r="L1106" s="359" t="s">
        <v>356</v>
      </c>
      <c r="M1106" s="359" t="s">
        <v>356</v>
      </c>
      <c r="N1106" s="359" t="s">
        <v>731</v>
      </c>
      <c r="O1106" s="359">
        <v>56</v>
      </c>
      <c r="P1106" s="359" t="s">
        <v>2683</v>
      </c>
      <c r="Q1106" s="359" t="s">
        <v>3480</v>
      </c>
      <c r="R1106" s="359" t="s">
        <v>3601</v>
      </c>
      <c r="S1106" s="359" t="s">
        <v>356</v>
      </c>
      <c r="T1106" s="370" t="s">
        <v>356</v>
      </c>
      <c r="U1106" s="116" t="s">
        <v>14</v>
      </c>
      <c r="V1106" s="359" t="s">
        <v>362</v>
      </c>
      <c r="W1106" s="359" t="s">
        <v>356</v>
      </c>
      <c r="X1106" s="359" t="s">
        <v>356</v>
      </c>
      <c r="Y1106" s="42" t="s">
        <v>14</v>
      </c>
      <c r="Z1106" s="359" t="s">
        <v>14</v>
      </c>
      <c r="AA1106" s="359" t="s">
        <v>14</v>
      </c>
      <c r="AB1106" s="42">
        <v>0</v>
      </c>
      <c r="AC1106" s="42">
        <v>7790271</v>
      </c>
      <c r="AD1106" s="42">
        <v>0</v>
      </c>
      <c r="AE1106" s="42">
        <v>0</v>
      </c>
      <c r="AF1106" s="359" t="s">
        <v>731</v>
      </c>
      <c r="AG1106" s="359">
        <v>52010801</v>
      </c>
      <c r="AH1106" s="359" t="s">
        <v>14</v>
      </c>
      <c r="AI1106" s="359" t="s">
        <v>14</v>
      </c>
    </row>
    <row r="1107" spans="1:35" s="368" customFormat="1" ht="45.75" customHeight="1" x14ac:dyDescent="0.25">
      <c r="A1107" s="359" t="s">
        <v>547</v>
      </c>
      <c r="B1107" s="380">
        <v>80111600</v>
      </c>
      <c r="C1107" s="359" t="s">
        <v>3429</v>
      </c>
      <c r="D1107" s="359" t="s">
        <v>3615</v>
      </c>
      <c r="E1107" s="362" t="s">
        <v>3475</v>
      </c>
      <c r="F1107" s="362">
        <v>2024003050084</v>
      </c>
      <c r="G1107" s="362" t="s">
        <v>782</v>
      </c>
      <c r="H1107" s="391" t="s">
        <v>3473</v>
      </c>
      <c r="I1107" s="110">
        <v>6689409</v>
      </c>
      <c r="J1107" s="392" t="s">
        <v>1350</v>
      </c>
      <c r="K1107" s="359" t="s">
        <v>3577</v>
      </c>
      <c r="L1107" s="359" t="s">
        <v>447</v>
      </c>
      <c r="M1107" s="373" t="s">
        <v>448</v>
      </c>
      <c r="N1107" s="359" t="s">
        <v>784</v>
      </c>
      <c r="O1107" s="359">
        <v>62</v>
      </c>
      <c r="P1107" s="359" t="s">
        <v>2763</v>
      </c>
      <c r="Q1107" s="359" t="s">
        <v>3474</v>
      </c>
      <c r="R1107" s="359" t="s">
        <v>3652</v>
      </c>
      <c r="S1107" s="359" t="s">
        <v>356</v>
      </c>
      <c r="T1107" s="370" t="s">
        <v>356</v>
      </c>
      <c r="U1107" s="116" t="s">
        <v>14</v>
      </c>
      <c r="V1107" s="359" t="s">
        <v>362</v>
      </c>
      <c r="W1107" s="359" t="s">
        <v>356</v>
      </c>
      <c r="X1107" s="359" t="s">
        <v>356</v>
      </c>
      <c r="Y1107" s="42" t="s">
        <v>14</v>
      </c>
      <c r="Z1107" s="359" t="s">
        <v>14</v>
      </c>
      <c r="AA1107" s="359" t="s">
        <v>14</v>
      </c>
      <c r="AB1107" s="42">
        <v>0</v>
      </c>
      <c r="AC1107" s="42">
        <v>6689409</v>
      </c>
      <c r="AD1107" s="42">
        <v>0</v>
      </c>
      <c r="AE1107" s="42">
        <v>0</v>
      </c>
      <c r="AF1107" s="359" t="s">
        <v>784</v>
      </c>
      <c r="AG1107" s="359">
        <v>52010802</v>
      </c>
      <c r="AH1107" s="359" t="s">
        <v>14</v>
      </c>
      <c r="AI1107" s="359" t="s">
        <v>14</v>
      </c>
    </row>
    <row r="1108" spans="1:35" s="368" customFormat="1" ht="45.75" customHeight="1" x14ac:dyDescent="0.25">
      <c r="A1108" s="366" t="s">
        <v>547</v>
      </c>
      <c r="B1108" s="360">
        <v>80111600</v>
      </c>
      <c r="C1108" s="366" t="s">
        <v>3429</v>
      </c>
      <c r="D1108" s="366" t="s">
        <v>3615</v>
      </c>
      <c r="E1108" s="372" t="s">
        <v>3475</v>
      </c>
      <c r="F1108" s="372">
        <v>2024003050084</v>
      </c>
      <c r="G1108" s="372" t="s">
        <v>782</v>
      </c>
      <c r="H1108" s="389" t="s">
        <v>3473</v>
      </c>
      <c r="I1108" s="132">
        <v>917789</v>
      </c>
      <c r="J1108" s="390" t="s">
        <v>1350</v>
      </c>
      <c r="K1108" s="366" t="s">
        <v>3577</v>
      </c>
      <c r="L1108" s="366" t="s">
        <v>356</v>
      </c>
      <c r="M1108" s="366" t="s">
        <v>356</v>
      </c>
      <c r="N1108" s="366" t="s">
        <v>953</v>
      </c>
      <c r="O1108" s="366">
        <v>61</v>
      </c>
      <c r="P1108" s="366" t="s">
        <v>2763</v>
      </c>
      <c r="Q1108" s="366" t="s">
        <v>3474</v>
      </c>
      <c r="R1108" s="366" t="s">
        <v>3601</v>
      </c>
      <c r="S1108" s="366" t="s">
        <v>356</v>
      </c>
      <c r="T1108" s="375" t="s">
        <v>356</v>
      </c>
      <c r="U1108" s="133" t="s">
        <v>14</v>
      </c>
      <c r="V1108" s="366" t="s">
        <v>362</v>
      </c>
      <c r="W1108" s="366" t="s">
        <v>356</v>
      </c>
      <c r="X1108" s="366" t="s">
        <v>356</v>
      </c>
      <c r="Y1108" s="134" t="s">
        <v>14</v>
      </c>
      <c r="Z1108" s="366" t="s">
        <v>14</v>
      </c>
      <c r="AA1108" s="366" t="s">
        <v>14</v>
      </c>
      <c r="AB1108" s="134">
        <v>0</v>
      </c>
      <c r="AC1108" s="134">
        <v>917789</v>
      </c>
      <c r="AD1108" s="134">
        <v>0</v>
      </c>
      <c r="AE1108" s="134">
        <v>0</v>
      </c>
      <c r="AF1108" s="366" t="s">
        <v>953</v>
      </c>
      <c r="AG1108" s="366">
        <v>52010802</v>
      </c>
      <c r="AH1108" s="366" t="s">
        <v>14</v>
      </c>
      <c r="AI1108" s="366" t="s">
        <v>14</v>
      </c>
    </row>
    <row r="1109" spans="1:35" s="368" customFormat="1" ht="45.75" customHeight="1" x14ac:dyDescent="0.25">
      <c r="A1109" s="359" t="s">
        <v>547</v>
      </c>
      <c r="B1109" s="380">
        <v>80111600</v>
      </c>
      <c r="C1109" s="359" t="s">
        <v>3429</v>
      </c>
      <c r="D1109" s="359" t="s">
        <v>3615</v>
      </c>
      <c r="E1109" s="362" t="s">
        <v>3427</v>
      </c>
      <c r="F1109" s="362">
        <v>2024003050085</v>
      </c>
      <c r="G1109" s="362" t="s">
        <v>986</v>
      </c>
      <c r="H1109" s="391" t="s">
        <v>3482</v>
      </c>
      <c r="I1109" s="110">
        <v>26884400</v>
      </c>
      <c r="J1109" s="392" t="s">
        <v>1365</v>
      </c>
      <c r="K1109" s="359" t="s">
        <v>3577</v>
      </c>
      <c r="L1109" s="359" t="s">
        <v>356</v>
      </c>
      <c r="M1109" s="359" t="s">
        <v>356</v>
      </c>
      <c r="N1109" s="359" t="s">
        <v>992</v>
      </c>
      <c r="O1109" s="359">
        <v>64</v>
      </c>
      <c r="P1109" s="359" t="s">
        <v>2807</v>
      </c>
      <c r="Q1109" s="359" t="s">
        <v>3483</v>
      </c>
      <c r="R1109" s="359" t="s">
        <v>3601</v>
      </c>
      <c r="S1109" s="359" t="s">
        <v>356</v>
      </c>
      <c r="T1109" s="370" t="s">
        <v>356</v>
      </c>
      <c r="U1109" s="116" t="s">
        <v>14</v>
      </c>
      <c r="V1109" s="359" t="s">
        <v>362</v>
      </c>
      <c r="W1109" s="359" t="s">
        <v>356</v>
      </c>
      <c r="X1109" s="359" t="s">
        <v>356</v>
      </c>
      <c r="Y1109" s="42" t="s">
        <v>14</v>
      </c>
      <c r="Z1109" s="359" t="s">
        <v>14</v>
      </c>
      <c r="AA1109" s="359" t="s">
        <v>14</v>
      </c>
      <c r="AB1109" s="42">
        <v>0</v>
      </c>
      <c r="AC1109" s="42">
        <v>26884400</v>
      </c>
      <c r="AD1109" s="42">
        <v>0</v>
      </c>
      <c r="AE1109" s="42">
        <v>0</v>
      </c>
      <c r="AF1109" s="359" t="s">
        <v>992</v>
      </c>
      <c r="AG1109" s="359">
        <v>52010803</v>
      </c>
      <c r="AH1109" s="359" t="s">
        <v>14</v>
      </c>
      <c r="AI1109" s="359" t="s">
        <v>14</v>
      </c>
    </row>
    <row r="1110" spans="1:35" s="368" customFormat="1" ht="45.75" customHeight="1" x14ac:dyDescent="0.25">
      <c r="A1110" s="359" t="s">
        <v>547</v>
      </c>
      <c r="B1110" s="380">
        <v>80111600</v>
      </c>
      <c r="C1110" s="359" t="s">
        <v>3429</v>
      </c>
      <c r="D1110" s="359" t="s">
        <v>3615</v>
      </c>
      <c r="E1110" s="362" t="s">
        <v>3427</v>
      </c>
      <c r="F1110" s="362">
        <v>2024003050085</v>
      </c>
      <c r="G1110" s="362" t="s">
        <v>986</v>
      </c>
      <c r="H1110" s="391" t="s">
        <v>3482</v>
      </c>
      <c r="I1110" s="110">
        <v>11289566</v>
      </c>
      <c r="J1110" s="392" t="s">
        <v>1365</v>
      </c>
      <c r="K1110" s="359" t="s">
        <v>3577</v>
      </c>
      <c r="L1110" s="359" t="s">
        <v>356</v>
      </c>
      <c r="M1110" s="359" t="s">
        <v>356</v>
      </c>
      <c r="N1110" s="359" t="s">
        <v>988</v>
      </c>
      <c r="O1110" s="359">
        <v>63</v>
      </c>
      <c r="P1110" s="359" t="s">
        <v>2803</v>
      </c>
      <c r="Q1110" s="359" t="s">
        <v>3483</v>
      </c>
      <c r="R1110" s="359" t="s">
        <v>3601</v>
      </c>
      <c r="S1110" s="359" t="s">
        <v>356</v>
      </c>
      <c r="T1110" s="370" t="s">
        <v>356</v>
      </c>
      <c r="U1110" s="116" t="s">
        <v>14</v>
      </c>
      <c r="V1110" s="359" t="s">
        <v>362</v>
      </c>
      <c r="W1110" s="359" t="s">
        <v>356</v>
      </c>
      <c r="X1110" s="359" t="s">
        <v>356</v>
      </c>
      <c r="Y1110" s="42" t="s">
        <v>14</v>
      </c>
      <c r="Z1110" s="359" t="s">
        <v>14</v>
      </c>
      <c r="AA1110" s="359" t="s">
        <v>14</v>
      </c>
      <c r="AB1110" s="42">
        <v>0</v>
      </c>
      <c r="AC1110" s="42">
        <v>11289566</v>
      </c>
      <c r="AD1110" s="42">
        <v>0</v>
      </c>
      <c r="AE1110" s="42">
        <v>0</v>
      </c>
      <c r="AF1110" s="359" t="s">
        <v>988</v>
      </c>
      <c r="AG1110" s="359">
        <v>52010803</v>
      </c>
      <c r="AH1110" s="359" t="s">
        <v>14</v>
      </c>
      <c r="AI1110" s="359" t="s">
        <v>14</v>
      </c>
    </row>
    <row r="1111" spans="1:35" s="368" customFormat="1" ht="45.75" customHeight="1" x14ac:dyDescent="0.25">
      <c r="A1111" s="359" t="s">
        <v>547</v>
      </c>
      <c r="B1111" s="380">
        <v>80111600</v>
      </c>
      <c r="C1111" s="359" t="s">
        <v>3429</v>
      </c>
      <c r="D1111" s="359" t="s">
        <v>3615</v>
      </c>
      <c r="E1111" s="362" t="s">
        <v>3486</v>
      </c>
      <c r="F1111" s="362">
        <v>2024003050087</v>
      </c>
      <c r="G1111" s="362" t="s">
        <v>727</v>
      </c>
      <c r="H1111" s="391" t="s">
        <v>3484</v>
      </c>
      <c r="I1111" s="110">
        <v>0</v>
      </c>
      <c r="J1111" s="392" t="s">
        <v>1365</v>
      </c>
      <c r="K1111" s="359" t="s">
        <v>3577</v>
      </c>
      <c r="L1111" s="359" t="s">
        <v>356</v>
      </c>
      <c r="M1111" s="359" t="s">
        <v>356</v>
      </c>
      <c r="N1111" s="359" t="s">
        <v>729</v>
      </c>
      <c r="O1111" s="359">
        <v>66</v>
      </c>
      <c r="P1111" s="359" t="s">
        <v>2813</v>
      </c>
      <c r="Q1111" s="359" t="s">
        <v>3485</v>
      </c>
      <c r="R1111" s="359" t="s">
        <v>3579</v>
      </c>
      <c r="S1111" s="359" t="s">
        <v>356</v>
      </c>
      <c r="T1111" s="370" t="s">
        <v>356</v>
      </c>
      <c r="U1111" s="116" t="s">
        <v>14</v>
      </c>
      <c r="V1111" s="359" t="s">
        <v>362</v>
      </c>
      <c r="W1111" s="359" t="s">
        <v>356</v>
      </c>
      <c r="X1111" s="359" t="s">
        <v>356</v>
      </c>
      <c r="Y1111" s="42" t="s">
        <v>14</v>
      </c>
      <c r="Z1111" s="359" t="s">
        <v>14</v>
      </c>
      <c r="AA1111" s="359" t="s">
        <v>14</v>
      </c>
      <c r="AB1111" s="42">
        <v>0</v>
      </c>
      <c r="AC1111" s="42">
        <v>0</v>
      </c>
      <c r="AD1111" s="42">
        <v>0</v>
      </c>
      <c r="AE1111" s="42">
        <v>0</v>
      </c>
      <c r="AF1111" s="359" t="s">
        <v>729</v>
      </c>
      <c r="AG1111" s="359">
        <v>52010805</v>
      </c>
      <c r="AH1111" s="359" t="s">
        <v>14</v>
      </c>
      <c r="AI1111" s="359" t="s">
        <v>14</v>
      </c>
    </row>
    <row r="1112" spans="1:35" s="368" customFormat="1" ht="45.75" customHeight="1" x14ac:dyDescent="0.25">
      <c r="A1112" s="393" t="s">
        <v>547</v>
      </c>
      <c r="B1112" s="403">
        <v>80111600</v>
      </c>
      <c r="C1112" s="393" t="s">
        <v>3429</v>
      </c>
      <c r="D1112" s="393" t="s">
        <v>3615</v>
      </c>
      <c r="E1112" s="396" t="s">
        <v>3486</v>
      </c>
      <c r="F1112" s="396">
        <v>2024003050087</v>
      </c>
      <c r="G1112" s="396" t="s">
        <v>727</v>
      </c>
      <c r="H1112" s="404" t="s">
        <v>3484</v>
      </c>
      <c r="I1112" s="258">
        <v>0</v>
      </c>
      <c r="J1112" s="405" t="s">
        <v>1365</v>
      </c>
      <c r="K1112" s="393" t="s">
        <v>3577</v>
      </c>
      <c r="L1112" s="393" t="s">
        <v>356</v>
      </c>
      <c r="M1112" s="393" t="s">
        <v>356</v>
      </c>
      <c r="N1112" s="393" t="s">
        <v>738</v>
      </c>
      <c r="O1112" s="393">
        <v>68</v>
      </c>
      <c r="P1112" s="393" t="s">
        <v>2813</v>
      </c>
      <c r="Q1112" s="393" t="s">
        <v>3485</v>
      </c>
      <c r="R1112" s="393" t="s">
        <v>3601</v>
      </c>
      <c r="S1112" s="393" t="s">
        <v>356</v>
      </c>
      <c r="T1112" s="408" t="s">
        <v>356</v>
      </c>
      <c r="U1112" s="259" t="s">
        <v>14</v>
      </c>
      <c r="V1112" s="359" t="s">
        <v>362</v>
      </c>
      <c r="W1112" s="393" t="s">
        <v>356</v>
      </c>
      <c r="X1112" s="393" t="s">
        <v>356</v>
      </c>
      <c r="Y1112" s="260" t="s">
        <v>14</v>
      </c>
      <c r="Z1112" s="393" t="s">
        <v>14</v>
      </c>
      <c r="AA1112" s="393" t="s">
        <v>14</v>
      </c>
      <c r="AB1112" s="260">
        <v>0</v>
      </c>
      <c r="AC1112" s="260">
        <v>0</v>
      </c>
      <c r="AD1112" s="260">
        <v>0</v>
      </c>
      <c r="AE1112" s="260">
        <v>0</v>
      </c>
      <c r="AF1112" s="393" t="s">
        <v>738</v>
      </c>
      <c r="AG1112" s="393">
        <v>52010805</v>
      </c>
      <c r="AH1112" s="393" t="s">
        <v>14</v>
      </c>
      <c r="AI1112" s="393" t="s">
        <v>14</v>
      </c>
    </row>
    <row r="1113" spans="1:35" s="368" customFormat="1" ht="45.75" customHeight="1" x14ac:dyDescent="0.25">
      <c r="A1113" s="393" t="s">
        <v>547</v>
      </c>
      <c r="B1113" s="403">
        <v>80111600</v>
      </c>
      <c r="C1113" s="393" t="s">
        <v>3429</v>
      </c>
      <c r="D1113" s="393" t="s">
        <v>3615</v>
      </c>
      <c r="E1113" s="396" t="s">
        <v>3475</v>
      </c>
      <c r="F1113" s="396">
        <v>2024003050084</v>
      </c>
      <c r="G1113" s="396" t="s">
        <v>782</v>
      </c>
      <c r="H1113" s="404" t="s">
        <v>3473</v>
      </c>
      <c r="I1113" s="258">
        <v>397353476</v>
      </c>
      <c r="J1113" s="405" t="s">
        <v>1350</v>
      </c>
      <c r="K1113" s="393" t="s">
        <v>3577</v>
      </c>
      <c r="L1113" s="359" t="s">
        <v>447</v>
      </c>
      <c r="M1113" s="366" t="s">
        <v>448</v>
      </c>
      <c r="N1113" s="393" t="s">
        <v>784</v>
      </c>
      <c r="O1113" s="393">
        <v>62</v>
      </c>
      <c r="P1113" s="359" t="s">
        <v>2763</v>
      </c>
      <c r="Q1113" s="393" t="s">
        <v>3474</v>
      </c>
      <c r="R1113" s="393" t="s">
        <v>3652</v>
      </c>
      <c r="S1113" s="359" t="s">
        <v>356</v>
      </c>
      <c r="T1113" s="370" t="s">
        <v>356</v>
      </c>
      <c r="U1113" s="116" t="s">
        <v>14</v>
      </c>
      <c r="V1113" s="359" t="s">
        <v>362</v>
      </c>
      <c r="W1113" s="359" t="s">
        <v>356</v>
      </c>
      <c r="X1113" s="359" t="s">
        <v>356</v>
      </c>
      <c r="Y1113" s="260" t="s">
        <v>14</v>
      </c>
      <c r="Z1113" s="393" t="s">
        <v>14</v>
      </c>
      <c r="AA1113" s="393" t="s">
        <v>14</v>
      </c>
      <c r="AB1113" s="260">
        <v>0</v>
      </c>
      <c r="AC1113" s="260">
        <v>397353476</v>
      </c>
      <c r="AD1113" s="260">
        <v>0</v>
      </c>
      <c r="AE1113" s="260">
        <v>0</v>
      </c>
      <c r="AF1113" s="393" t="s">
        <v>784</v>
      </c>
      <c r="AG1113" s="393">
        <v>52010802</v>
      </c>
      <c r="AH1113" s="393" t="s">
        <v>14</v>
      </c>
      <c r="AI1113" s="393" t="s">
        <v>14</v>
      </c>
    </row>
    <row r="1114" spans="1:35" s="368" customFormat="1" ht="45.75" customHeight="1" x14ac:dyDescent="0.25">
      <c r="A1114" s="393" t="s">
        <v>547</v>
      </c>
      <c r="B1114" s="403">
        <v>80111600</v>
      </c>
      <c r="C1114" s="393" t="s">
        <v>3429</v>
      </c>
      <c r="D1114" s="393" t="s">
        <v>3615</v>
      </c>
      <c r="E1114" s="396" t="s">
        <v>3486</v>
      </c>
      <c r="F1114" s="396">
        <v>2024003050087</v>
      </c>
      <c r="G1114" s="396" t="s">
        <v>993</v>
      </c>
      <c r="H1114" s="404" t="s">
        <v>3484</v>
      </c>
      <c r="I1114" s="258">
        <v>0</v>
      </c>
      <c r="J1114" s="405" t="s">
        <v>1369</v>
      </c>
      <c r="K1114" s="393" t="s">
        <v>3577</v>
      </c>
      <c r="L1114" s="359" t="s">
        <v>447</v>
      </c>
      <c r="M1114" s="359" t="s">
        <v>690</v>
      </c>
      <c r="N1114" s="393" t="s">
        <v>1146</v>
      </c>
      <c r="O1114" s="393">
        <v>104</v>
      </c>
      <c r="P1114" s="359" t="s">
        <v>2818</v>
      </c>
      <c r="Q1114" s="393" t="s">
        <v>3485</v>
      </c>
      <c r="R1114" s="393" t="s">
        <v>3652</v>
      </c>
      <c r="S1114" s="359" t="s">
        <v>356</v>
      </c>
      <c r="T1114" s="382" t="s">
        <v>356</v>
      </c>
      <c r="U1114" s="116" t="s">
        <v>14</v>
      </c>
      <c r="V1114" s="359" t="s">
        <v>362</v>
      </c>
      <c r="W1114" s="359" t="s">
        <v>356</v>
      </c>
      <c r="X1114" s="359" t="s">
        <v>356</v>
      </c>
      <c r="Y1114" s="260" t="s">
        <v>14</v>
      </c>
      <c r="Z1114" s="393" t="s">
        <v>14</v>
      </c>
      <c r="AA1114" s="393" t="s">
        <v>14</v>
      </c>
      <c r="AB1114" s="260">
        <v>0</v>
      </c>
      <c r="AC1114" s="260">
        <v>0</v>
      </c>
      <c r="AD1114" s="260">
        <v>0</v>
      </c>
      <c r="AE1114" s="260">
        <v>0</v>
      </c>
      <c r="AF1114" s="393" t="s">
        <v>1146</v>
      </c>
      <c r="AG1114" s="393">
        <v>52010805</v>
      </c>
      <c r="AH1114" s="393" t="s">
        <v>14</v>
      </c>
      <c r="AI1114" s="393" t="s">
        <v>14</v>
      </c>
    </row>
    <row r="1115" spans="1:35" s="368" customFormat="1" ht="45.75" customHeight="1" x14ac:dyDescent="0.25">
      <c r="A1115" s="393" t="s">
        <v>547</v>
      </c>
      <c r="B1115" s="403" t="s">
        <v>1370</v>
      </c>
      <c r="C1115" s="393" t="s">
        <v>3429</v>
      </c>
      <c r="D1115" s="393" t="s">
        <v>3615</v>
      </c>
      <c r="E1115" s="395" t="s">
        <v>3478</v>
      </c>
      <c r="F1115" s="395">
        <v>2024003050103</v>
      </c>
      <c r="G1115" s="396" t="s">
        <v>1371</v>
      </c>
      <c r="H1115" s="396" t="s">
        <v>3476</v>
      </c>
      <c r="I1115" s="258">
        <v>151706545</v>
      </c>
      <c r="J1115" s="397" t="s">
        <v>1372</v>
      </c>
      <c r="K1115" s="393" t="s">
        <v>3577</v>
      </c>
      <c r="L1115" s="359" t="s">
        <v>1373</v>
      </c>
      <c r="M1115" s="359" t="s">
        <v>1374</v>
      </c>
      <c r="N1115" s="398" t="s">
        <v>1375</v>
      </c>
      <c r="O1115" s="397">
        <v>101</v>
      </c>
      <c r="P1115" s="359" t="s">
        <v>3394</v>
      </c>
      <c r="Q1115" s="393" t="s">
        <v>3477</v>
      </c>
      <c r="R1115" s="393" t="s">
        <v>3652</v>
      </c>
      <c r="S1115" s="366" t="s">
        <v>356</v>
      </c>
      <c r="T1115" s="375" t="s">
        <v>356</v>
      </c>
      <c r="U1115" s="116" t="s">
        <v>14</v>
      </c>
      <c r="V1115" s="359" t="s">
        <v>362</v>
      </c>
      <c r="W1115" s="359" t="s">
        <v>463</v>
      </c>
      <c r="X1115" s="359" t="s">
        <v>1149</v>
      </c>
      <c r="Y1115" s="260" t="s">
        <v>14</v>
      </c>
      <c r="Z1115" s="393" t="s">
        <v>14</v>
      </c>
      <c r="AA1115" s="393" t="s">
        <v>14</v>
      </c>
      <c r="AB1115" s="260">
        <v>0</v>
      </c>
      <c r="AC1115" s="260">
        <v>151706545</v>
      </c>
      <c r="AD1115" s="260">
        <v>0</v>
      </c>
      <c r="AE1115" s="260">
        <v>0</v>
      </c>
      <c r="AF1115" s="393" t="s">
        <v>1375</v>
      </c>
      <c r="AG1115" s="393">
        <v>52010804</v>
      </c>
      <c r="AH1115" s="393" t="s">
        <v>14</v>
      </c>
      <c r="AI1115" s="393" t="s">
        <v>14</v>
      </c>
    </row>
    <row r="1116" spans="1:35" s="368" customFormat="1" ht="45.75" customHeight="1" x14ac:dyDescent="0.25">
      <c r="A1116" s="393" t="s">
        <v>547</v>
      </c>
      <c r="B1116" s="403">
        <v>93141506</v>
      </c>
      <c r="C1116" s="393" t="s">
        <v>3440</v>
      </c>
      <c r="D1116" s="393" t="s">
        <v>3615</v>
      </c>
      <c r="E1116" s="395" t="s">
        <v>3495</v>
      </c>
      <c r="F1116" s="395">
        <v>2024003050100</v>
      </c>
      <c r="G1116" s="396" t="s">
        <v>650</v>
      </c>
      <c r="H1116" s="396" t="s">
        <v>3493</v>
      </c>
      <c r="I1116" s="258">
        <v>1232214199</v>
      </c>
      <c r="J1116" s="397" t="s">
        <v>1376</v>
      </c>
      <c r="K1116" s="393" t="s">
        <v>3577</v>
      </c>
      <c r="L1116" s="359" t="s">
        <v>359</v>
      </c>
      <c r="M1116" s="359" t="s">
        <v>359</v>
      </c>
      <c r="N1116" s="398" t="s">
        <v>652</v>
      </c>
      <c r="O1116" s="397">
        <v>76</v>
      </c>
      <c r="P1116" s="365" t="s">
        <v>2858</v>
      </c>
      <c r="Q1116" s="393" t="s">
        <v>3494</v>
      </c>
      <c r="R1116" s="393" t="s">
        <v>3655</v>
      </c>
      <c r="S1116" s="359">
        <v>7</v>
      </c>
      <c r="T1116" s="382" t="s">
        <v>361</v>
      </c>
      <c r="U1116" s="116" t="s">
        <v>14</v>
      </c>
      <c r="V1116" s="359" t="s">
        <v>362</v>
      </c>
      <c r="W1116" s="359" t="s">
        <v>649</v>
      </c>
      <c r="X1116" s="359" t="s">
        <v>649</v>
      </c>
      <c r="Y1116" s="260" t="s">
        <v>14</v>
      </c>
      <c r="Z1116" s="393" t="s">
        <v>14</v>
      </c>
      <c r="AA1116" s="393" t="s">
        <v>14</v>
      </c>
      <c r="AB1116" s="260">
        <v>0</v>
      </c>
      <c r="AC1116" s="260">
        <v>1232214199</v>
      </c>
      <c r="AD1116" s="260">
        <v>0</v>
      </c>
      <c r="AE1116" s="260">
        <v>0</v>
      </c>
      <c r="AF1116" s="393" t="s">
        <v>652</v>
      </c>
      <c r="AG1116" s="393">
        <v>52010705</v>
      </c>
      <c r="AH1116" s="393" t="s">
        <v>14</v>
      </c>
      <c r="AI1116" s="393" t="s">
        <v>14</v>
      </c>
    </row>
    <row r="1117" spans="1:35" s="368" customFormat="1" ht="42" customHeight="1" x14ac:dyDescent="0.25">
      <c r="A1117" s="359" t="s">
        <v>547</v>
      </c>
      <c r="B1117" s="380" t="s">
        <v>356</v>
      </c>
      <c r="C1117" s="359" t="s">
        <v>1429</v>
      </c>
      <c r="D1117" s="359" t="s">
        <v>3456</v>
      </c>
      <c r="E1117" s="361" t="s">
        <v>3469</v>
      </c>
      <c r="F1117" s="361">
        <v>2024003050077</v>
      </c>
      <c r="G1117" s="362" t="s">
        <v>535</v>
      </c>
      <c r="H1117" s="362" t="s">
        <v>3467</v>
      </c>
      <c r="I1117" s="110">
        <v>6641911</v>
      </c>
      <c r="J1117" s="363" t="s">
        <v>1381</v>
      </c>
      <c r="K1117" s="359" t="s">
        <v>3577</v>
      </c>
      <c r="L1117" s="359" t="s">
        <v>356</v>
      </c>
      <c r="M1117" s="359" t="s">
        <v>356</v>
      </c>
      <c r="N1117" s="364" t="s">
        <v>541</v>
      </c>
      <c r="O1117" s="363">
        <v>138</v>
      </c>
      <c r="P1117" s="365" t="s">
        <v>3404</v>
      </c>
      <c r="Q1117" s="359" t="s">
        <v>3468</v>
      </c>
      <c r="R1117" s="359" t="s">
        <v>3605</v>
      </c>
      <c r="S1117" s="359" t="s">
        <v>356</v>
      </c>
      <c r="T1117" s="382" t="s">
        <v>356</v>
      </c>
      <c r="U1117" s="116" t="s">
        <v>14</v>
      </c>
      <c r="V1117" s="359" t="s">
        <v>362</v>
      </c>
      <c r="W1117" s="359" t="s">
        <v>356</v>
      </c>
      <c r="X1117" s="359" t="s">
        <v>356</v>
      </c>
      <c r="Y1117" s="42" t="s">
        <v>14</v>
      </c>
      <c r="Z1117" s="359" t="s">
        <v>14</v>
      </c>
      <c r="AA1117" s="359" t="s">
        <v>14</v>
      </c>
      <c r="AB1117" s="42">
        <v>0</v>
      </c>
      <c r="AC1117" s="42">
        <v>6641911</v>
      </c>
      <c r="AD1117" s="42">
        <v>0</v>
      </c>
      <c r="AE1117" s="42">
        <v>0</v>
      </c>
      <c r="AF1117" s="359" t="s">
        <v>541</v>
      </c>
      <c r="AG1117" s="359">
        <v>52011001</v>
      </c>
      <c r="AH1117" s="359" t="s">
        <v>14</v>
      </c>
      <c r="AI1117" s="359" t="s">
        <v>14</v>
      </c>
    </row>
    <row r="1118" spans="1:35" s="368" customFormat="1" ht="45.75" customHeight="1" x14ac:dyDescent="0.25">
      <c r="A1118" s="393" t="s">
        <v>547</v>
      </c>
      <c r="B1118" s="403" t="s">
        <v>356</v>
      </c>
      <c r="C1118" s="393" t="s">
        <v>1429</v>
      </c>
      <c r="D1118" s="393" t="s">
        <v>3456</v>
      </c>
      <c r="E1118" s="395" t="s">
        <v>3469</v>
      </c>
      <c r="F1118" s="395">
        <v>2024003050077</v>
      </c>
      <c r="G1118" s="396" t="s">
        <v>535</v>
      </c>
      <c r="H1118" s="396" t="s">
        <v>3467</v>
      </c>
      <c r="I1118" s="258">
        <v>286658802</v>
      </c>
      <c r="J1118" s="397" t="s">
        <v>1381</v>
      </c>
      <c r="K1118" s="393" t="s">
        <v>3577</v>
      </c>
      <c r="L1118" s="359" t="s">
        <v>356</v>
      </c>
      <c r="M1118" s="359" t="s">
        <v>356</v>
      </c>
      <c r="N1118" s="398" t="s">
        <v>1003</v>
      </c>
      <c r="O1118" s="397">
        <v>139</v>
      </c>
      <c r="P1118" s="365" t="s">
        <v>2671</v>
      </c>
      <c r="Q1118" s="393" t="s">
        <v>3468</v>
      </c>
      <c r="R1118" s="393" t="s">
        <v>3605</v>
      </c>
      <c r="S1118" s="359" t="s">
        <v>356</v>
      </c>
      <c r="T1118" s="382" t="s">
        <v>356</v>
      </c>
      <c r="U1118" s="116" t="s">
        <v>14</v>
      </c>
      <c r="V1118" s="359" t="s">
        <v>362</v>
      </c>
      <c r="W1118" s="359" t="s">
        <v>356</v>
      </c>
      <c r="X1118" s="359" t="s">
        <v>356</v>
      </c>
      <c r="Y1118" s="260" t="s">
        <v>14</v>
      </c>
      <c r="Z1118" s="393" t="s">
        <v>14</v>
      </c>
      <c r="AA1118" s="393" t="s">
        <v>14</v>
      </c>
      <c r="AB1118" s="260">
        <v>0</v>
      </c>
      <c r="AC1118" s="260">
        <v>286658802</v>
      </c>
      <c r="AD1118" s="260">
        <v>0</v>
      </c>
      <c r="AE1118" s="260">
        <v>0</v>
      </c>
      <c r="AF1118" s="393" t="s">
        <v>1003</v>
      </c>
      <c r="AG1118" s="393">
        <v>52011001</v>
      </c>
      <c r="AH1118" s="393" t="s">
        <v>14</v>
      </c>
      <c r="AI1118" s="393" t="s">
        <v>14</v>
      </c>
    </row>
    <row r="1119" spans="1:35" x14ac:dyDescent="0.25">
      <c r="A1119" s="5"/>
      <c r="B1119" s="267"/>
      <c r="C1119" s="5"/>
      <c r="D1119" s="5"/>
      <c r="E1119" s="268"/>
      <c r="F1119" s="268"/>
      <c r="G1119" s="269"/>
      <c r="H1119" s="270"/>
      <c r="I1119" s="271"/>
      <c r="J1119" s="272"/>
      <c r="K1119" s="5"/>
      <c r="L1119" s="5"/>
      <c r="M1119" s="5"/>
      <c r="N1119" s="273"/>
      <c r="O1119" s="272"/>
      <c r="P1119" s="274"/>
      <c r="Q1119" s="5"/>
      <c r="R1119" s="5"/>
      <c r="T1119" s="36"/>
      <c r="U1119" s="275"/>
      <c r="V1119" s="274"/>
      <c r="W1119" s="274"/>
      <c r="X1119" s="274"/>
      <c r="Y1119" s="276"/>
      <c r="Z1119" s="5"/>
      <c r="AA1119" s="5"/>
      <c r="AB1119" s="276"/>
      <c r="AC1119" s="276"/>
      <c r="AD1119" s="276"/>
      <c r="AE1119" s="276"/>
      <c r="AF1119" s="5"/>
      <c r="AG1119" s="5"/>
    </row>
  </sheetData>
  <protectedRanges>
    <protectedRange sqref="J642" name="Rango2_1_16_1_2_1_1"/>
    <protectedRange sqref="J643" name="Rango2_1_16_1_2_1_2"/>
    <protectedRange sqref="J656:J657" name="Rango2_1_16_1_2_1"/>
    <protectedRange sqref="J736" name="Rango2_1_16_1_2_1_4"/>
    <protectedRange sqref="J737" name="Rango2_1_16_1_2_1_5"/>
    <protectedRange sqref="J738" name="Rango2_1_16_1_2_1_6"/>
    <protectedRange sqref="J739" name="Rango2_1_16_1_2_1_7"/>
    <protectedRange sqref="J740" name="Rango2_1_16_1_2_1_8"/>
    <protectedRange sqref="J97" name="Rango2_1_16_1_1_1_1"/>
  </protectedRanges>
  <mergeCells count="1">
    <mergeCell ref="A1:C4"/>
  </mergeCells>
  <phoneticPr fontId="8" type="noConversion"/>
  <conditionalFormatting sqref="Y1:Y1048576">
    <cfRule type="duplicateValues" dxfId="175" priority="1"/>
  </conditionalFormatting>
  <dataValidations count="2">
    <dataValidation type="list" allowBlank="1" showInputMessage="1" showErrorMessage="1" sqref="C5 G704 G699:G702" xr:uid="{00000000-0002-0000-0000-000000000000}">
      <formula1>#REF!</formula1>
    </dataValidation>
    <dataValidation type="list" allowBlank="1" showInputMessage="1" showErrorMessage="1" sqref="G242:G428 G1016:G1059 G852:G853 G860:G866 G906:G907 G870:G890 G233:G240 G741:G757 G6:G231 G760:G836 G441:G635 G637:G735" xr:uid="{00000000-0002-0000-0000-000001000000}">
      <formula1>INDIRECT(E6)</formula1>
    </dataValidation>
  </dataValidations>
  <pageMargins left="0.7" right="0.7" top="0.75" bottom="0.75" header="0.3" footer="0.3"/>
  <pageSetup paperSize="5" scale="88" fitToWidth="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E4D3F-5018-4A55-B562-480CC99060A0}">
  <sheetPr codeName="Hoja11"/>
  <dimension ref="A1:AV560"/>
  <sheetViews>
    <sheetView tabSelected="1" zoomScale="85" zoomScaleNormal="85" workbookViewId="0">
      <pane xSplit="2" ySplit="1" topLeftCell="C2" activePane="bottomRight" state="frozen"/>
      <selection pane="topRight" activeCell="C1" sqref="C1"/>
      <selection pane="bottomLeft" activeCell="A2" sqref="A2"/>
      <selection pane="bottomRight" activeCell="B550" sqref="B550"/>
    </sheetView>
  </sheetViews>
  <sheetFormatPr baseColWidth="10" defaultColWidth="11.42578125" defaultRowHeight="35.25" customHeight="1" x14ac:dyDescent="0.25"/>
  <cols>
    <col min="1" max="1" width="14.85546875" style="73" customWidth="1"/>
    <col min="2" max="2" width="24.42578125" style="85" customWidth="1"/>
    <col min="3" max="3" width="81.42578125" style="102" customWidth="1"/>
    <col min="4" max="4" width="24.7109375" style="99" customWidth="1"/>
    <col min="5" max="5" width="38.5703125" style="84" customWidth="1"/>
    <col min="6" max="6" width="41" style="99" customWidth="1"/>
    <col min="7" max="7" width="43.7109375" style="98" customWidth="1"/>
    <col min="8" max="8" width="23.140625" style="73" customWidth="1"/>
    <col min="9" max="9" width="20.7109375" style="143" customWidth="1"/>
    <col min="10" max="10" width="25.28515625" style="143" customWidth="1"/>
    <col min="11" max="11" width="26" style="73" customWidth="1"/>
    <col min="12" max="12" width="21.5703125" style="103" customWidth="1"/>
    <col min="13" max="13" width="28.140625" style="104" customWidth="1"/>
    <col min="14" max="14" width="19" style="105" customWidth="1"/>
    <col min="15" max="15" width="28.140625" style="104" customWidth="1"/>
    <col min="16" max="16" width="20.5703125" style="106" customWidth="1"/>
    <col min="17" max="17" width="11.5703125" style="97" customWidth="1"/>
    <col min="18" max="18" width="24.140625" style="73" customWidth="1"/>
    <col min="19" max="19" width="24.140625" style="100" customWidth="1"/>
    <col min="20" max="20" width="24.140625" style="73" customWidth="1"/>
    <col min="21" max="21" width="24.140625" style="75" customWidth="1"/>
    <col min="22" max="22" width="24.140625" style="101" customWidth="1"/>
    <col min="23" max="23" width="29.28515625" style="322" customWidth="1"/>
    <col min="24" max="24" width="29.28515625" style="335" customWidth="1"/>
    <col min="25" max="25" width="29.28515625" style="107" customWidth="1"/>
    <col min="26" max="26" width="32.42578125" style="108" customWidth="1"/>
    <col min="27" max="27" width="32.42578125" style="327" customWidth="1"/>
    <col min="28" max="28" width="32.42578125" style="113" customWidth="1"/>
    <col min="29" max="30" width="32.42578125" style="339" customWidth="1"/>
    <col min="31" max="31" width="119.7109375" style="98" bestFit="1" customWidth="1"/>
    <col min="32" max="32" width="19" style="84" customWidth="1"/>
    <col min="33" max="33" width="18.5703125" style="84" bestFit="1" customWidth="1"/>
    <col min="34" max="34" width="44" style="83" customWidth="1"/>
    <col min="35" max="35" width="49.140625" style="73" customWidth="1"/>
    <col min="36" max="36" width="32.85546875" style="73" customWidth="1"/>
    <col min="37" max="37" width="28" style="73" customWidth="1"/>
    <col min="38" max="38" width="34.42578125" style="73" customWidth="1"/>
    <col min="39" max="39" width="17.5703125" style="75" customWidth="1"/>
    <col min="40" max="41" width="17.5703125" style="73" customWidth="1"/>
    <col min="42" max="42" width="24.7109375" style="73" bestFit="1" customWidth="1"/>
    <col min="43" max="43" width="11.42578125" style="73"/>
    <col min="44" max="44" width="23.140625" style="73" bestFit="1" customWidth="1"/>
    <col min="45" max="45" width="43.85546875" style="73" customWidth="1"/>
    <col min="46" max="46" width="41.28515625" style="73" customWidth="1"/>
    <col min="47" max="47" width="28.5703125" style="73" customWidth="1"/>
    <col min="48" max="48" width="29.42578125" style="247" customWidth="1"/>
    <col min="49" max="16384" width="11.42578125" style="73"/>
  </cols>
  <sheetData>
    <row r="1" spans="1:48" s="16" customFormat="1" ht="35.25" customHeight="1" x14ac:dyDescent="0.25">
      <c r="A1" s="44" t="s">
        <v>1382</v>
      </c>
      <c r="B1" s="23" t="s">
        <v>1383</v>
      </c>
      <c r="C1" s="17" t="s">
        <v>1384</v>
      </c>
      <c r="D1" s="17" t="s">
        <v>1385</v>
      </c>
      <c r="E1" s="17" t="s">
        <v>1386</v>
      </c>
      <c r="F1" s="17" t="s">
        <v>1387</v>
      </c>
      <c r="G1" s="45" t="s">
        <v>346</v>
      </c>
      <c r="H1" s="46" t="s">
        <v>1388</v>
      </c>
      <c r="I1" s="141" t="s">
        <v>1389</v>
      </c>
      <c r="J1" s="141" t="s">
        <v>1390</v>
      </c>
      <c r="K1" s="79" t="s">
        <v>1391</v>
      </c>
      <c r="L1" s="78" t="s">
        <v>1392</v>
      </c>
      <c r="M1" s="18" t="s">
        <v>1393</v>
      </c>
      <c r="N1" s="18" t="s">
        <v>1394</v>
      </c>
      <c r="O1" s="18" t="s">
        <v>1395</v>
      </c>
      <c r="P1" s="18" t="s">
        <v>1396</v>
      </c>
      <c r="Q1" s="47" t="s">
        <v>1397</v>
      </c>
      <c r="R1" s="48" t="s">
        <v>1398</v>
      </c>
      <c r="S1" s="49" t="s">
        <v>1399</v>
      </c>
      <c r="T1" s="48" t="s">
        <v>1400</v>
      </c>
      <c r="U1" s="50" t="s">
        <v>1401</v>
      </c>
      <c r="V1" s="51" t="s">
        <v>1402</v>
      </c>
      <c r="W1" s="323" t="s">
        <v>1403</v>
      </c>
      <c r="X1" s="328" t="s">
        <v>1404</v>
      </c>
      <c r="Y1" s="19" t="s">
        <v>1405</v>
      </c>
      <c r="Z1" s="20" t="s">
        <v>1406</v>
      </c>
      <c r="AA1" s="324" t="s">
        <v>1407</v>
      </c>
      <c r="AB1" s="204" t="s">
        <v>1408</v>
      </c>
      <c r="AC1" s="336" t="s">
        <v>1409</v>
      </c>
      <c r="AD1" s="336" t="s">
        <v>1410</v>
      </c>
      <c r="AE1" s="52" t="s">
        <v>1411</v>
      </c>
      <c r="AF1" s="19" t="s">
        <v>1412</v>
      </c>
      <c r="AG1" s="19" t="s">
        <v>1413</v>
      </c>
      <c r="AH1" s="82" t="s">
        <v>1414</v>
      </c>
      <c r="AI1" s="53" t="s">
        <v>1415</v>
      </c>
      <c r="AJ1" s="54" t="s">
        <v>1416</v>
      </c>
      <c r="AK1" s="55" t="s">
        <v>1417</v>
      </c>
      <c r="AL1" s="56" t="s">
        <v>1418</v>
      </c>
      <c r="AM1" s="57" t="s">
        <v>1419</v>
      </c>
      <c r="AN1" s="57" t="s">
        <v>1420</v>
      </c>
      <c r="AO1" s="57" t="s">
        <v>1421</v>
      </c>
      <c r="AP1" s="58" t="s">
        <v>1422</v>
      </c>
      <c r="AQ1" s="58" t="s">
        <v>1423</v>
      </c>
      <c r="AR1" s="56" t="s">
        <v>1424</v>
      </c>
      <c r="AS1" s="58" t="s">
        <v>1425</v>
      </c>
      <c r="AT1" s="58" t="s">
        <v>1426</v>
      </c>
      <c r="AU1" s="58" t="s">
        <v>1427</v>
      </c>
      <c r="AV1" s="244" t="s">
        <v>1428</v>
      </c>
    </row>
    <row r="2" spans="1:48" s="85" customFormat="1" ht="35.25" customHeight="1" x14ac:dyDescent="0.25">
      <c r="A2" s="24">
        <v>46</v>
      </c>
      <c r="B2" s="16">
        <v>5522020</v>
      </c>
      <c r="C2" s="72" t="s">
        <v>477</v>
      </c>
      <c r="D2" s="124" t="s">
        <v>1429</v>
      </c>
      <c r="E2" s="125" t="s">
        <v>475</v>
      </c>
      <c r="F2" s="126" t="s">
        <v>471</v>
      </c>
      <c r="G2" s="127" t="s">
        <v>1430</v>
      </c>
      <c r="H2" s="121">
        <v>890984761</v>
      </c>
      <c r="I2" s="144" t="s">
        <v>356</v>
      </c>
      <c r="J2" s="142">
        <v>499313250</v>
      </c>
      <c r="K2" s="112"/>
      <c r="L2" s="128" t="s">
        <v>1431</v>
      </c>
      <c r="M2" s="88" t="s">
        <v>1432</v>
      </c>
      <c r="N2" s="87">
        <v>98663915</v>
      </c>
      <c r="O2" s="88" t="s">
        <v>1433</v>
      </c>
      <c r="P2" s="89">
        <v>43208997</v>
      </c>
      <c r="Q2" s="90">
        <v>2</v>
      </c>
      <c r="R2" s="109" t="s">
        <v>2625</v>
      </c>
      <c r="S2" s="76">
        <v>499313250</v>
      </c>
      <c r="T2" s="92">
        <v>1</v>
      </c>
      <c r="U2" s="91" t="s">
        <v>3002</v>
      </c>
      <c r="V2" s="77">
        <v>499313250</v>
      </c>
      <c r="W2" s="135"/>
      <c r="X2" s="329">
        <v>0</v>
      </c>
      <c r="Y2" s="135"/>
      <c r="Z2" s="80"/>
      <c r="AA2" s="325">
        <v>0</v>
      </c>
      <c r="AB2" s="115"/>
      <c r="AC2" s="337">
        <v>0</v>
      </c>
      <c r="AD2" s="340">
        <v>0</v>
      </c>
      <c r="AE2" s="130"/>
      <c r="AF2" s="93" t="s">
        <v>478</v>
      </c>
      <c r="AG2" s="86"/>
      <c r="AH2" s="231"/>
      <c r="AI2" s="24"/>
      <c r="AJ2" s="94" t="s">
        <v>4150</v>
      </c>
      <c r="AK2" s="94" t="s">
        <v>4150</v>
      </c>
      <c r="AL2" s="74">
        <v>-1525.9333333333334</v>
      </c>
      <c r="AM2" s="95">
        <v>120</v>
      </c>
      <c r="AN2" s="73"/>
      <c r="AO2" s="75" t="s">
        <v>4151</v>
      </c>
      <c r="AP2" s="81">
        <v>486717128</v>
      </c>
      <c r="AQ2" s="96">
        <v>0.97477310686227536</v>
      </c>
      <c r="AR2" s="114">
        <v>12596122</v>
      </c>
      <c r="AS2" s="85" t="s">
        <v>1468</v>
      </c>
      <c r="AT2" s="85" t="s">
        <v>1467</v>
      </c>
      <c r="AU2" s="85">
        <v>0</v>
      </c>
      <c r="AV2" s="245">
        <v>-45898</v>
      </c>
    </row>
    <row r="3" spans="1:48" s="85" customFormat="1" ht="35.25" customHeight="1" x14ac:dyDescent="0.25">
      <c r="A3" s="24">
        <v>45</v>
      </c>
      <c r="B3" s="16">
        <v>3652024</v>
      </c>
      <c r="C3" s="72" t="s">
        <v>474</v>
      </c>
      <c r="D3" s="124" t="s">
        <v>1429</v>
      </c>
      <c r="E3" s="125" t="s">
        <v>475</v>
      </c>
      <c r="F3" s="126" t="s">
        <v>471</v>
      </c>
      <c r="G3" s="129" t="s">
        <v>1434</v>
      </c>
      <c r="H3" s="234">
        <v>900453988</v>
      </c>
      <c r="I3" s="145" t="s">
        <v>356</v>
      </c>
      <c r="J3" s="142">
        <v>241791568</v>
      </c>
      <c r="K3" s="112" t="s">
        <v>356</v>
      </c>
      <c r="L3" s="128" t="s">
        <v>1431</v>
      </c>
      <c r="M3" s="88" t="s">
        <v>1433</v>
      </c>
      <c r="N3" s="87">
        <v>43208997</v>
      </c>
      <c r="O3" s="88" t="s">
        <v>1432</v>
      </c>
      <c r="P3" s="89">
        <v>98663915</v>
      </c>
      <c r="Q3" s="90">
        <v>3</v>
      </c>
      <c r="R3" s="109" t="s">
        <v>2627</v>
      </c>
      <c r="S3" s="76">
        <v>241791568</v>
      </c>
      <c r="T3" s="92">
        <v>2</v>
      </c>
      <c r="U3" s="91" t="s">
        <v>3003</v>
      </c>
      <c r="V3" s="77">
        <v>241791568</v>
      </c>
      <c r="W3" s="135">
        <v>45653</v>
      </c>
      <c r="X3" s="329">
        <v>0</v>
      </c>
      <c r="Y3" s="135">
        <v>45705</v>
      </c>
      <c r="Z3" s="80">
        <v>45658</v>
      </c>
      <c r="AA3" s="325">
        <v>0</v>
      </c>
      <c r="AB3" s="115">
        <v>45762</v>
      </c>
      <c r="AC3" s="337">
        <v>0</v>
      </c>
      <c r="AD3" s="340">
        <v>0</v>
      </c>
      <c r="AE3" s="136"/>
      <c r="AF3" s="93" t="s">
        <v>1435</v>
      </c>
      <c r="AG3" s="86"/>
      <c r="AH3" s="231"/>
      <c r="AI3" s="24"/>
      <c r="AJ3" s="94" t="s">
        <v>4152</v>
      </c>
      <c r="AK3" s="94" t="s">
        <v>4152</v>
      </c>
      <c r="AL3" s="74">
        <v>-0.53333333333333333</v>
      </c>
      <c r="AM3" s="95">
        <v>45882</v>
      </c>
      <c r="AN3" s="73"/>
      <c r="AO3" s="75" t="s">
        <v>4151</v>
      </c>
      <c r="AP3" s="81">
        <v>234084958</v>
      </c>
      <c r="AQ3" s="96">
        <v>0.96812705230481821</v>
      </c>
      <c r="AR3" s="114">
        <v>7706610</v>
      </c>
      <c r="AS3" s="85" t="s">
        <v>1467</v>
      </c>
      <c r="AT3" s="85" t="s">
        <v>1468</v>
      </c>
      <c r="AU3" s="85">
        <v>0</v>
      </c>
      <c r="AV3" s="245">
        <v>-136</v>
      </c>
    </row>
    <row r="4" spans="1:48" s="85" customFormat="1" ht="35.25" customHeight="1" x14ac:dyDescent="0.25">
      <c r="A4" s="24">
        <v>405</v>
      </c>
      <c r="B4" s="131">
        <v>192</v>
      </c>
      <c r="C4" s="72" t="s">
        <v>927</v>
      </c>
      <c r="D4" s="124" t="s">
        <v>1436</v>
      </c>
      <c r="E4" s="125" t="s">
        <v>447</v>
      </c>
      <c r="F4" s="126" t="s">
        <v>448</v>
      </c>
      <c r="G4" s="127" t="s">
        <v>1437</v>
      </c>
      <c r="H4" s="121">
        <v>1152440541</v>
      </c>
      <c r="I4" s="144">
        <v>6239569</v>
      </c>
      <c r="J4" s="142">
        <v>61147776</v>
      </c>
      <c r="K4" s="112" t="s">
        <v>356</v>
      </c>
      <c r="L4" s="128" t="s">
        <v>1438</v>
      </c>
      <c r="M4" s="88" t="s">
        <v>1439</v>
      </c>
      <c r="N4" s="87">
        <v>3507696</v>
      </c>
      <c r="O4" s="88" t="s">
        <v>1440</v>
      </c>
      <c r="P4" s="89">
        <v>75075150</v>
      </c>
      <c r="Q4" s="90">
        <v>238</v>
      </c>
      <c r="R4" s="109" t="s">
        <v>2787</v>
      </c>
      <c r="S4" s="76">
        <v>61147776</v>
      </c>
      <c r="T4" s="92">
        <v>346</v>
      </c>
      <c r="U4" s="91" t="s">
        <v>3188</v>
      </c>
      <c r="V4" s="77">
        <v>61147776</v>
      </c>
      <c r="W4" s="135">
        <v>45708</v>
      </c>
      <c r="X4" s="329">
        <v>45708</v>
      </c>
      <c r="Y4" s="135" t="s">
        <v>1441</v>
      </c>
      <c r="Z4" s="80">
        <v>45709</v>
      </c>
      <c r="AA4" s="325">
        <v>45709</v>
      </c>
      <c r="AB4" s="115">
        <v>46005</v>
      </c>
      <c r="AC4" s="337">
        <v>46005</v>
      </c>
      <c r="AD4" s="340" t="s">
        <v>11</v>
      </c>
      <c r="AE4" s="130" t="s">
        <v>1442</v>
      </c>
      <c r="AF4" s="93" t="s">
        <v>1443</v>
      </c>
      <c r="AG4" s="321"/>
      <c r="AH4" s="264">
        <v>202000006322</v>
      </c>
      <c r="AI4" s="24" t="s">
        <v>1444</v>
      </c>
      <c r="AJ4" s="94" t="s">
        <v>4153</v>
      </c>
      <c r="AK4" s="94" t="s">
        <v>4153</v>
      </c>
      <c r="AL4" s="74">
        <v>7.5666666666666664</v>
      </c>
      <c r="AM4" s="95">
        <v>46125</v>
      </c>
      <c r="AN4" s="73"/>
      <c r="AO4" s="75" t="s">
        <v>1</v>
      </c>
      <c r="AP4" s="81">
        <v>27038132</v>
      </c>
      <c r="AQ4" s="96">
        <v>0.44217686674328105</v>
      </c>
      <c r="AR4" s="114">
        <v>34109644</v>
      </c>
      <c r="AS4" s="85" t="s">
        <v>3520</v>
      </c>
      <c r="AT4" s="85" t="s">
        <v>3502</v>
      </c>
      <c r="AU4" s="85">
        <v>0</v>
      </c>
      <c r="AV4" s="245">
        <v>107</v>
      </c>
    </row>
    <row r="5" spans="1:48" s="85" customFormat="1" ht="35.25" customHeight="1" x14ac:dyDescent="0.25">
      <c r="A5" s="24">
        <v>489</v>
      </c>
      <c r="B5" s="16">
        <v>6122024</v>
      </c>
      <c r="C5" s="72" t="s">
        <v>1023</v>
      </c>
      <c r="D5" s="124" t="s">
        <v>1445</v>
      </c>
      <c r="E5" s="125" t="s">
        <v>475</v>
      </c>
      <c r="F5" s="126" t="s">
        <v>471</v>
      </c>
      <c r="G5" s="129" t="s">
        <v>1446</v>
      </c>
      <c r="H5" s="121">
        <v>800167494</v>
      </c>
      <c r="I5" s="144">
        <v>0</v>
      </c>
      <c r="J5" s="142">
        <v>41481095</v>
      </c>
      <c r="K5" s="112" t="s">
        <v>356</v>
      </c>
      <c r="L5" s="128" t="s">
        <v>1447</v>
      </c>
      <c r="M5" s="88" t="s">
        <v>1448</v>
      </c>
      <c r="N5" s="87">
        <v>1088260059</v>
      </c>
      <c r="O5" s="88" t="s">
        <v>1449</v>
      </c>
      <c r="P5" s="89">
        <v>71265476</v>
      </c>
      <c r="Q5" s="90">
        <v>5</v>
      </c>
      <c r="R5" s="109" t="s">
        <v>2669</v>
      </c>
      <c r="S5" s="76">
        <v>41481095</v>
      </c>
      <c r="T5" s="92">
        <v>4</v>
      </c>
      <c r="U5" s="91" t="s">
        <v>3029</v>
      </c>
      <c r="V5" s="77">
        <v>41481095</v>
      </c>
      <c r="W5" s="135">
        <v>46021</v>
      </c>
      <c r="X5" s="329">
        <v>0</v>
      </c>
      <c r="Y5" s="135">
        <v>45687</v>
      </c>
      <c r="Z5" s="80">
        <v>45658</v>
      </c>
      <c r="AA5" s="325">
        <v>0</v>
      </c>
      <c r="AB5" s="115">
        <v>45716</v>
      </c>
      <c r="AC5" s="337">
        <v>0</v>
      </c>
      <c r="AD5" s="340">
        <v>0</v>
      </c>
      <c r="AE5" s="136"/>
      <c r="AF5" s="93"/>
      <c r="AG5" s="86"/>
      <c r="AH5" s="231"/>
      <c r="AI5" s="24"/>
      <c r="AJ5" s="94" t="s">
        <v>4154</v>
      </c>
      <c r="AK5" s="94" t="s">
        <v>4154</v>
      </c>
      <c r="AL5" s="74">
        <v>-2.0666666666666669</v>
      </c>
      <c r="AM5" s="95">
        <v>45836</v>
      </c>
      <c r="AN5" s="73"/>
      <c r="AO5" s="75" t="s">
        <v>4151</v>
      </c>
      <c r="AP5" s="81">
        <v>38032903</v>
      </c>
      <c r="AQ5" s="96">
        <v>0.91687316836742139</v>
      </c>
      <c r="AR5" s="114">
        <v>3448192</v>
      </c>
      <c r="AS5" s="85" t="s">
        <v>3544</v>
      </c>
      <c r="AT5" s="85" t="s">
        <v>3541</v>
      </c>
      <c r="AU5" s="85">
        <v>0</v>
      </c>
      <c r="AV5" s="245">
        <v>-182</v>
      </c>
    </row>
    <row r="6" spans="1:48" s="85" customFormat="1" ht="35.25" customHeight="1" x14ac:dyDescent="0.25">
      <c r="A6" s="24">
        <v>488</v>
      </c>
      <c r="B6" s="16">
        <v>6052024</v>
      </c>
      <c r="C6" s="72" t="s">
        <v>1023</v>
      </c>
      <c r="D6" s="124" t="s">
        <v>1445</v>
      </c>
      <c r="E6" s="125" t="s">
        <v>475</v>
      </c>
      <c r="F6" s="126" t="s">
        <v>471</v>
      </c>
      <c r="G6" s="129" t="s">
        <v>1450</v>
      </c>
      <c r="H6" s="200">
        <v>900092385</v>
      </c>
      <c r="I6" s="145" t="s">
        <v>356</v>
      </c>
      <c r="J6" s="142">
        <v>81847907</v>
      </c>
      <c r="K6" s="112" t="s">
        <v>356</v>
      </c>
      <c r="L6" s="128" t="s">
        <v>1447</v>
      </c>
      <c r="M6" s="88" t="s">
        <v>1448</v>
      </c>
      <c r="N6" s="87">
        <v>1088260059</v>
      </c>
      <c r="O6" s="88" t="s">
        <v>1449</v>
      </c>
      <c r="P6" s="89">
        <v>71265476</v>
      </c>
      <c r="Q6" s="90">
        <v>1</v>
      </c>
      <c r="R6" s="109" t="s">
        <v>2667</v>
      </c>
      <c r="S6" s="76">
        <v>81847907</v>
      </c>
      <c r="T6" s="92">
        <v>3</v>
      </c>
      <c r="U6" s="91" t="s">
        <v>3028</v>
      </c>
      <c r="V6" s="77">
        <v>80272162</v>
      </c>
      <c r="W6" s="135">
        <v>45656</v>
      </c>
      <c r="X6" s="329">
        <v>0</v>
      </c>
      <c r="Y6" s="135">
        <v>45716</v>
      </c>
      <c r="Z6" s="198">
        <v>45658</v>
      </c>
      <c r="AA6" s="325">
        <v>0</v>
      </c>
      <c r="AB6" s="115">
        <v>45717</v>
      </c>
      <c r="AC6" s="337">
        <v>0</v>
      </c>
      <c r="AD6" s="340">
        <v>0</v>
      </c>
      <c r="AE6" s="136"/>
      <c r="AF6" s="93" t="s">
        <v>1451</v>
      </c>
      <c r="AG6" s="263"/>
      <c r="AH6" s="265"/>
      <c r="AI6" s="24"/>
      <c r="AJ6" s="94" t="s">
        <v>4155</v>
      </c>
      <c r="AK6" s="94" t="s">
        <v>4155</v>
      </c>
      <c r="AL6" s="74">
        <v>-2.0333333333333332</v>
      </c>
      <c r="AM6" s="95">
        <v>45837</v>
      </c>
      <c r="AN6" s="73"/>
      <c r="AO6" s="75" t="s">
        <v>4151</v>
      </c>
      <c r="AP6" s="81">
        <v>78898266</v>
      </c>
      <c r="AQ6" s="96">
        <v>0.9639619251351168</v>
      </c>
      <c r="AR6" s="114">
        <v>2949641</v>
      </c>
      <c r="AS6" s="85" t="s">
        <v>3544</v>
      </c>
      <c r="AT6" s="85" t="s">
        <v>3541</v>
      </c>
      <c r="AU6" s="85">
        <v>0</v>
      </c>
      <c r="AV6" s="245">
        <v>-181</v>
      </c>
    </row>
    <row r="7" spans="1:48" ht="35.25" customHeight="1" x14ac:dyDescent="0.25">
      <c r="A7" s="212">
        <v>557</v>
      </c>
      <c r="B7" s="213">
        <v>6532023</v>
      </c>
      <c r="C7" s="214" t="s">
        <v>1452</v>
      </c>
      <c r="D7" s="215" t="s">
        <v>1453</v>
      </c>
      <c r="E7" s="211" t="s">
        <v>475</v>
      </c>
      <c r="F7" s="215" t="s">
        <v>580</v>
      </c>
      <c r="G7" s="216" t="s">
        <v>1454</v>
      </c>
      <c r="H7" s="121">
        <v>890981868</v>
      </c>
      <c r="I7" s="217">
        <v>0</v>
      </c>
      <c r="J7" s="217">
        <v>374209826</v>
      </c>
      <c r="K7" s="227" t="s">
        <v>1455</v>
      </c>
      <c r="L7" s="218" t="s">
        <v>1456</v>
      </c>
      <c r="M7" s="88" t="s">
        <v>1457</v>
      </c>
      <c r="N7" s="220">
        <v>98520651</v>
      </c>
      <c r="O7" s="219"/>
      <c r="P7" s="221" t="s">
        <v>14</v>
      </c>
      <c r="Q7" s="222">
        <v>342</v>
      </c>
      <c r="R7" s="109" t="s">
        <v>1458</v>
      </c>
      <c r="S7" s="76">
        <v>374209826</v>
      </c>
      <c r="T7" s="92">
        <v>6432</v>
      </c>
      <c r="U7" s="91" t="s">
        <v>14</v>
      </c>
      <c r="V7" s="77">
        <v>0</v>
      </c>
      <c r="W7" s="135"/>
      <c r="X7" s="329">
        <v>0</v>
      </c>
      <c r="Y7" s="135"/>
      <c r="Z7" s="198" t="s">
        <v>14</v>
      </c>
      <c r="AA7" s="325">
        <v>0</v>
      </c>
      <c r="AB7" s="223" t="s">
        <v>14</v>
      </c>
      <c r="AC7" s="337">
        <v>0</v>
      </c>
      <c r="AD7" s="340">
        <v>0</v>
      </c>
      <c r="AE7" s="224"/>
      <c r="AF7" s="211"/>
      <c r="AG7" s="211"/>
      <c r="AH7" s="233"/>
      <c r="AI7" s="212"/>
      <c r="AJ7" s="73" t="s">
        <v>1459</v>
      </c>
      <c r="AK7" s="73" t="s">
        <v>1459</v>
      </c>
      <c r="AL7" s="74" t="s">
        <v>14</v>
      </c>
      <c r="AM7" s="95" t="e">
        <v>#VALUE!</v>
      </c>
      <c r="AO7" s="75" t="s">
        <v>1</v>
      </c>
      <c r="AP7" s="225">
        <v>0</v>
      </c>
      <c r="AQ7" s="96">
        <v>0</v>
      </c>
      <c r="AR7" s="226">
        <v>374209826</v>
      </c>
      <c r="AS7" s="73" t="s">
        <v>1460</v>
      </c>
      <c r="AT7" s="73">
        <v>0</v>
      </c>
      <c r="AU7" s="73">
        <v>0</v>
      </c>
      <c r="AV7" s="247">
        <v>0</v>
      </c>
    </row>
    <row r="8" spans="1:48" ht="35.25" customHeight="1" x14ac:dyDescent="0.25">
      <c r="A8" s="212" t="s">
        <v>1461</v>
      </c>
      <c r="B8" s="253" t="s">
        <v>1462</v>
      </c>
      <c r="C8" s="214" t="s">
        <v>1463</v>
      </c>
      <c r="D8" s="215" t="s">
        <v>1429</v>
      </c>
      <c r="E8" s="211" t="s">
        <v>475</v>
      </c>
      <c r="F8" s="215" t="s">
        <v>461</v>
      </c>
      <c r="G8" s="216" t="s">
        <v>1464</v>
      </c>
      <c r="H8" s="229">
        <v>811009788</v>
      </c>
      <c r="I8" s="217"/>
      <c r="J8" s="217"/>
      <c r="K8" s="212" t="s">
        <v>1465</v>
      </c>
      <c r="L8" s="218" t="s">
        <v>1456</v>
      </c>
      <c r="M8" s="88" t="s">
        <v>1433</v>
      </c>
      <c r="N8" s="220">
        <v>43208997</v>
      </c>
      <c r="O8" s="88" t="s">
        <v>1432</v>
      </c>
      <c r="P8" s="89">
        <v>98663915</v>
      </c>
      <c r="Q8" s="222"/>
      <c r="R8" s="109" t="s">
        <v>14</v>
      </c>
      <c r="S8" s="76">
        <v>0</v>
      </c>
      <c r="T8" s="92" t="s">
        <v>14</v>
      </c>
      <c r="U8" s="91" t="s">
        <v>14</v>
      </c>
      <c r="V8" s="77">
        <v>0</v>
      </c>
      <c r="W8" s="135"/>
      <c r="X8" s="329">
        <v>0</v>
      </c>
      <c r="Y8" s="135"/>
      <c r="Z8" s="198" t="s">
        <v>14</v>
      </c>
      <c r="AA8" s="325">
        <v>0</v>
      </c>
      <c r="AB8" s="223" t="s">
        <v>14</v>
      </c>
      <c r="AC8" s="337">
        <v>0</v>
      </c>
      <c r="AD8" s="340">
        <v>0</v>
      </c>
      <c r="AE8" s="224"/>
      <c r="AF8" s="211"/>
      <c r="AG8" s="211"/>
      <c r="AH8" s="233"/>
      <c r="AI8" s="212"/>
      <c r="AJ8" s="73" t="s">
        <v>1466</v>
      </c>
      <c r="AK8" s="73" t="s">
        <v>1466</v>
      </c>
      <c r="AL8" s="74" t="s">
        <v>14</v>
      </c>
      <c r="AM8" s="95" t="e">
        <v>#VALUE!</v>
      </c>
      <c r="AO8" s="75" t="s">
        <v>1</v>
      </c>
      <c r="AP8" s="225">
        <v>0</v>
      </c>
      <c r="AQ8" s="96">
        <v>0</v>
      </c>
      <c r="AR8" s="226">
        <v>0</v>
      </c>
      <c r="AS8" s="73" t="s">
        <v>1467</v>
      </c>
      <c r="AT8" s="73" t="s">
        <v>1468</v>
      </c>
      <c r="AU8" s="73">
        <v>0</v>
      </c>
      <c r="AV8" s="247">
        <v>0</v>
      </c>
    </row>
    <row r="9" spans="1:48" ht="35.25" customHeight="1" x14ac:dyDescent="0.25">
      <c r="A9" s="212" t="s">
        <v>1461</v>
      </c>
      <c r="B9" s="213">
        <v>7572024</v>
      </c>
      <c r="C9" s="214" t="s">
        <v>1469</v>
      </c>
      <c r="D9" s="215" t="s">
        <v>1453</v>
      </c>
      <c r="E9" s="125" t="s">
        <v>475</v>
      </c>
      <c r="F9" s="215" t="s">
        <v>481</v>
      </c>
      <c r="G9" s="216" t="s">
        <v>1470</v>
      </c>
      <c r="H9" s="229">
        <v>900974762</v>
      </c>
      <c r="I9" s="217">
        <v>0</v>
      </c>
      <c r="J9" s="217">
        <v>0</v>
      </c>
      <c r="K9" s="212"/>
      <c r="L9" s="218" t="s">
        <v>1471</v>
      </c>
      <c r="M9" s="219"/>
      <c r="N9" s="220" t="s">
        <v>14</v>
      </c>
      <c r="O9" s="219"/>
      <c r="P9" s="221" t="s">
        <v>14</v>
      </c>
      <c r="Q9" s="222"/>
      <c r="R9" s="109" t="s">
        <v>14</v>
      </c>
      <c r="S9" s="76">
        <v>0</v>
      </c>
      <c r="T9" s="92" t="s">
        <v>14</v>
      </c>
      <c r="U9" s="91" t="s">
        <v>14</v>
      </c>
      <c r="V9" s="77">
        <v>0</v>
      </c>
      <c r="W9" s="135"/>
      <c r="X9" s="329">
        <v>0</v>
      </c>
      <c r="Y9" s="135"/>
      <c r="Z9" s="198" t="s">
        <v>14</v>
      </c>
      <c r="AA9" s="325">
        <v>0</v>
      </c>
      <c r="AB9" s="223" t="s">
        <v>14</v>
      </c>
      <c r="AC9" s="337">
        <v>0</v>
      </c>
      <c r="AD9" s="340">
        <v>0</v>
      </c>
      <c r="AE9" s="224"/>
      <c r="AF9" s="211"/>
      <c r="AG9" s="211"/>
      <c r="AH9" s="233"/>
      <c r="AI9" s="212"/>
      <c r="AJ9" s="73" t="s">
        <v>1472</v>
      </c>
      <c r="AK9" s="73" t="s">
        <v>1472</v>
      </c>
      <c r="AL9" s="74" t="s">
        <v>14</v>
      </c>
      <c r="AM9" s="95" t="e">
        <v>#VALUE!</v>
      </c>
      <c r="AO9" s="75" t="s">
        <v>1</v>
      </c>
      <c r="AP9" s="225">
        <v>0</v>
      </c>
      <c r="AQ9" s="96">
        <v>0</v>
      </c>
      <c r="AR9" s="226">
        <v>0</v>
      </c>
      <c r="AS9" s="73">
        <v>0</v>
      </c>
      <c r="AT9" s="73">
        <v>0</v>
      </c>
      <c r="AU9" s="73">
        <v>0</v>
      </c>
      <c r="AV9" s="247">
        <v>0</v>
      </c>
    </row>
    <row r="10" spans="1:48" ht="35.25" customHeight="1" x14ac:dyDescent="0.25">
      <c r="A10" s="24">
        <v>775</v>
      </c>
      <c r="B10" s="213">
        <v>7572024</v>
      </c>
      <c r="C10" s="72" t="s">
        <v>583</v>
      </c>
      <c r="D10" s="215" t="s">
        <v>1453</v>
      </c>
      <c r="E10" s="125" t="s">
        <v>475</v>
      </c>
      <c r="F10" s="215" t="s">
        <v>481</v>
      </c>
      <c r="G10" s="216" t="s">
        <v>1470</v>
      </c>
      <c r="H10" s="229">
        <v>900974762</v>
      </c>
      <c r="I10" s="217">
        <v>0</v>
      </c>
      <c r="J10" s="278">
        <v>70000000</v>
      </c>
      <c r="K10" s="24"/>
      <c r="L10" s="279" t="s">
        <v>1473</v>
      </c>
      <c r="M10" s="280"/>
      <c r="N10" s="281" t="s">
        <v>14</v>
      </c>
      <c r="O10" s="280"/>
      <c r="P10" s="282" t="s">
        <v>14</v>
      </c>
      <c r="Q10" s="283">
        <v>722</v>
      </c>
      <c r="R10" s="109" t="s">
        <v>14</v>
      </c>
      <c r="S10" s="76">
        <v>0</v>
      </c>
      <c r="T10" s="92" t="s">
        <v>14</v>
      </c>
      <c r="U10" s="91" t="s">
        <v>14</v>
      </c>
      <c r="V10" s="77">
        <v>0</v>
      </c>
      <c r="W10" s="135"/>
      <c r="X10" s="329">
        <v>0</v>
      </c>
      <c r="Y10" s="135"/>
      <c r="Z10" s="80" t="s">
        <v>14</v>
      </c>
      <c r="AA10" s="325">
        <v>0</v>
      </c>
      <c r="AB10" s="115" t="s">
        <v>14</v>
      </c>
      <c r="AC10" s="337">
        <v>0</v>
      </c>
      <c r="AD10" s="340">
        <v>0</v>
      </c>
      <c r="AE10" s="284"/>
      <c r="AF10" s="125" t="s">
        <v>356</v>
      </c>
      <c r="AG10" s="211"/>
      <c r="AH10" s="358"/>
      <c r="AI10" s="24"/>
      <c r="AJ10" s="73" t="s">
        <v>1472</v>
      </c>
      <c r="AK10" s="73" t="s">
        <v>1472</v>
      </c>
      <c r="AL10" s="74" t="s">
        <v>14</v>
      </c>
      <c r="AM10" s="95" t="e">
        <v>#VALUE!</v>
      </c>
      <c r="AO10" s="75" t="s">
        <v>1</v>
      </c>
      <c r="AP10" s="225">
        <v>0</v>
      </c>
      <c r="AQ10" s="96">
        <v>0</v>
      </c>
      <c r="AR10" s="226">
        <v>70000000</v>
      </c>
      <c r="AS10" s="73">
        <v>0</v>
      </c>
      <c r="AT10" s="73">
        <v>0</v>
      </c>
      <c r="AU10" s="73">
        <v>0</v>
      </c>
      <c r="AV10" s="247">
        <v>0</v>
      </c>
    </row>
    <row r="11" spans="1:48" ht="35.25" customHeight="1" x14ac:dyDescent="0.25">
      <c r="A11" s="24">
        <v>674</v>
      </c>
      <c r="B11" s="16">
        <v>7612024</v>
      </c>
      <c r="C11" s="72" t="s">
        <v>1222</v>
      </c>
      <c r="D11" s="215" t="s">
        <v>1453</v>
      </c>
      <c r="E11" s="125" t="s">
        <v>475</v>
      </c>
      <c r="F11" s="215" t="s">
        <v>481</v>
      </c>
      <c r="G11" s="129" t="s">
        <v>1474</v>
      </c>
      <c r="H11" s="277">
        <v>900974762</v>
      </c>
      <c r="I11" s="217">
        <v>0</v>
      </c>
      <c r="J11" s="278">
        <v>135295366</v>
      </c>
      <c r="K11" s="24"/>
      <c r="L11" s="279" t="s">
        <v>1475</v>
      </c>
      <c r="M11" s="88" t="s">
        <v>1476</v>
      </c>
      <c r="N11" s="87">
        <v>43571587</v>
      </c>
      <c r="O11" s="88" t="s">
        <v>1457</v>
      </c>
      <c r="P11" s="89">
        <v>98520651</v>
      </c>
      <c r="Q11" s="283">
        <v>566</v>
      </c>
      <c r="R11" s="109" t="s">
        <v>2926</v>
      </c>
      <c r="S11" s="76">
        <v>135295366</v>
      </c>
      <c r="T11" s="92" t="s">
        <v>14</v>
      </c>
      <c r="U11" s="91" t="s">
        <v>14</v>
      </c>
      <c r="V11" s="77">
        <v>0</v>
      </c>
      <c r="W11" s="135"/>
      <c r="X11" s="330">
        <v>0</v>
      </c>
      <c r="Y11" s="135"/>
      <c r="Z11" s="80" t="s">
        <v>14</v>
      </c>
      <c r="AA11" s="325">
        <v>0</v>
      </c>
      <c r="AB11" s="115" t="s">
        <v>14</v>
      </c>
      <c r="AC11" s="337">
        <v>0</v>
      </c>
      <c r="AD11" s="340">
        <v>0</v>
      </c>
      <c r="AE11" s="284"/>
      <c r="AF11" s="125" t="s">
        <v>1477</v>
      </c>
      <c r="AG11" s="211"/>
      <c r="AH11" s="358"/>
      <c r="AI11" s="24"/>
      <c r="AJ11" s="73" t="s">
        <v>4156</v>
      </c>
      <c r="AK11" s="73" t="s">
        <v>4156</v>
      </c>
      <c r="AL11" s="74" t="s">
        <v>14</v>
      </c>
      <c r="AM11" s="95" t="e">
        <v>#VALUE!</v>
      </c>
      <c r="AO11" s="75" t="s">
        <v>1</v>
      </c>
      <c r="AP11" s="225">
        <v>0</v>
      </c>
      <c r="AQ11" s="96">
        <v>0</v>
      </c>
      <c r="AR11" s="226">
        <v>135295366</v>
      </c>
      <c r="AS11" s="73" t="s">
        <v>3558</v>
      </c>
      <c r="AT11" s="73" t="s">
        <v>1460</v>
      </c>
      <c r="AU11" s="73">
        <v>0</v>
      </c>
      <c r="AV11" s="247">
        <v>0</v>
      </c>
    </row>
    <row r="12" spans="1:48" s="85" customFormat="1" ht="35.25" customHeight="1" x14ac:dyDescent="0.25">
      <c r="A12" s="24">
        <v>504</v>
      </c>
      <c r="B12" s="131">
        <v>1</v>
      </c>
      <c r="C12" s="72" t="s">
        <v>1038</v>
      </c>
      <c r="D12" s="124" t="s">
        <v>1429</v>
      </c>
      <c r="E12" s="125" t="s">
        <v>447</v>
      </c>
      <c r="F12" s="126" t="s">
        <v>448</v>
      </c>
      <c r="G12" s="127" t="s">
        <v>1478</v>
      </c>
      <c r="H12" s="121">
        <v>15512612</v>
      </c>
      <c r="I12" s="144">
        <v>9573200</v>
      </c>
      <c r="J12" s="142">
        <v>47866000</v>
      </c>
      <c r="K12" s="112" t="s">
        <v>356</v>
      </c>
      <c r="L12" s="128" t="s">
        <v>1479</v>
      </c>
      <c r="M12" s="88" t="s">
        <v>1480</v>
      </c>
      <c r="N12" s="87">
        <v>98552967</v>
      </c>
      <c r="O12" s="88" t="s">
        <v>1481</v>
      </c>
      <c r="P12" s="89">
        <v>43548204</v>
      </c>
      <c r="Q12" s="90">
        <v>14</v>
      </c>
      <c r="R12" s="109" t="s">
        <v>2588</v>
      </c>
      <c r="S12" s="76">
        <v>47866000</v>
      </c>
      <c r="T12" s="92">
        <v>15</v>
      </c>
      <c r="U12" s="91" t="s">
        <v>2969</v>
      </c>
      <c r="V12" s="77">
        <v>47866000</v>
      </c>
      <c r="W12" s="135">
        <v>45684</v>
      </c>
      <c r="X12" s="329">
        <v>45684</v>
      </c>
      <c r="Y12" s="135" t="s">
        <v>1441</v>
      </c>
      <c r="Z12" s="80">
        <v>45685</v>
      </c>
      <c r="AA12" s="325">
        <v>45685</v>
      </c>
      <c r="AB12" s="115">
        <v>45836</v>
      </c>
      <c r="AC12" s="337">
        <v>45836</v>
      </c>
      <c r="AD12" s="340" t="s">
        <v>283</v>
      </c>
      <c r="AE12" s="130" t="s">
        <v>1482</v>
      </c>
      <c r="AF12" s="93" t="s">
        <v>1483</v>
      </c>
      <c r="AG12" s="86"/>
      <c r="AH12" s="139">
        <v>202000005915</v>
      </c>
      <c r="AI12" s="24" t="s">
        <v>1444</v>
      </c>
      <c r="AJ12" s="94" t="s">
        <v>4157</v>
      </c>
      <c r="AK12" s="94" t="s">
        <v>1479</v>
      </c>
      <c r="AL12" s="74">
        <v>1.9333333333333333</v>
      </c>
      <c r="AM12" s="95">
        <v>45956</v>
      </c>
      <c r="AN12" s="73"/>
      <c r="AO12" s="75" t="s">
        <v>4151</v>
      </c>
      <c r="AP12" s="81">
        <v>47866000</v>
      </c>
      <c r="AQ12" s="96">
        <v>1</v>
      </c>
      <c r="AR12" s="114">
        <v>0</v>
      </c>
      <c r="AS12" s="85" t="s">
        <v>3549</v>
      </c>
      <c r="AT12" s="85" t="s">
        <v>3516</v>
      </c>
      <c r="AU12" s="85">
        <v>0</v>
      </c>
      <c r="AV12" s="245">
        <v>-62</v>
      </c>
    </row>
    <row r="13" spans="1:48" s="85" customFormat="1" ht="35.25" customHeight="1" x14ac:dyDescent="0.25">
      <c r="A13" s="24">
        <v>505</v>
      </c>
      <c r="B13" s="131">
        <v>2</v>
      </c>
      <c r="C13" s="72" t="s">
        <v>1039</v>
      </c>
      <c r="D13" s="124" t="s">
        <v>1453</v>
      </c>
      <c r="E13" s="125" t="s">
        <v>447</v>
      </c>
      <c r="F13" s="126" t="s">
        <v>448</v>
      </c>
      <c r="G13" s="127" t="s">
        <v>1484</v>
      </c>
      <c r="H13" s="121">
        <v>98564999</v>
      </c>
      <c r="I13" s="144">
        <v>9573200</v>
      </c>
      <c r="J13" s="142">
        <v>50099747</v>
      </c>
      <c r="K13" s="112" t="s">
        <v>356</v>
      </c>
      <c r="L13" s="128" t="s">
        <v>1479</v>
      </c>
      <c r="M13" s="88" t="s">
        <v>1485</v>
      </c>
      <c r="N13" s="87">
        <v>1036955622</v>
      </c>
      <c r="O13" s="88" t="s">
        <v>1457</v>
      </c>
      <c r="P13" s="89">
        <v>98520651</v>
      </c>
      <c r="Q13" s="90">
        <v>26</v>
      </c>
      <c r="R13" s="109" t="s">
        <v>2913</v>
      </c>
      <c r="S13" s="76">
        <v>50418853</v>
      </c>
      <c r="T13" s="92">
        <v>45</v>
      </c>
      <c r="U13" s="91" t="s">
        <v>3358</v>
      </c>
      <c r="V13" s="77">
        <v>50099747</v>
      </c>
      <c r="W13" s="135">
        <v>45686</v>
      </c>
      <c r="X13" s="329">
        <v>45686</v>
      </c>
      <c r="Y13" s="135" t="s">
        <v>1441</v>
      </c>
      <c r="Z13" s="80">
        <v>45686</v>
      </c>
      <c r="AA13" s="325">
        <v>45686</v>
      </c>
      <c r="AB13" s="115">
        <v>45838</v>
      </c>
      <c r="AC13" s="337">
        <v>45838</v>
      </c>
      <c r="AD13" s="340" t="s">
        <v>177</v>
      </c>
      <c r="AE13" s="130" t="s">
        <v>1486</v>
      </c>
      <c r="AF13" s="93" t="s">
        <v>1487</v>
      </c>
      <c r="AG13" s="86"/>
      <c r="AH13" s="139">
        <v>202000005918</v>
      </c>
      <c r="AI13" s="24" t="s">
        <v>1444</v>
      </c>
      <c r="AJ13" s="94" t="s">
        <v>4158</v>
      </c>
      <c r="AK13" s="94" t="s">
        <v>1489</v>
      </c>
      <c r="AL13" s="74">
        <v>2</v>
      </c>
      <c r="AM13" s="95">
        <v>45958</v>
      </c>
      <c r="AN13" s="73"/>
      <c r="AO13" s="75" t="s">
        <v>4151</v>
      </c>
      <c r="AP13" s="81">
        <v>48504213</v>
      </c>
      <c r="AQ13" s="96">
        <v>0.96815285314714261</v>
      </c>
      <c r="AR13" s="114">
        <v>1595534</v>
      </c>
      <c r="AS13" s="85" t="s">
        <v>3519</v>
      </c>
      <c r="AT13" s="85" t="s">
        <v>1460</v>
      </c>
      <c r="AU13" s="85">
        <v>0</v>
      </c>
      <c r="AV13" s="245">
        <v>-60</v>
      </c>
    </row>
    <row r="14" spans="1:48" s="85" customFormat="1" ht="35.25" customHeight="1" x14ac:dyDescent="0.25">
      <c r="A14" s="24">
        <v>211</v>
      </c>
      <c r="B14" s="131">
        <v>3</v>
      </c>
      <c r="C14" s="72" t="s">
        <v>732</v>
      </c>
      <c r="D14" s="124" t="s">
        <v>1436</v>
      </c>
      <c r="E14" s="125" t="s">
        <v>447</v>
      </c>
      <c r="F14" s="126" t="s">
        <v>448</v>
      </c>
      <c r="G14" s="127" t="s">
        <v>1488</v>
      </c>
      <c r="H14" s="121">
        <v>1037577309</v>
      </c>
      <c r="I14" s="144">
        <v>9573200</v>
      </c>
      <c r="J14" s="142">
        <v>49142427</v>
      </c>
      <c r="K14" s="112" t="s">
        <v>356</v>
      </c>
      <c r="L14" s="128" t="s">
        <v>1489</v>
      </c>
      <c r="M14" s="88" t="s">
        <v>1490</v>
      </c>
      <c r="N14" s="87">
        <v>37864741</v>
      </c>
      <c r="O14" s="88" t="s">
        <v>1491</v>
      </c>
      <c r="P14" s="89">
        <v>1039449337</v>
      </c>
      <c r="Q14" s="90">
        <v>19</v>
      </c>
      <c r="R14" s="109" t="s">
        <v>2685</v>
      </c>
      <c r="S14" s="76">
        <v>49142427</v>
      </c>
      <c r="T14" s="92">
        <v>48</v>
      </c>
      <c r="U14" s="91" t="s">
        <v>3038</v>
      </c>
      <c r="V14" s="77">
        <v>49142427</v>
      </c>
      <c r="W14" s="135">
        <v>45687</v>
      </c>
      <c r="X14" s="329">
        <v>45687</v>
      </c>
      <c r="Y14" s="135" t="s">
        <v>1441</v>
      </c>
      <c r="Z14" s="80">
        <v>45688</v>
      </c>
      <c r="AA14" s="325">
        <v>45688</v>
      </c>
      <c r="AB14" s="115">
        <v>45838</v>
      </c>
      <c r="AC14" s="337">
        <v>45838</v>
      </c>
      <c r="AD14" s="340" t="s">
        <v>70</v>
      </c>
      <c r="AE14" s="130" t="s">
        <v>1492</v>
      </c>
      <c r="AF14" s="93" t="s">
        <v>1493</v>
      </c>
      <c r="AG14" s="86"/>
      <c r="AH14" s="139">
        <v>202000005919</v>
      </c>
      <c r="AI14" s="24" t="s">
        <v>1444</v>
      </c>
      <c r="AJ14" s="94" t="s">
        <v>4159</v>
      </c>
      <c r="AK14" s="94" t="s">
        <v>1534</v>
      </c>
      <c r="AL14" s="74">
        <v>2</v>
      </c>
      <c r="AM14" s="95">
        <v>45958</v>
      </c>
      <c r="AN14" s="73"/>
      <c r="AO14" s="75" t="s">
        <v>4151</v>
      </c>
      <c r="AP14" s="81">
        <v>48185107</v>
      </c>
      <c r="AQ14" s="96">
        <v>0.98051948065161698</v>
      </c>
      <c r="AR14" s="114">
        <v>957320</v>
      </c>
      <c r="AS14" s="85" t="s">
        <v>3535</v>
      </c>
      <c r="AT14" s="85" t="s">
        <v>3570</v>
      </c>
      <c r="AU14" s="85">
        <v>0</v>
      </c>
      <c r="AV14" s="245">
        <v>-60</v>
      </c>
    </row>
    <row r="15" spans="1:48" s="85" customFormat="1" ht="35.25" customHeight="1" x14ac:dyDescent="0.25">
      <c r="A15" s="24">
        <v>493</v>
      </c>
      <c r="B15" s="131">
        <v>4</v>
      </c>
      <c r="C15" s="72" t="s">
        <v>1028</v>
      </c>
      <c r="D15" s="124" t="s">
        <v>1429</v>
      </c>
      <c r="E15" s="125" t="s">
        <v>447</v>
      </c>
      <c r="F15" s="126" t="s">
        <v>448</v>
      </c>
      <c r="G15" s="127" t="s">
        <v>1494</v>
      </c>
      <c r="H15" s="121">
        <v>1037571358</v>
      </c>
      <c r="I15" s="144">
        <v>9573200</v>
      </c>
      <c r="J15" s="142">
        <v>47866000</v>
      </c>
      <c r="K15" s="112" t="s">
        <v>1495</v>
      </c>
      <c r="L15" s="128" t="s">
        <v>1489</v>
      </c>
      <c r="M15" s="88" t="s">
        <v>1432</v>
      </c>
      <c r="N15" s="87">
        <v>98663915</v>
      </c>
      <c r="O15" s="88" t="s">
        <v>1433</v>
      </c>
      <c r="P15" s="89">
        <v>43208997</v>
      </c>
      <c r="Q15" s="90">
        <v>21</v>
      </c>
      <c r="R15" s="109" t="s">
        <v>2591</v>
      </c>
      <c r="S15" s="76">
        <v>47866000</v>
      </c>
      <c r="T15" s="92">
        <v>58</v>
      </c>
      <c r="U15" s="91" t="s">
        <v>2971</v>
      </c>
      <c r="V15" s="77">
        <v>47866000</v>
      </c>
      <c r="W15" s="135">
        <v>45691</v>
      </c>
      <c r="X15" s="329">
        <v>45691</v>
      </c>
      <c r="Y15" s="135" t="s">
        <v>1441</v>
      </c>
      <c r="Z15" s="80">
        <v>45692</v>
      </c>
      <c r="AA15" s="325">
        <v>45692</v>
      </c>
      <c r="AB15" s="115">
        <v>45746</v>
      </c>
      <c r="AC15" s="337">
        <v>45838</v>
      </c>
      <c r="AD15" s="340" t="s">
        <v>205</v>
      </c>
      <c r="AE15" s="157" t="s">
        <v>1496</v>
      </c>
      <c r="AF15" s="93" t="s">
        <v>1497</v>
      </c>
      <c r="AG15" s="86"/>
      <c r="AH15" s="235">
        <v>202000006111</v>
      </c>
      <c r="AI15" s="24" t="s">
        <v>1444</v>
      </c>
      <c r="AJ15" s="94" t="s">
        <v>4160</v>
      </c>
      <c r="AK15" s="94" t="s">
        <v>1581</v>
      </c>
      <c r="AL15" s="74">
        <v>-1.0666666666666667</v>
      </c>
      <c r="AM15" s="95">
        <v>45866</v>
      </c>
      <c r="AN15" s="73"/>
      <c r="AO15" s="75" t="s">
        <v>4151</v>
      </c>
      <c r="AP15" s="81">
        <v>18189080</v>
      </c>
      <c r="AQ15" s="96">
        <v>0.38</v>
      </c>
      <c r="AR15" s="114">
        <v>29676920</v>
      </c>
      <c r="AS15" s="85" t="s">
        <v>1468</v>
      </c>
      <c r="AT15" s="85" t="s">
        <v>1467</v>
      </c>
      <c r="AU15" s="85">
        <v>0</v>
      </c>
      <c r="AV15" s="245">
        <v>-152</v>
      </c>
    </row>
    <row r="16" spans="1:48" s="85" customFormat="1" ht="35.25" customHeight="1" x14ac:dyDescent="0.25">
      <c r="A16" s="24">
        <v>492</v>
      </c>
      <c r="B16" s="131">
        <v>5</v>
      </c>
      <c r="C16" s="72" t="s">
        <v>1027</v>
      </c>
      <c r="D16" s="124" t="s">
        <v>1429</v>
      </c>
      <c r="E16" s="125" t="s">
        <v>447</v>
      </c>
      <c r="F16" s="126" t="s">
        <v>448</v>
      </c>
      <c r="G16" s="127" t="s">
        <v>1498</v>
      </c>
      <c r="H16" s="121">
        <v>39430907</v>
      </c>
      <c r="I16" s="144">
        <v>9573200</v>
      </c>
      <c r="J16" s="142">
        <v>47866000</v>
      </c>
      <c r="K16" s="112" t="s">
        <v>356</v>
      </c>
      <c r="L16" s="128" t="s">
        <v>1489</v>
      </c>
      <c r="M16" s="88" t="s">
        <v>1432</v>
      </c>
      <c r="N16" s="87">
        <v>98663915</v>
      </c>
      <c r="O16" s="88" t="s">
        <v>1433</v>
      </c>
      <c r="P16" s="89">
        <v>43208997</v>
      </c>
      <c r="Q16" s="90">
        <v>25</v>
      </c>
      <c r="R16" s="109" t="s">
        <v>2595</v>
      </c>
      <c r="S16" s="76">
        <v>47866000</v>
      </c>
      <c r="T16" s="92">
        <v>59</v>
      </c>
      <c r="U16" s="91" t="s">
        <v>2972</v>
      </c>
      <c r="V16" s="77">
        <v>47866000</v>
      </c>
      <c r="W16" s="135">
        <v>45691</v>
      </c>
      <c r="X16" s="329">
        <v>0</v>
      </c>
      <c r="Y16" s="135" t="s">
        <v>1441</v>
      </c>
      <c r="Z16" s="80">
        <v>45693</v>
      </c>
      <c r="AA16" s="325">
        <v>0</v>
      </c>
      <c r="AB16" s="115">
        <v>45841</v>
      </c>
      <c r="AC16" s="337">
        <v>45840</v>
      </c>
      <c r="AD16" s="340" t="s">
        <v>22</v>
      </c>
      <c r="AE16" s="157" t="s">
        <v>1499</v>
      </c>
      <c r="AF16" s="93" t="s">
        <v>1497</v>
      </c>
      <c r="AG16" s="86"/>
      <c r="AH16" s="235">
        <v>202000006112</v>
      </c>
      <c r="AI16" s="24" t="s">
        <v>1444</v>
      </c>
      <c r="AJ16" s="94" t="s">
        <v>4161</v>
      </c>
      <c r="AK16" s="94" t="s">
        <v>1610</v>
      </c>
      <c r="AL16" s="74">
        <v>2.1</v>
      </c>
      <c r="AM16" s="95">
        <v>45961</v>
      </c>
      <c r="AN16" s="73"/>
      <c r="AO16" s="75" t="s">
        <v>4151</v>
      </c>
      <c r="AP16" s="81">
        <v>37016373</v>
      </c>
      <c r="AQ16" s="96">
        <v>0.77333332636944807</v>
      </c>
      <c r="AR16" s="114">
        <v>10849627</v>
      </c>
      <c r="AS16" s="85" t="s">
        <v>1468</v>
      </c>
      <c r="AT16" s="85" t="s">
        <v>1467</v>
      </c>
      <c r="AU16" s="85">
        <v>0</v>
      </c>
      <c r="AV16" s="245">
        <v>-57</v>
      </c>
    </row>
    <row r="17" spans="1:48" s="85" customFormat="1" ht="35.25" customHeight="1" x14ac:dyDescent="0.25">
      <c r="A17" s="24">
        <v>495</v>
      </c>
      <c r="B17" s="131">
        <v>6</v>
      </c>
      <c r="C17" s="72" t="s">
        <v>1031</v>
      </c>
      <c r="D17" s="124" t="s">
        <v>1429</v>
      </c>
      <c r="E17" s="125" t="s">
        <v>447</v>
      </c>
      <c r="F17" s="126" t="s">
        <v>448</v>
      </c>
      <c r="G17" s="127" t="s">
        <v>1500</v>
      </c>
      <c r="H17" s="121">
        <v>15444242</v>
      </c>
      <c r="I17" s="144">
        <v>7521800</v>
      </c>
      <c r="J17" s="142">
        <v>37609000</v>
      </c>
      <c r="K17" s="112" t="s">
        <v>356</v>
      </c>
      <c r="L17" s="128" t="s">
        <v>1489</v>
      </c>
      <c r="M17" s="88" t="s">
        <v>1501</v>
      </c>
      <c r="N17" s="87">
        <v>43910335</v>
      </c>
      <c r="O17" s="88" t="s">
        <v>1502</v>
      </c>
      <c r="P17" s="89">
        <v>43519524</v>
      </c>
      <c r="Q17" s="90">
        <v>24</v>
      </c>
      <c r="R17" s="109" t="s">
        <v>2594</v>
      </c>
      <c r="S17" s="76">
        <v>37609000</v>
      </c>
      <c r="T17" s="92">
        <v>64</v>
      </c>
      <c r="U17" s="91" t="s">
        <v>2975</v>
      </c>
      <c r="V17" s="77">
        <v>37609000</v>
      </c>
      <c r="W17" s="135">
        <v>45691</v>
      </c>
      <c r="X17" s="329">
        <v>45691</v>
      </c>
      <c r="Y17" s="135" t="s">
        <v>1441</v>
      </c>
      <c r="Z17" s="155">
        <v>45693</v>
      </c>
      <c r="AA17" s="325">
        <v>45693</v>
      </c>
      <c r="AB17" s="156">
        <v>45842</v>
      </c>
      <c r="AC17" s="337">
        <v>45842</v>
      </c>
      <c r="AD17" s="340" t="s">
        <v>191</v>
      </c>
      <c r="AE17" s="158" t="s">
        <v>1503</v>
      </c>
      <c r="AF17" s="93" t="s">
        <v>1497</v>
      </c>
      <c r="AG17" s="86"/>
      <c r="AH17" s="235">
        <v>202000006113</v>
      </c>
      <c r="AI17" s="24" t="s">
        <v>1444</v>
      </c>
      <c r="AJ17" s="94" t="s">
        <v>4162</v>
      </c>
      <c r="AK17" s="94" t="s">
        <v>1631</v>
      </c>
      <c r="AL17" s="74">
        <v>2.1333333333333333</v>
      </c>
      <c r="AM17" s="95">
        <v>45962</v>
      </c>
      <c r="AN17" s="73"/>
      <c r="AO17" s="75" t="s">
        <v>4151</v>
      </c>
      <c r="AP17" s="81">
        <v>37609000</v>
      </c>
      <c r="AQ17" s="96">
        <v>1</v>
      </c>
      <c r="AR17" s="114">
        <v>0</v>
      </c>
      <c r="AS17" s="85" t="s">
        <v>3564</v>
      </c>
      <c r="AT17" s="85" t="s">
        <v>3517</v>
      </c>
      <c r="AU17" s="85">
        <v>0</v>
      </c>
      <c r="AV17" s="245">
        <v>-56</v>
      </c>
    </row>
    <row r="18" spans="1:48" s="85" customFormat="1" ht="35.25" customHeight="1" x14ac:dyDescent="0.25">
      <c r="A18" s="24">
        <v>501</v>
      </c>
      <c r="B18" s="131">
        <v>7</v>
      </c>
      <c r="C18" s="72" t="s">
        <v>1037</v>
      </c>
      <c r="D18" s="124" t="s">
        <v>1429</v>
      </c>
      <c r="E18" s="125" t="s">
        <v>447</v>
      </c>
      <c r="F18" s="126" t="s">
        <v>448</v>
      </c>
      <c r="G18" s="127" t="s">
        <v>1504</v>
      </c>
      <c r="H18" s="121">
        <v>1128438943</v>
      </c>
      <c r="I18" s="144">
        <v>7521800</v>
      </c>
      <c r="J18" s="142">
        <v>37609000</v>
      </c>
      <c r="K18" s="112" t="s">
        <v>356</v>
      </c>
      <c r="L18" s="128" t="s">
        <v>1489</v>
      </c>
      <c r="M18" s="88" t="s">
        <v>1505</v>
      </c>
      <c r="N18" s="87">
        <v>1035422880</v>
      </c>
      <c r="O18" s="88" t="s">
        <v>1491</v>
      </c>
      <c r="P18" s="89">
        <v>1039449337</v>
      </c>
      <c r="Q18" s="90">
        <v>33</v>
      </c>
      <c r="R18" s="109" t="s">
        <v>2599</v>
      </c>
      <c r="S18" s="76">
        <v>37609000</v>
      </c>
      <c r="T18" s="92">
        <v>60</v>
      </c>
      <c r="U18" s="91" t="s">
        <v>2973</v>
      </c>
      <c r="V18" s="77">
        <v>37609000</v>
      </c>
      <c r="W18" s="135">
        <v>45691</v>
      </c>
      <c r="X18" s="329">
        <v>45691</v>
      </c>
      <c r="Y18" s="135" t="s">
        <v>1441</v>
      </c>
      <c r="Z18" s="155">
        <v>45693</v>
      </c>
      <c r="AA18" s="325">
        <v>45693</v>
      </c>
      <c r="AB18" s="115">
        <v>45838</v>
      </c>
      <c r="AC18" s="337">
        <v>45842</v>
      </c>
      <c r="AD18" s="340" t="s">
        <v>215</v>
      </c>
      <c r="AE18" s="157" t="s">
        <v>1506</v>
      </c>
      <c r="AF18" s="93" t="s">
        <v>1497</v>
      </c>
      <c r="AG18" s="86"/>
      <c r="AH18" s="235">
        <v>202000006114</v>
      </c>
      <c r="AI18" s="24" t="s">
        <v>1444</v>
      </c>
      <c r="AJ18" s="94" t="s">
        <v>4163</v>
      </c>
      <c r="AK18" s="94" t="s">
        <v>1438</v>
      </c>
      <c r="AL18" s="74">
        <v>2</v>
      </c>
      <c r="AM18" s="95">
        <v>45958</v>
      </c>
      <c r="AN18" s="73"/>
      <c r="AO18" s="75" t="s">
        <v>4151</v>
      </c>
      <c r="AP18" s="81">
        <v>29084293</v>
      </c>
      <c r="AQ18" s="96">
        <v>0.77333332447020664</v>
      </c>
      <c r="AR18" s="114">
        <v>8524707</v>
      </c>
      <c r="AS18" s="85" t="s">
        <v>3543</v>
      </c>
      <c r="AT18" s="85" t="s">
        <v>3570</v>
      </c>
      <c r="AU18" s="85">
        <v>0</v>
      </c>
      <c r="AV18" s="245">
        <v>-60</v>
      </c>
    </row>
    <row r="19" spans="1:48" s="85" customFormat="1" ht="35.25" customHeight="1" x14ac:dyDescent="0.25">
      <c r="A19" s="24">
        <v>114</v>
      </c>
      <c r="B19" s="131">
        <v>8</v>
      </c>
      <c r="C19" s="72" t="s">
        <v>629</v>
      </c>
      <c r="D19" s="124" t="s">
        <v>1507</v>
      </c>
      <c r="E19" s="125" t="s">
        <v>447</v>
      </c>
      <c r="F19" s="126" t="s">
        <v>448</v>
      </c>
      <c r="G19" s="127" t="s">
        <v>1508</v>
      </c>
      <c r="H19" s="121">
        <v>43578164</v>
      </c>
      <c r="I19" s="144">
        <v>9573200</v>
      </c>
      <c r="J19" s="142">
        <v>85585600</v>
      </c>
      <c r="K19" s="137" t="s">
        <v>1509</v>
      </c>
      <c r="L19" s="128" t="s">
        <v>1489</v>
      </c>
      <c r="M19" s="88" t="s">
        <v>1510</v>
      </c>
      <c r="N19" s="87">
        <v>91299284</v>
      </c>
      <c r="O19" s="88" t="s">
        <v>1511</v>
      </c>
      <c r="P19" s="89">
        <v>43610005</v>
      </c>
      <c r="Q19" s="90">
        <v>45</v>
      </c>
      <c r="R19" s="109" t="s">
        <v>2819</v>
      </c>
      <c r="S19" s="76">
        <v>85585600</v>
      </c>
      <c r="T19" s="92">
        <v>49</v>
      </c>
      <c r="U19" s="91" t="s">
        <v>3298</v>
      </c>
      <c r="V19" s="77">
        <v>85585600</v>
      </c>
      <c r="W19" s="135">
        <v>45687</v>
      </c>
      <c r="X19" s="329">
        <v>45687</v>
      </c>
      <c r="Y19" s="135" t="s">
        <v>1441</v>
      </c>
      <c r="Z19" s="80">
        <v>45687</v>
      </c>
      <c r="AA19" s="325">
        <v>45687</v>
      </c>
      <c r="AB19" s="115">
        <v>45930</v>
      </c>
      <c r="AC19" s="337">
        <v>45930</v>
      </c>
      <c r="AD19" s="340" t="s">
        <v>170</v>
      </c>
      <c r="AE19" s="130" t="s">
        <v>1512</v>
      </c>
      <c r="AF19" s="93" t="s">
        <v>1513</v>
      </c>
      <c r="AG19" s="86"/>
      <c r="AH19" s="139">
        <v>202000005920</v>
      </c>
      <c r="AI19" s="24" t="s">
        <v>1444</v>
      </c>
      <c r="AJ19" s="94" t="s">
        <v>4164</v>
      </c>
      <c r="AK19" s="94" t="s">
        <v>1857</v>
      </c>
      <c r="AL19" s="74">
        <v>5.0666666666666664</v>
      </c>
      <c r="AM19" s="95">
        <v>46050</v>
      </c>
      <c r="AN19" s="73"/>
      <c r="AO19" s="75" t="s">
        <v>1</v>
      </c>
      <c r="AP19" s="81">
        <v>53167772</v>
      </c>
      <c r="AQ19" s="96">
        <v>0.62122333663606966</v>
      </c>
      <c r="AR19" s="114">
        <v>32417828</v>
      </c>
      <c r="AS19" s="85" t="s">
        <v>3524</v>
      </c>
      <c r="AT19" s="85" t="s">
        <v>3560</v>
      </c>
      <c r="AU19" s="85">
        <v>0</v>
      </c>
      <c r="AV19" s="245">
        <v>32</v>
      </c>
    </row>
    <row r="20" spans="1:48" s="85" customFormat="1" ht="35.25" customHeight="1" x14ac:dyDescent="0.25">
      <c r="A20" s="24">
        <v>212</v>
      </c>
      <c r="B20" s="131">
        <v>9</v>
      </c>
      <c r="C20" s="72" t="s">
        <v>733</v>
      </c>
      <c r="D20" s="124" t="s">
        <v>1436</v>
      </c>
      <c r="E20" s="125" t="s">
        <v>447</v>
      </c>
      <c r="F20" s="126" t="s">
        <v>448</v>
      </c>
      <c r="G20" s="127" t="s">
        <v>1514</v>
      </c>
      <c r="H20" s="121">
        <v>32209970</v>
      </c>
      <c r="I20" s="144">
        <v>9573200</v>
      </c>
      <c r="J20" s="142">
        <v>49142427</v>
      </c>
      <c r="K20" s="112" t="s">
        <v>356</v>
      </c>
      <c r="L20" s="128" t="s">
        <v>1489</v>
      </c>
      <c r="M20" s="88" t="s">
        <v>1439</v>
      </c>
      <c r="N20" s="87">
        <v>3507696</v>
      </c>
      <c r="O20" s="88" t="s">
        <v>1515</v>
      </c>
      <c r="P20" s="89">
        <v>98556206</v>
      </c>
      <c r="Q20" s="90">
        <v>20</v>
      </c>
      <c r="R20" s="109" t="s">
        <v>2686</v>
      </c>
      <c r="S20" s="76">
        <v>49142427</v>
      </c>
      <c r="T20" s="92">
        <v>47</v>
      </c>
      <c r="U20" s="91" t="s">
        <v>3037</v>
      </c>
      <c r="V20" s="77">
        <v>49142427</v>
      </c>
      <c r="W20" s="135">
        <v>45687</v>
      </c>
      <c r="X20" s="329">
        <v>45687</v>
      </c>
      <c r="Y20" s="135" t="s">
        <v>1441</v>
      </c>
      <c r="Z20" s="80">
        <v>45688</v>
      </c>
      <c r="AA20" s="325">
        <v>45688</v>
      </c>
      <c r="AB20" s="115">
        <v>45838</v>
      </c>
      <c r="AC20" s="337">
        <v>45838</v>
      </c>
      <c r="AD20" s="340" t="s">
        <v>71</v>
      </c>
      <c r="AE20" s="130" t="s">
        <v>1516</v>
      </c>
      <c r="AF20" s="93" t="s">
        <v>1517</v>
      </c>
      <c r="AG20" s="86"/>
      <c r="AH20" s="139">
        <v>202000005921</v>
      </c>
      <c r="AI20" s="24" t="s">
        <v>1444</v>
      </c>
      <c r="AJ20" s="94" t="s">
        <v>4165</v>
      </c>
      <c r="AK20" s="94" t="s">
        <v>1921</v>
      </c>
      <c r="AL20" s="74">
        <v>2</v>
      </c>
      <c r="AM20" s="95">
        <v>45958</v>
      </c>
      <c r="AN20" s="73"/>
      <c r="AO20" s="75" t="s">
        <v>4151</v>
      </c>
      <c r="AP20" s="81">
        <v>48185107</v>
      </c>
      <c r="AQ20" s="96">
        <v>0.98051948065161698</v>
      </c>
      <c r="AR20" s="114">
        <v>957320</v>
      </c>
      <c r="AS20" s="85" t="s">
        <v>3520</v>
      </c>
      <c r="AT20" s="85" t="s">
        <v>3506</v>
      </c>
      <c r="AU20" s="85">
        <v>0</v>
      </c>
      <c r="AV20" s="245">
        <v>-60</v>
      </c>
    </row>
    <row r="21" spans="1:48" s="85" customFormat="1" ht="35.25" customHeight="1" x14ac:dyDescent="0.25">
      <c r="A21" s="24">
        <v>219</v>
      </c>
      <c r="B21" s="131">
        <v>10</v>
      </c>
      <c r="C21" s="72" t="s">
        <v>741</v>
      </c>
      <c r="D21" s="124" t="s">
        <v>1436</v>
      </c>
      <c r="E21" s="125" t="s">
        <v>447</v>
      </c>
      <c r="F21" s="126" t="s">
        <v>448</v>
      </c>
      <c r="G21" s="127" t="s">
        <v>1518</v>
      </c>
      <c r="H21" s="121">
        <v>1001248974</v>
      </c>
      <c r="I21" s="144">
        <v>4786600</v>
      </c>
      <c r="J21" s="142">
        <v>24571213</v>
      </c>
      <c r="K21" s="112" t="s">
        <v>356</v>
      </c>
      <c r="L21" s="128" t="s">
        <v>1489</v>
      </c>
      <c r="M21" s="88" t="s">
        <v>1515</v>
      </c>
      <c r="N21" s="87">
        <v>98556206</v>
      </c>
      <c r="O21" s="88" t="s">
        <v>1519</v>
      </c>
      <c r="P21" s="89">
        <v>10267189</v>
      </c>
      <c r="Q21" s="90">
        <v>17</v>
      </c>
      <c r="R21" s="109" t="s">
        <v>2682</v>
      </c>
      <c r="S21" s="76">
        <v>24571213</v>
      </c>
      <c r="T21" s="92">
        <v>51</v>
      </c>
      <c r="U21" s="91" t="s">
        <v>3039</v>
      </c>
      <c r="V21" s="77">
        <v>24571213</v>
      </c>
      <c r="W21" s="135">
        <v>45688</v>
      </c>
      <c r="X21" s="329">
        <v>45688</v>
      </c>
      <c r="Y21" s="135" t="s">
        <v>1441</v>
      </c>
      <c r="Z21" s="80">
        <v>45689</v>
      </c>
      <c r="AA21" s="325">
        <v>45689</v>
      </c>
      <c r="AB21" s="115">
        <v>45838</v>
      </c>
      <c r="AC21" s="337">
        <v>45838</v>
      </c>
      <c r="AD21" s="340" t="s">
        <v>32</v>
      </c>
      <c r="AE21" s="159" t="s">
        <v>1520</v>
      </c>
      <c r="AF21" s="93" t="s">
        <v>1493</v>
      </c>
      <c r="AG21" s="86"/>
      <c r="AH21" s="139">
        <v>202000006115</v>
      </c>
      <c r="AI21" s="24" t="s">
        <v>1444</v>
      </c>
      <c r="AJ21" s="94" t="s">
        <v>3494</v>
      </c>
      <c r="AK21" s="94" t="s">
        <v>1958</v>
      </c>
      <c r="AL21" s="74">
        <v>2</v>
      </c>
      <c r="AM21" s="95">
        <v>45958</v>
      </c>
      <c r="AN21" s="73"/>
      <c r="AO21" s="75" t="s">
        <v>4151</v>
      </c>
      <c r="AP21" s="81">
        <v>23933000</v>
      </c>
      <c r="AQ21" s="96">
        <v>0.97402598723962064</v>
      </c>
      <c r="AR21" s="114">
        <v>638213</v>
      </c>
      <c r="AS21" s="85" t="s">
        <v>3506</v>
      </c>
      <c r="AT21" s="85" t="s">
        <v>3536</v>
      </c>
      <c r="AU21" s="85">
        <v>0</v>
      </c>
      <c r="AV21" s="245">
        <v>-60</v>
      </c>
    </row>
    <row r="22" spans="1:48" s="85" customFormat="1" ht="35.25" customHeight="1" x14ac:dyDescent="0.25">
      <c r="A22" s="24">
        <v>490</v>
      </c>
      <c r="B22" s="131">
        <v>11</v>
      </c>
      <c r="C22" s="72" t="s">
        <v>1025</v>
      </c>
      <c r="D22" s="124" t="s">
        <v>1521</v>
      </c>
      <c r="E22" s="125" t="s">
        <v>447</v>
      </c>
      <c r="F22" s="126" t="s">
        <v>574</v>
      </c>
      <c r="G22" s="127" t="s">
        <v>1522</v>
      </c>
      <c r="H22" s="121">
        <v>890981341</v>
      </c>
      <c r="I22" s="144">
        <v>0</v>
      </c>
      <c r="J22" s="142">
        <v>50000000</v>
      </c>
      <c r="K22" s="112" t="s">
        <v>356</v>
      </c>
      <c r="L22" s="128" t="s">
        <v>1479</v>
      </c>
      <c r="M22" s="88" t="s">
        <v>1523</v>
      </c>
      <c r="N22" s="87">
        <v>43251877</v>
      </c>
      <c r="O22" s="88" t="s">
        <v>1524</v>
      </c>
      <c r="P22" s="89">
        <v>1017151107</v>
      </c>
      <c r="Q22" s="90">
        <v>29</v>
      </c>
      <c r="R22" s="109" t="s">
        <v>2676</v>
      </c>
      <c r="S22" s="76">
        <v>50000000</v>
      </c>
      <c r="T22" s="92">
        <v>50</v>
      </c>
      <c r="U22" s="91" t="s">
        <v>3034</v>
      </c>
      <c r="V22" s="77">
        <v>50000000</v>
      </c>
      <c r="W22" s="135">
        <v>45687</v>
      </c>
      <c r="X22" s="329">
        <v>45687</v>
      </c>
      <c r="Y22" s="135" t="s">
        <v>1441</v>
      </c>
      <c r="Z22" s="80">
        <v>45688</v>
      </c>
      <c r="AA22" s="325">
        <v>45688</v>
      </c>
      <c r="AB22" s="115">
        <v>45746</v>
      </c>
      <c r="AC22" s="337">
        <v>45746</v>
      </c>
      <c r="AD22" s="340" t="s">
        <v>262</v>
      </c>
      <c r="AE22" s="130" t="s">
        <v>1525</v>
      </c>
      <c r="AF22" s="93" t="s">
        <v>1526</v>
      </c>
      <c r="AG22" s="86"/>
      <c r="AH22" s="139">
        <v>202000005922</v>
      </c>
      <c r="AI22" s="24" t="s">
        <v>1444</v>
      </c>
      <c r="AJ22" s="94" t="s">
        <v>4166</v>
      </c>
      <c r="AK22" s="94" t="s">
        <v>1971</v>
      </c>
      <c r="AL22" s="74">
        <v>-1.0666666666666667</v>
      </c>
      <c r="AM22" s="95">
        <v>45866</v>
      </c>
      <c r="AN22" s="73"/>
      <c r="AO22" s="75" t="s">
        <v>4151</v>
      </c>
      <c r="AP22" s="81">
        <v>50000000</v>
      </c>
      <c r="AQ22" s="96">
        <v>1</v>
      </c>
      <c r="AR22" s="114">
        <v>0</v>
      </c>
      <c r="AS22" s="85" t="s">
        <v>3550</v>
      </c>
      <c r="AT22" s="85" t="s">
        <v>3503</v>
      </c>
      <c r="AU22" s="85">
        <v>0</v>
      </c>
      <c r="AV22" s="245">
        <v>-152</v>
      </c>
    </row>
    <row r="23" spans="1:48" s="85" customFormat="1" ht="35.25" customHeight="1" x14ac:dyDescent="0.25">
      <c r="A23" s="24">
        <v>222</v>
      </c>
      <c r="B23" s="131">
        <v>12</v>
      </c>
      <c r="C23" s="72" t="s">
        <v>744</v>
      </c>
      <c r="D23" s="124" t="s">
        <v>1436</v>
      </c>
      <c r="E23" s="125" t="s">
        <v>447</v>
      </c>
      <c r="F23" s="126" t="s">
        <v>448</v>
      </c>
      <c r="G23" s="127" t="s">
        <v>1527</v>
      </c>
      <c r="H23" s="121">
        <v>1036933694</v>
      </c>
      <c r="I23" s="144">
        <v>7521800</v>
      </c>
      <c r="J23" s="142">
        <v>38611907</v>
      </c>
      <c r="K23" s="112" t="s">
        <v>356</v>
      </c>
      <c r="L23" s="138" t="s">
        <v>1489</v>
      </c>
      <c r="M23" s="88" t="s">
        <v>1505</v>
      </c>
      <c r="N23" s="87">
        <v>1035422880</v>
      </c>
      <c r="O23" s="88" t="s">
        <v>1490</v>
      </c>
      <c r="P23" s="89">
        <v>37864741</v>
      </c>
      <c r="Q23" s="90">
        <v>18</v>
      </c>
      <c r="R23" s="109" t="s">
        <v>2684</v>
      </c>
      <c r="S23" s="76">
        <v>38611907</v>
      </c>
      <c r="T23" s="92">
        <v>89</v>
      </c>
      <c r="U23" s="91" t="s">
        <v>3040</v>
      </c>
      <c r="V23" s="77">
        <v>38611907</v>
      </c>
      <c r="W23" s="135">
        <v>45694</v>
      </c>
      <c r="X23" s="329">
        <v>45694</v>
      </c>
      <c r="Y23" s="135" t="s">
        <v>1441</v>
      </c>
      <c r="Z23" s="80">
        <v>45695</v>
      </c>
      <c r="AA23" s="325">
        <v>45695</v>
      </c>
      <c r="AB23" s="115">
        <v>45838</v>
      </c>
      <c r="AC23" s="337">
        <v>45838</v>
      </c>
      <c r="AD23" s="340" t="s">
        <v>210</v>
      </c>
      <c r="AE23" s="159" t="s">
        <v>1528</v>
      </c>
      <c r="AF23" s="93" t="s">
        <v>1493</v>
      </c>
      <c r="AG23" s="86"/>
      <c r="AH23" s="139">
        <v>202000006116</v>
      </c>
      <c r="AI23" s="24" t="s">
        <v>1444</v>
      </c>
      <c r="AJ23" s="94" t="s">
        <v>4167</v>
      </c>
      <c r="AK23" s="94" t="s">
        <v>1991</v>
      </c>
      <c r="AL23" s="74">
        <v>2</v>
      </c>
      <c r="AM23" s="95">
        <v>45958</v>
      </c>
      <c r="AN23" s="73"/>
      <c r="AO23" s="75" t="s">
        <v>4151</v>
      </c>
      <c r="AP23" s="81">
        <v>36104640</v>
      </c>
      <c r="AQ23" s="96">
        <v>0.93506492699259847</v>
      </c>
      <c r="AR23" s="114">
        <v>2507267</v>
      </c>
      <c r="AS23" s="85" t="s">
        <v>3543</v>
      </c>
      <c r="AT23" s="85" t="s">
        <v>3535</v>
      </c>
      <c r="AU23" s="85">
        <v>0</v>
      </c>
      <c r="AV23" s="245">
        <v>-60</v>
      </c>
    </row>
    <row r="24" spans="1:48" s="85" customFormat="1" ht="35.25" customHeight="1" x14ac:dyDescent="0.25">
      <c r="A24" s="24">
        <v>37</v>
      </c>
      <c r="B24" s="131">
        <v>13</v>
      </c>
      <c r="C24" s="72" t="s">
        <v>456</v>
      </c>
      <c r="D24" s="124" t="s">
        <v>1429</v>
      </c>
      <c r="E24" s="125" t="s">
        <v>447</v>
      </c>
      <c r="F24" s="126" t="s">
        <v>448</v>
      </c>
      <c r="G24" s="127" t="s">
        <v>1529</v>
      </c>
      <c r="H24" s="121">
        <v>43676890</v>
      </c>
      <c r="I24" s="144">
        <v>3419000</v>
      </c>
      <c r="J24" s="142">
        <v>17095000</v>
      </c>
      <c r="K24" s="112" t="s">
        <v>356</v>
      </c>
      <c r="L24" s="138" t="s">
        <v>1489</v>
      </c>
      <c r="M24" s="88" t="s">
        <v>1530</v>
      </c>
      <c r="N24" s="87">
        <v>1017174088</v>
      </c>
      <c r="O24" s="88" t="s">
        <v>1531</v>
      </c>
      <c r="P24" s="89">
        <v>71023409</v>
      </c>
      <c r="Q24" s="90">
        <v>38</v>
      </c>
      <c r="R24" s="109" t="s">
        <v>2600</v>
      </c>
      <c r="S24" s="76">
        <v>17095000</v>
      </c>
      <c r="T24" s="92">
        <v>57</v>
      </c>
      <c r="U24" s="91" t="s">
        <v>2970</v>
      </c>
      <c r="V24" s="77">
        <v>17095000</v>
      </c>
      <c r="W24" s="135">
        <v>45691</v>
      </c>
      <c r="X24" s="329">
        <v>45691</v>
      </c>
      <c r="Y24" s="135" t="s">
        <v>1441</v>
      </c>
      <c r="Z24" s="80">
        <v>45692</v>
      </c>
      <c r="AA24" s="325">
        <v>45692</v>
      </c>
      <c r="AB24" s="115">
        <v>45841</v>
      </c>
      <c r="AC24" s="337">
        <v>45841</v>
      </c>
      <c r="AD24" s="340" t="s">
        <v>259</v>
      </c>
      <c r="AE24" s="130" t="s">
        <v>1532</v>
      </c>
      <c r="AF24" s="93" t="s">
        <v>1497</v>
      </c>
      <c r="AG24" s="86"/>
      <c r="AH24" s="139">
        <v>202000006117</v>
      </c>
      <c r="AI24" s="24" t="s">
        <v>1444</v>
      </c>
      <c r="AJ24" s="94" t="s">
        <v>4168</v>
      </c>
      <c r="AK24" s="94" t="s">
        <v>1678</v>
      </c>
      <c r="AL24" s="74">
        <v>2.1</v>
      </c>
      <c r="AM24" s="95">
        <v>45961</v>
      </c>
      <c r="AN24" s="73"/>
      <c r="AO24" s="75" t="s">
        <v>4151</v>
      </c>
      <c r="AP24" s="81">
        <v>13334100</v>
      </c>
      <c r="AQ24" s="96">
        <v>0.78</v>
      </c>
      <c r="AR24" s="114">
        <v>3760900</v>
      </c>
      <c r="AS24" s="85" t="s">
        <v>3575</v>
      </c>
      <c r="AT24" s="85" t="s">
        <v>3523</v>
      </c>
      <c r="AU24" s="85">
        <v>0</v>
      </c>
      <c r="AV24" s="245">
        <v>-57</v>
      </c>
    </row>
    <row r="25" spans="1:48" s="85" customFormat="1" ht="35.25" customHeight="1" x14ac:dyDescent="0.25">
      <c r="A25" s="24">
        <v>486</v>
      </c>
      <c r="B25" s="131">
        <v>14</v>
      </c>
      <c r="C25" s="72" t="s">
        <v>1020</v>
      </c>
      <c r="D25" s="124" t="s">
        <v>1445</v>
      </c>
      <c r="E25" s="125" t="s">
        <v>447</v>
      </c>
      <c r="F25" s="126" t="s">
        <v>448</v>
      </c>
      <c r="G25" s="127" t="s">
        <v>1533</v>
      </c>
      <c r="H25" s="121">
        <v>1214728340</v>
      </c>
      <c r="I25" s="144">
        <v>4786600</v>
      </c>
      <c r="J25" s="142">
        <v>20103720</v>
      </c>
      <c r="K25" s="112" t="s">
        <v>356</v>
      </c>
      <c r="L25" s="128" t="s">
        <v>1534</v>
      </c>
      <c r="M25" s="88" t="s">
        <v>1449</v>
      </c>
      <c r="N25" s="87">
        <v>71265476</v>
      </c>
      <c r="O25" s="88" t="s">
        <v>1448</v>
      </c>
      <c r="P25" s="89">
        <v>1088260059</v>
      </c>
      <c r="Q25" s="90">
        <v>11</v>
      </c>
      <c r="R25" s="109" t="s">
        <v>2654</v>
      </c>
      <c r="S25" s="76">
        <v>20244709</v>
      </c>
      <c r="T25" s="92">
        <v>99</v>
      </c>
      <c r="U25" s="91" t="s">
        <v>3016</v>
      </c>
      <c r="V25" s="77">
        <v>20103720</v>
      </c>
      <c r="W25" s="135">
        <v>45695</v>
      </c>
      <c r="X25" s="329">
        <v>45695</v>
      </c>
      <c r="Y25" s="135" t="s">
        <v>1441</v>
      </c>
      <c r="Z25" s="80">
        <v>45699</v>
      </c>
      <c r="AA25" s="325">
        <v>45699</v>
      </c>
      <c r="AB25" s="115">
        <v>45821</v>
      </c>
      <c r="AC25" s="337">
        <v>45885</v>
      </c>
      <c r="AD25" s="340" t="s">
        <v>29</v>
      </c>
      <c r="AE25" s="130" t="s">
        <v>1535</v>
      </c>
      <c r="AF25" s="93" t="s">
        <v>1536</v>
      </c>
      <c r="AG25" s="86"/>
      <c r="AH25" s="139">
        <v>202000006118</v>
      </c>
      <c r="AI25" s="24" t="s">
        <v>1444</v>
      </c>
      <c r="AJ25" s="94" t="s">
        <v>4169</v>
      </c>
      <c r="AK25" s="94" t="s">
        <v>2099</v>
      </c>
      <c r="AL25" s="74">
        <v>1.4333333333333333</v>
      </c>
      <c r="AM25" s="95">
        <v>45941</v>
      </c>
      <c r="AN25" s="73"/>
      <c r="AO25" s="75" t="s">
        <v>4151</v>
      </c>
      <c r="AP25" s="81">
        <v>20103720</v>
      </c>
      <c r="AQ25" s="96">
        <v>1</v>
      </c>
      <c r="AR25" s="114">
        <v>0</v>
      </c>
      <c r="AS25" s="85" t="s">
        <v>3541</v>
      </c>
      <c r="AT25" s="85" t="s">
        <v>3544</v>
      </c>
      <c r="AU25" s="85">
        <v>0</v>
      </c>
      <c r="AV25" s="245">
        <v>-77</v>
      </c>
    </row>
    <row r="26" spans="1:48" s="85" customFormat="1" ht="35.25" customHeight="1" x14ac:dyDescent="0.25">
      <c r="A26" s="24">
        <v>625</v>
      </c>
      <c r="B26" s="131">
        <v>14</v>
      </c>
      <c r="C26" s="72" t="s">
        <v>1180</v>
      </c>
      <c r="D26" s="124" t="s">
        <v>1445</v>
      </c>
      <c r="E26" s="125" t="s">
        <v>475</v>
      </c>
      <c r="F26" s="126" t="s">
        <v>448</v>
      </c>
      <c r="G26" s="127" t="s">
        <v>1533</v>
      </c>
      <c r="H26" s="121">
        <v>1214728340</v>
      </c>
      <c r="I26" s="144">
        <v>4786600</v>
      </c>
      <c r="J26" s="142">
        <v>9573200</v>
      </c>
      <c r="K26" s="112" t="s">
        <v>356</v>
      </c>
      <c r="L26" s="128" t="s">
        <v>1537</v>
      </c>
      <c r="M26" s="88" t="s">
        <v>1449</v>
      </c>
      <c r="N26" s="87">
        <v>71265476</v>
      </c>
      <c r="O26" s="88" t="s">
        <v>1448</v>
      </c>
      <c r="P26" s="89">
        <v>1088260059</v>
      </c>
      <c r="Q26" s="90">
        <v>517</v>
      </c>
      <c r="R26" s="109" t="s">
        <v>2665</v>
      </c>
      <c r="S26" s="76">
        <v>9573200</v>
      </c>
      <c r="T26" s="92">
        <v>6444</v>
      </c>
      <c r="U26" s="91" t="s">
        <v>3025</v>
      </c>
      <c r="V26" s="77">
        <v>9573200</v>
      </c>
      <c r="W26" s="135">
        <v>45818</v>
      </c>
      <c r="X26" s="330">
        <v>45695</v>
      </c>
      <c r="Y26" s="135" t="s">
        <v>1441</v>
      </c>
      <c r="Z26" s="80">
        <v>45822</v>
      </c>
      <c r="AA26" s="325">
        <v>45699</v>
      </c>
      <c r="AB26" s="115">
        <v>45882</v>
      </c>
      <c r="AC26" s="337">
        <v>45885</v>
      </c>
      <c r="AD26" s="340" t="s">
        <v>29</v>
      </c>
      <c r="AE26" s="301" t="s">
        <v>1538</v>
      </c>
      <c r="AF26" s="93" t="s">
        <v>1526</v>
      </c>
      <c r="AG26" s="86"/>
      <c r="AH26" s="295">
        <v>202000006118</v>
      </c>
      <c r="AI26" s="24" t="s">
        <v>1444</v>
      </c>
      <c r="AJ26" s="94" t="s">
        <v>4169</v>
      </c>
      <c r="AK26" s="94" t="s">
        <v>2099</v>
      </c>
      <c r="AL26" s="74">
        <v>3.4666666666666668</v>
      </c>
      <c r="AM26" s="95">
        <v>46002</v>
      </c>
      <c r="AN26" s="73"/>
      <c r="AO26" s="75" t="s">
        <v>4151</v>
      </c>
      <c r="AP26" s="81">
        <v>2233747</v>
      </c>
      <c r="AQ26" s="96">
        <v>0.23333336815275979</v>
      </c>
      <c r="AR26" s="114">
        <v>7339453</v>
      </c>
      <c r="AS26" s="85" t="s">
        <v>3541</v>
      </c>
      <c r="AT26" s="85" t="s">
        <v>3544</v>
      </c>
      <c r="AU26" s="85">
        <v>0</v>
      </c>
      <c r="AV26" s="245">
        <v>-16</v>
      </c>
    </row>
    <row r="27" spans="1:48" s="85" customFormat="1" ht="35.25" customHeight="1" x14ac:dyDescent="0.25">
      <c r="A27" s="24">
        <v>33</v>
      </c>
      <c r="B27" s="131">
        <v>15</v>
      </c>
      <c r="C27" s="72" t="s">
        <v>446</v>
      </c>
      <c r="D27" s="124" t="s">
        <v>1429</v>
      </c>
      <c r="E27" s="125" t="s">
        <v>447</v>
      </c>
      <c r="F27" s="126" t="s">
        <v>448</v>
      </c>
      <c r="G27" s="127" t="s">
        <v>1539</v>
      </c>
      <c r="H27" s="121">
        <v>43560822</v>
      </c>
      <c r="I27" s="144">
        <v>7521800</v>
      </c>
      <c r="J27" s="142">
        <v>37609000</v>
      </c>
      <c r="K27" s="112" t="s">
        <v>356</v>
      </c>
      <c r="L27" s="128" t="s">
        <v>1534</v>
      </c>
      <c r="M27" s="88" t="s">
        <v>1531</v>
      </c>
      <c r="N27" s="87">
        <v>71023409</v>
      </c>
      <c r="O27" s="88" t="s">
        <v>1540</v>
      </c>
      <c r="P27" s="89">
        <v>98628861</v>
      </c>
      <c r="Q27" s="90">
        <v>27</v>
      </c>
      <c r="R27" s="109" t="s">
        <v>2596</v>
      </c>
      <c r="S27" s="76">
        <v>37609000</v>
      </c>
      <c r="T27" s="92">
        <v>85</v>
      </c>
      <c r="U27" s="91" t="s">
        <v>2978</v>
      </c>
      <c r="V27" s="77">
        <v>37609000</v>
      </c>
      <c r="W27" s="135">
        <v>45694</v>
      </c>
      <c r="X27" s="329">
        <v>45694</v>
      </c>
      <c r="Y27" s="135" t="s">
        <v>1441</v>
      </c>
      <c r="Z27" s="80">
        <v>45695</v>
      </c>
      <c r="AA27" s="325">
        <v>45695</v>
      </c>
      <c r="AB27" s="115">
        <v>45843</v>
      </c>
      <c r="AC27" s="337">
        <v>45843</v>
      </c>
      <c r="AD27" s="340" t="s">
        <v>247</v>
      </c>
      <c r="AE27" s="130" t="s">
        <v>1541</v>
      </c>
      <c r="AF27" s="93" t="s">
        <v>1497</v>
      </c>
      <c r="AG27" s="86"/>
      <c r="AH27" s="139">
        <v>202000006119</v>
      </c>
      <c r="AI27" s="24" t="s">
        <v>1444</v>
      </c>
      <c r="AJ27" s="94" t="s">
        <v>4170</v>
      </c>
      <c r="AK27" s="94" t="s">
        <v>2121</v>
      </c>
      <c r="AL27" s="74">
        <v>2.1666666666666665</v>
      </c>
      <c r="AM27" s="95">
        <v>45963</v>
      </c>
      <c r="AN27" s="73"/>
      <c r="AO27" s="75" t="s">
        <v>4151</v>
      </c>
      <c r="AP27" s="81">
        <v>36104640</v>
      </c>
      <c r="AQ27" s="96">
        <v>0.96</v>
      </c>
      <c r="AR27" s="114">
        <v>1504360</v>
      </c>
      <c r="AS27" s="85" t="s">
        <v>3523</v>
      </c>
      <c r="AT27" s="85" t="s">
        <v>3552</v>
      </c>
      <c r="AU27" s="85">
        <v>0</v>
      </c>
      <c r="AV27" s="245">
        <v>-55</v>
      </c>
    </row>
    <row r="28" spans="1:48" s="85" customFormat="1" ht="35.25" customHeight="1" x14ac:dyDescent="0.25">
      <c r="A28" s="24">
        <v>491</v>
      </c>
      <c r="B28" s="131">
        <v>16</v>
      </c>
      <c r="C28" s="72" t="s">
        <v>1026</v>
      </c>
      <c r="D28" s="124" t="s">
        <v>1429</v>
      </c>
      <c r="E28" s="125" t="s">
        <v>447</v>
      </c>
      <c r="F28" s="126" t="s">
        <v>448</v>
      </c>
      <c r="G28" s="127" t="s">
        <v>1542</v>
      </c>
      <c r="H28" s="121">
        <v>1045434598</v>
      </c>
      <c r="I28" s="144">
        <v>3419000</v>
      </c>
      <c r="J28" s="142">
        <v>17095000</v>
      </c>
      <c r="K28" s="112" t="s">
        <v>356</v>
      </c>
      <c r="L28" s="128" t="s">
        <v>1534</v>
      </c>
      <c r="M28" s="88" t="s">
        <v>1432</v>
      </c>
      <c r="N28" s="87">
        <v>98663915</v>
      </c>
      <c r="O28" s="88" t="s">
        <v>1543</v>
      </c>
      <c r="P28" s="89">
        <v>1040030533</v>
      </c>
      <c r="Q28" s="90">
        <v>22</v>
      </c>
      <c r="R28" s="109" t="s">
        <v>2592</v>
      </c>
      <c r="S28" s="76">
        <v>17095000</v>
      </c>
      <c r="T28" s="92">
        <v>86</v>
      </c>
      <c r="U28" s="91" t="s">
        <v>2979</v>
      </c>
      <c r="V28" s="77">
        <v>17095000</v>
      </c>
      <c r="W28" s="135">
        <v>45694</v>
      </c>
      <c r="X28" s="329">
        <v>45694</v>
      </c>
      <c r="Y28" s="135" t="s">
        <v>1441</v>
      </c>
      <c r="Z28" s="80">
        <v>45695</v>
      </c>
      <c r="AA28" s="325">
        <v>45695</v>
      </c>
      <c r="AB28" s="115">
        <v>45844</v>
      </c>
      <c r="AC28" s="337">
        <v>45906</v>
      </c>
      <c r="AD28" s="340" t="s">
        <v>116</v>
      </c>
      <c r="AE28" s="130" t="s">
        <v>1544</v>
      </c>
      <c r="AF28" s="93" t="s">
        <v>1497</v>
      </c>
      <c r="AG28" s="86"/>
      <c r="AH28" s="139">
        <v>202000006120</v>
      </c>
      <c r="AI28" s="24" t="s">
        <v>1444</v>
      </c>
      <c r="AJ28" s="94" t="s">
        <v>3430</v>
      </c>
      <c r="AK28" s="94" t="s">
        <v>2136</v>
      </c>
      <c r="AL28" s="74">
        <v>2.2000000000000002</v>
      </c>
      <c r="AM28" s="95">
        <v>45964</v>
      </c>
      <c r="AN28" s="73"/>
      <c r="AO28" s="75" t="s">
        <v>4151</v>
      </c>
      <c r="AP28" s="81">
        <v>16411200</v>
      </c>
      <c r="AQ28" s="96">
        <v>0.96</v>
      </c>
      <c r="AR28" s="114">
        <v>683800</v>
      </c>
      <c r="AS28" s="85" t="s">
        <v>1468</v>
      </c>
      <c r="AT28" s="85" t="s">
        <v>3561</v>
      </c>
      <c r="AU28" s="85">
        <v>0</v>
      </c>
      <c r="AV28" s="245">
        <v>-54</v>
      </c>
    </row>
    <row r="29" spans="1:48" s="85" customFormat="1" ht="35.25" customHeight="1" x14ac:dyDescent="0.25">
      <c r="A29" s="24">
        <v>694</v>
      </c>
      <c r="B29" s="131">
        <v>16</v>
      </c>
      <c r="C29" s="72" t="s">
        <v>1234</v>
      </c>
      <c r="D29" s="124" t="s">
        <v>1429</v>
      </c>
      <c r="E29" s="125" t="s">
        <v>447</v>
      </c>
      <c r="F29" s="126" t="s">
        <v>448</v>
      </c>
      <c r="G29" s="127" t="s">
        <v>1542</v>
      </c>
      <c r="H29" s="121">
        <v>1045434598</v>
      </c>
      <c r="I29" s="144">
        <v>3419000</v>
      </c>
      <c r="J29" s="142">
        <v>6838000</v>
      </c>
      <c r="K29" s="112" t="s">
        <v>356</v>
      </c>
      <c r="L29" s="128" t="s">
        <v>1545</v>
      </c>
      <c r="M29" s="88" t="s">
        <v>1432</v>
      </c>
      <c r="N29" s="87">
        <v>98663915</v>
      </c>
      <c r="O29" s="88" t="s">
        <v>1543</v>
      </c>
      <c r="P29" s="89">
        <v>1040030533</v>
      </c>
      <c r="Q29" s="90">
        <v>605</v>
      </c>
      <c r="R29" s="109" t="s">
        <v>2545</v>
      </c>
      <c r="S29" s="76">
        <v>6838000</v>
      </c>
      <c r="T29" s="92">
        <v>7587</v>
      </c>
      <c r="U29" s="91" t="s">
        <v>2957</v>
      </c>
      <c r="V29" s="77">
        <v>6838000</v>
      </c>
      <c r="W29" s="135">
        <v>45841</v>
      </c>
      <c r="X29" s="330">
        <v>45694</v>
      </c>
      <c r="Y29" s="135" t="s">
        <v>1441</v>
      </c>
      <c r="Z29" s="80">
        <v>45845</v>
      </c>
      <c r="AA29" s="325">
        <v>45695</v>
      </c>
      <c r="AB29" s="115">
        <v>45906</v>
      </c>
      <c r="AC29" s="337">
        <v>45906</v>
      </c>
      <c r="AD29" s="340" t="s">
        <v>116</v>
      </c>
      <c r="AE29" s="136"/>
      <c r="AF29" s="93" t="s">
        <v>1526</v>
      </c>
      <c r="AG29" s="86"/>
      <c r="AH29" s="295">
        <v>202000006120</v>
      </c>
      <c r="AI29" s="24" t="s">
        <v>1444</v>
      </c>
      <c r="AJ29" s="94" t="s">
        <v>3430</v>
      </c>
      <c r="AK29" s="94" t="s">
        <v>2136</v>
      </c>
      <c r="AL29" s="74">
        <v>4.2666666666666666</v>
      </c>
      <c r="AM29" s="95">
        <v>46026</v>
      </c>
      <c r="AN29" s="73"/>
      <c r="AO29" s="75" t="s">
        <v>1</v>
      </c>
      <c r="AP29" s="81">
        <v>0</v>
      </c>
      <c r="AQ29" s="96">
        <v>0</v>
      </c>
      <c r="AR29" s="114">
        <v>6838000</v>
      </c>
      <c r="AS29" s="85" t="s">
        <v>1468</v>
      </c>
      <c r="AT29" s="85" t="s">
        <v>3561</v>
      </c>
      <c r="AU29" s="85">
        <v>0</v>
      </c>
      <c r="AV29" s="245">
        <v>8</v>
      </c>
    </row>
    <row r="30" spans="1:48" s="85" customFormat="1" ht="35.25" customHeight="1" x14ac:dyDescent="0.25">
      <c r="A30" s="24">
        <v>514</v>
      </c>
      <c r="B30" s="131">
        <v>17</v>
      </c>
      <c r="C30" s="72" t="s">
        <v>1043</v>
      </c>
      <c r="D30" s="124" t="s">
        <v>1429</v>
      </c>
      <c r="E30" s="125" t="s">
        <v>447</v>
      </c>
      <c r="F30" s="126" t="s">
        <v>448</v>
      </c>
      <c r="G30" s="127" t="s">
        <v>1546</v>
      </c>
      <c r="H30" s="121">
        <v>1017222456</v>
      </c>
      <c r="I30" s="144">
        <v>7521800</v>
      </c>
      <c r="J30" s="142">
        <v>40609000</v>
      </c>
      <c r="K30" s="137" t="s">
        <v>1547</v>
      </c>
      <c r="L30" s="128" t="s">
        <v>1534</v>
      </c>
      <c r="M30" s="88" t="s">
        <v>1480</v>
      </c>
      <c r="N30" s="87">
        <v>98552967</v>
      </c>
      <c r="O30" s="88" t="s">
        <v>1481</v>
      </c>
      <c r="P30" s="89">
        <v>43548204</v>
      </c>
      <c r="Q30" s="90">
        <v>62</v>
      </c>
      <c r="R30" s="109" t="s">
        <v>2603</v>
      </c>
      <c r="S30" s="76">
        <v>40609000</v>
      </c>
      <c r="T30" s="92">
        <v>67</v>
      </c>
      <c r="U30" s="91" t="s">
        <v>2976</v>
      </c>
      <c r="V30" s="77">
        <v>40609000</v>
      </c>
      <c r="W30" s="135">
        <v>45692</v>
      </c>
      <c r="X30" s="329">
        <v>45692</v>
      </c>
      <c r="Y30" s="135" t="s">
        <v>1441</v>
      </c>
      <c r="Z30" s="80">
        <v>45693</v>
      </c>
      <c r="AA30" s="325">
        <v>45693</v>
      </c>
      <c r="AB30" s="115">
        <v>45842</v>
      </c>
      <c r="AC30" s="337">
        <v>45842</v>
      </c>
      <c r="AD30" s="340" t="s">
        <v>292</v>
      </c>
      <c r="AE30" s="130" t="s">
        <v>1548</v>
      </c>
      <c r="AF30" s="93" t="s">
        <v>1497</v>
      </c>
      <c r="AG30" s="86"/>
      <c r="AH30" s="139">
        <v>202000006122</v>
      </c>
      <c r="AI30" s="24" t="s">
        <v>1444</v>
      </c>
      <c r="AJ30" s="94" t="s">
        <v>3432</v>
      </c>
      <c r="AK30" s="94" t="s">
        <v>4171</v>
      </c>
      <c r="AL30" s="74">
        <v>2.1333333333333333</v>
      </c>
      <c r="AM30" s="95">
        <v>45962</v>
      </c>
      <c r="AN30" s="73"/>
      <c r="AO30" s="75" t="s">
        <v>4151</v>
      </c>
      <c r="AP30" s="81">
        <v>29255216</v>
      </c>
      <c r="AQ30" s="96">
        <v>0.72041212539092314</v>
      </c>
      <c r="AR30" s="114">
        <v>11353784</v>
      </c>
      <c r="AS30" s="85" t="s">
        <v>3549</v>
      </c>
      <c r="AT30" s="85" t="s">
        <v>3516</v>
      </c>
      <c r="AU30" s="85">
        <v>0</v>
      </c>
      <c r="AV30" s="245">
        <v>-56</v>
      </c>
    </row>
    <row r="31" spans="1:48" s="85" customFormat="1" ht="35.25" customHeight="1" x14ac:dyDescent="0.25">
      <c r="A31" s="24">
        <v>519</v>
      </c>
      <c r="B31" s="131">
        <v>18</v>
      </c>
      <c r="C31" s="126" t="s">
        <v>1048</v>
      </c>
      <c r="D31" s="124" t="s">
        <v>1507</v>
      </c>
      <c r="E31" s="125" t="s">
        <v>447</v>
      </c>
      <c r="F31" s="126" t="s">
        <v>448</v>
      </c>
      <c r="G31" s="127" t="s">
        <v>1549</v>
      </c>
      <c r="H31" s="121">
        <v>1128276230</v>
      </c>
      <c r="I31" s="144">
        <v>7521800</v>
      </c>
      <c r="J31" s="142">
        <v>60174400</v>
      </c>
      <c r="K31" s="112" t="s">
        <v>356</v>
      </c>
      <c r="L31" s="128" t="s">
        <v>1534</v>
      </c>
      <c r="M31" s="88" t="s">
        <v>1550</v>
      </c>
      <c r="N31" s="87">
        <v>43816614</v>
      </c>
      <c r="O31" s="88" t="s">
        <v>1551</v>
      </c>
      <c r="P31" s="89">
        <v>21509270</v>
      </c>
      <c r="Q31" s="90">
        <v>53</v>
      </c>
      <c r="R31" s="109" t="s">
        <v>2827</v>
      </c>
      <c r="S31" s="76">
        <v>60174400</v>
      </c>
      <c r="T31" s="92">
        <v>66</v>
      </c>
      <c r="U31" s="91" t="s">
        <v>3301</v>
      </c>
      <c r="V31" s="77">
        <v>60174400</v>
      </c>
      <c r="W31" s="135">
        <v>45692</v>
      </c>
      <c r="X31" s="329">
        <v>45692</v>
      </c>
      <c r="Y31" s="135" t="s">
        <v>1441</v>
      </c>
      <c r="Z31" s="80">
        <v>45692</v>
      </c>
      <c r="AA31" s="325">
        <v>45692</v>
      </c>
      <c r="AB31" s="115">
        <v>45935</v>
      </c>
      <c r="AC31" s="337">
        <v>45935</v>
      </c>
      <c r="AD31" s="340" t="s">
        <v>268</v>
      </c>
      <c r="AE31" s="130" t="s">
        <v>1552</v>
      </c>
      <c r="AF31" s="93" t="s">
        <v>1513</v>
      </c>
      <c r="AG31" s="86"/>
      <c r="AH31" s="139">
        <v>202000006123</v>
      </c>
      <c r="AI31" s="24" t="s">
        <v>1444</v>
      </c>
      <c r="AJ31" s="94" t="s">
        <v>4172</v>
      </c>
      <c r="AK31" s="94" t="s">
        <v>1852</v>
      </c>
      <c r="AL31" s="74">
        <v>5.2333333333333334</v>
      </c>
      <c r="AM31" s="95">
        <v>46055</v>
      </c>
      <c r="AN31" s="73"/>
      <c r="AO31" s="75" t="s">
        <v>1</v>
      </c>
      <c r="AP31" s="81">
        <v>36856820</v>
      </c>
      <c r="AQ31" s="96">
        <v>0.61250000000000004</v>
      </c>
      <c r="AR31" s="114">
        <v>23317580</v>
      </c>
      <c r="AS31" s="85" t="s">
        <v>3565</v>
      </c>
      <c r="AT31" s="85" t="s">
        <v>3533</v>
      </c>
      <c r="AU31" s="85">
        <v>0</v>
      </c>
      <c r="AV31" s="245">
        <v>37</v>
      </c>
    </row>
    <row r="32" spans="1:48" s="85" customFormat="1" ht="35.25" customHeight="1" x14ac:dyDescent="0.25">
      <c r="A32" s="24">
        <v>107</v>
      </c>
      <c r="B32" s="131">
        <v>19</v>
      </c>
      <c r="C32" s="72" t="s">
        <v>614</v>
      </c>
      <c r="D32" s="124" t="s">
        <v>1507</v>
      </c>
      <c r="E32" s="125" t="s">
        <v>447</v>
      </c>
      <c r="F32" s="126" t="s">
        <v>448</v>
      </c>
      <c r="G32" s="127" t="s">
        <v>1553</v>
      </c>
      <c r="H32" s="121">
        <v>1017208914</v>
      </c>
      <c r="I32" s="144">
        <v>7521800</v>
      </c>
      <c r="J32" s="142">
        <v>60174400</v>
      </c>
      <c r="K32" s="112" t="s">
        <v>356</v>
      </c>
      <c r="L32" s="128" t="s">
        <v>1534</v>
      </c>
      <c r="M32" s="88" t="s">
        <v>1551</v>
      </c>
      <c r="N32" s="87">
        <v>21509270</v>
      </c>
      <c r="O32" s="88" t="s">
        <v>1550</v>
      </c>
      <c r="P32" s="89">
        <v>43816614</v>
      </c>
      <c r="Q32" s="90">
        <v>47</v>
      </c>
      <c r="R32" s="109" t="s">
        <v>2821</v>
      </c>
      <c r="S32" s="76">
        <v>60174400</v>
      </c>
      <c r="T32" s="92">
        <v>68</v>
      </c>
      <c r="U32" s="91" t="s">
        <v>3302</v>
      </c>
      <c r="V32" s="77">
        <v>60174400</v>
      </c>
      <c r="W32" s="135">
        <v>45693</v>
      </c>
      <c r="X32" s="329">
        <v>45693</v>
      </c>
      <c r="Y32" s="135" t="s">
        <v>1441</v>
      </c>
      <c r="Z32" s="80">
        <v>45693</v>
      </c>
      <c r="AA32" s="325">
        <v>45693</v>
      </c>
      <c r="AB32" s="115">
        <v>45935</v>
      </c>
      <c r="AC32" s="337">
        <v>45935</v>
      </c>
      <c r="AD32" s="340" t="s">
        <v>207</v>
      </c>
      <c r="AE32" s="130" t="s">
        <v>1554</v>
      </c>
      <c r="AF32" s="93" t="s">
        <v>1513</v>
      </c>
      <c r="AG32" s="86"/>
      <c r="AH32" s="139">
        <v>202000006124</v>
      </c>
      <c r="AI32" s="24" t="s">
        <v>1444</v>
      </c>
      <c r="AJ32" s="94" t="s">
        <v>4173</v>
      </c>
      <c r="AK32" s="94" t="s">
        <v>2148</v>
      </c>
      <c r="AL32" s="74">
        <v>5.2333333333333334</v>
      </c>
      <c r="AM32" s="95">
        <v>46055</v>
      </c>
      <c r="AN32" s="73"/>
      <c r="AO32" s="75" t="s">
        <v>1</v>
      </c>
      <c r="AP32" s="81">
        <v>36606093</v>
      </c>
      <c r="AQ32" s="96">
        <v>0.60833332779387916</v>
      </c>
      <c r="AR32" s="114">
        <v>23568307</v>
      </c>
      <c r="AS32" s="85" t="s">
        <v>3533</v>
      </c>
      <c r="AT32" s="85" t="s">
        <v>3565</v>
      </c>
      <c r="AU32" s="85">
        <v>0</v>
      </c>
      <c r="AV32" s="245">
        <v>37</v>
      </c>
    </row>
    <row r="33" spans="1:48" s="85" customFormat="1" ht="35.25" customHeight="1" x14ac:dyDescent="0.25">
      <c r="A33" s="24">
        <v>110</v>
      </c>
      <c r="B33" s="131">
        <v>20</v>
      </c>
      <c r="C33" s="72" t="s">
        <v>626</v>
      </c>
      <c r="D33" s="124" t="s">
        <v>1507</v>
      </c>
      <c r="E33" s="125" t="s">
        <v>447</v>
      </c>
      <c r="F33" s="126" t="s">
        <v>448</v>
      </c>
      <c r="G33" s="127" t="s">
        <v>1555</v>
      </c>
      <c r="H33" s="121">
        <v>43689871</v>
      </c>
      <c r="I33" s="144">
        <v>7521800</v>
      </c>
      <c r="J33" s="142">
        <v>69174400</v>
      </c>
      <c r="K33" s="137" t="s">
        <v>1509</v>
      </c>
      <c r="L33" s="128" t="s">
        <v>1534</v>
      </c>
      <c r="M33" s="88" t="s">
        <v>1551</v>
      </c>
      <c r="N33" s="87">
        <v>21509270</v>
      </c>
      <c r="O33" s="88" t="s">
        <v>1550</v>
      </c>
      <c r="P33" s="89">
        <v>43816614</v>
      </c>
      <c r="Q33" s="90">
        <v>50</v>
      </c>
      <c r="R33" s="109" t="s">
        <v>2824</v>
      </c>
      <c r="S33" s="76">
        <v>69174400</v>
      </c>
      <c r="T33" s="92">
        <v>62</v>
      </c>
      <c r="U33" s="91" t="s">
        <v>3299</v>
      </c>
      <c r="V33" s="77">
        <v>69174400</v>
      </c>
      <c r="W33" s="135">
        <v>45691</v>
      </c>
      <c r="X33" s="329">
        <v>45691</v>
      </c>
      <c r="Y33" s="135" t="s">
        <v>1441</v>
      </c>
      <c r="Z33" s="80">
        <v>45692</v>
      </c>
      <c r="AA33" s="325">
        <v>45692</v>
      </c>
      <c r="AB33" s="115">
        <v>45934</v>
      </c>
      <c r="AC33" s="337">
        <v>45934</v>
      </c>
      <c r="AD33" s="340" t="s">
        <v>261</v>
      </c>
      <c r="AE33" s="130" t="s">
        <v>1556</v>
      </c>
      <c r="AF33" s="93" t="s">
        <v>1513</v>
      </c>
      <c r="AG33" s="86"/>
      <c r="AH33" s="139">
        <v>202000006125</v>
      </c>
      <c r="AI33" s="24" t="s">
        <v>1444</v>
      </c>
      <c r="AJ33" s="94" t="s">
        <v>3433</v>
      </c>
      <c r="AK33" s="94" t="s">
        <v>2153</v>
      </c>
      <c r="AL33" s="74">
        <v>5.2</v>
      </c>
      <c r="AM33" s="95">
        <v>46054</v>
      </c>
      <c r="AN33" s="73"/>
      <c r="AO33" s="75" t="s">
        <v>1</v>
      </c>
      <c r="AP33" s="81">
        <v>41559804</v>
      </c>
      <c r="AQ33" s="96">
        <v>0.60079746264514045</v>
      </c>
      <c r="AR33" s="114">
        <v>27614596</v>
      </c>
      <c r="AS33" s="85" t="s">
        <v>3533</v>
      </c>
      <c r="AT33" s="85" t="s">
        <v>3565</v>
      </c>
      <c r="AU33" s="85">
        <v>0</v>
      </c>
      <c r="AV33" s="245">
        <v>36</v>
      </c>
    </row>
    <row r="34" spans="1:48" s="85" customFormat="1" ht="35.25" customHeight="1" x14ac:dyDescent="0.25">
      <c r="A34" s="24">
        <v>108</v>
      </c>
      <c r="B34" s="131">
        <v>21</v>
      </c>
      <c r="C34" s="72" t="s">
        <v>624</v>
      </c>
      <c r="D34" s="124" t="s">
        <v>1507</v>
      </c>
      <c r="E34" s="125" t="s">
        <v>447</v>
      </c>
      <c r="F34" s="126" t="s">
        <v>448</v>
      </c>
      <c r="G34" s="127" t="s">
        <v>1557</v>
      </c>
      <c r="H34" s="121">
        <v>1039451091</v>
      </c>
      <c r="I34" s="144">
        <v>7521800</v>
      </c>
      <c r="J34" s="142">
        <v>60174400</v>
      </c>
      <c r="K34" s="112" t="s">
        <v>356</v>
      </c>
      <c r="L34" s="128" t="s">
        <v>1534</v>
      </c>
      <c r="M34" s="88" t="s">
        <v>1558</v>
      </c>
      <c r="N34" s="87">
        <v>8103470</v>
      </c>
      <c r="O34" s="88" t="s">
        <v>1559</v>
      </c>
      <c r="P34" s="89">
        <v>71220441</v>
      </c>
      <c r="Q34" s="90">
        <v>48</v>
      </c>
      <c r="R34" s="109" t="s">
        <v>2822</v>
      </c>
      <c r="S34" s="76">
        <v>60174400</v>
      </c>
      <c r="T34" s="92">
        <v>61</v>
      </c>
      <c r="U34" s="91" t="s">
        <v>3299</v>
      </c>
      <c r="V34" s="77">
        <v>60174400</v>
      </c>
      <c r="W34" s="135">
        <v>45692</v>
      </c>
      <c r="X34" s="329">
        <v>45692</v>
      </c>
      <c r="Y34" s="135" t="s">
        <v>1441</v>
      </c>
      <c r="Z34" s="80">
        <v>45692</v>
      </c>
      <c r="AA34" s="325">
        <v>45692</v>
      </c>
      <c r="AB34" s="115">
        <v>45934</v>
      </c>
      <c r="AC34" s="337">
        <v>45933</v>
      </c>
      <c r="AD34" s="340" t="s">
        <v>235</v>
      </c>
      <c r="AE34" s="130" t="s">
        <v>1560</v>
      </c>
      <c r="AF34" s="93" t="s">
        <v>1513</v>
      </c>
      <c r="AG34" s="86"/>
      <c r="AH34" s="139">
        <v>202000006126</v>
      </c>
      <c r="AI34" s="24" t="s">
        <v>1444</v>
      </c>
      <c r="AJ34" s="94" t="s">
        <v>3435</v>
      </c>
      <c r="AK34" s="94" t="s">
        <v>2160</v>
      </c>
      <c r="AL34" s="74">
        <v>5.2</v>
      </c>
      <c r="AM34" s="95">
        <v>46054</v>
      </c>
      <c r="AN34" s="73"/>
      <c r="AO34" s="75" t="s">
        <v>1</v>
      </c>
      <c r="AP34" s="81">
        <v>36856820</v>
      </c>
      <c r="AQ34" s="96">
        <v>0.61250000000000004</v>
      </c>
      <c r="AR34" s="114">
        <v>23317580</v>
      </c>
      <c r="AS34" s="85" t="s">
        <v>3540</v>
      </c>
      <c r="AT34" s="85" t="s">
        <v>3529</v>
      </c>
      <c r="AU34" s="85">
        <v>0</v>
      </c>
      <c r="AV34" s="245">
        <v>36</v>
      </c>
    </row>
    <row r="35" spans="1:48" s="85" customFormat="1" ht="35.25" customHeight="1" x14ac:dyDescent="0.25">
      <c r="A35" s="24">
        <v>518</v>
      </c>
      <c r="B35" s="131">
        <v>22</v>
      </c>
      <c r="C35" s="72" t="s">
        <v>1047</v>
      </c>
      <c r="D35" s="124" t="s">
        <v>1507</v>
      </c>
      <c r="E35" s="125" t="s">
        <v>447</v>
      </c>
      <c r="F35" s="126" t="s">
        <v>448</v>
      </c>
      <c r="G35" s="127" t="s">
        <v>1561</v>
      </c>
      <c r="H35" s="121">
        <v>1001738517</v>
      </c>
      <c r="I35" s="144">
        <v>3419000</v>
      </c>
      <c r="J35" s="142">
        <v>36352000</v>
      </c>
      <c r="K35" s="137" t="s">
        <v>1509</v>
      </c>
      <c r="L35" s="128" t="s">
        <v>1534</v>
      </c>
      <c r="M35" s="88" t="s">
        <v>1550</v>
      </c>
      <c r="N35" s="87">
        <v>43816614</v>
      </c>
      <c r="O35" s="88" t="s">
        <v>1551</v>
      </c>
      <c r="P35" s="89">
        <v>21509270</v>
      </c>
      <c r="Q35" s="90">
        <v>52</v>
      </c>
      <c r="R35" s="109" t="s">
        <v>2826</v>
      </c>
      <c r="S35" s="76">
        <v>36352000</v>
      </c>
      <c r="T35" s="92">
        <v>65</v>
      </c>
      <c r="U35" s="91" t="s">
        <v>3300</v>
      </c>
      <c r="V35" s="77">
        <v>36352000</v>
      </c>
      <c r="W35" s="135">
        <v>45692</v>
      </c>
      <c r="X35" s="329">
        <v>45692</v>
      </c>
      <c r="Y35" s="135" t="s">
        <v>1441</v>
      </c>
      <c r="Z35" s="80">
        <v>45692</v>
      </c>
      <c r="AA35" s="325">
        <v>45692</v>
      </c>
      <c r="AB35" s="115">
        <v>45934</v>
      </c>
      <c r="AC35" s="337">
        <v>45934</v>
      </c>
      <c r="AD35" s="340" t="s">
        <v>140</v>
      </c>
      <c r="AE35" s="130" t="s">
        <v>1562</v>
      </c>
      <c r="AF35" s="93" t="s">
        <v>1513</v>
      </c>
      <c r="AG35" s="86"/>
      <c r="AH35" s="139">
        <v>202000006127</v>
      </c>
      <c r="AI35" s="24" t="s">
        <v>1444</v>
      </c>
      <c r="AJ35" s="94" t="s">
        <v>3428</v>
      </c>
      <c r="AK35" s="94" t="s">
        <v>2167</v>
      </c>
      <c r="AL35" s="74">
        <v>5.2</v>
      </c>
      <c r="AM35" s="95">
        <v>46054</v>
      </c>
      <c r="AN35" s="73"/>
      <c r="AO35" s="75" t="s">
        <v>1</v>
      </c>
      <c r="AP35" s="81">
        <v>20073780</v>
      </c>
      <c r="AQ35" s="96">
        <v>0.55220565580985914</v>
      </c>
      <c r="AR35" s="114">
        <v>16278220</v>
      </c>
      <c r="AS35" s="85" t="s">
        <v>3565</v>
      </c>
      <c r="AT35" s="85" t="s">
        <v>3533</v>
      </c>
      <c r="AU35" s="85">
        <v>0</v>
      </c>
      <c r="AV35" s="245">
        <v>36</v>
      </c>
    </row>
    <row r="36" spans="1:48" s="85" customFormat="1" ht="35.25" customHeight="1" x14ac:dyDescent="0.25">
      <c r="A36" s="24">
        <v>508</v>
      </c>
      <c r="B36" s="131">
        <v>23</v>
      </c>
      <c r="C36" s="72" t="s">
        <v>1041</v>
      </c>
      <c r="D36" s="124" t="s">
        <v>1453</v>
      </c>
      <c r="E36" s="125" t="s">
        <v>447</v>
      </c>
      <c r="F36" s="126" t="s">
        <v>448</v>
      </c>
      <c r="G36" s="127" t="s">
        <v>1563</v>
      </c>
      <c r="H36" s="121">
        <v>3377434</v>
      </c>
      <c r="I36" s="144">
        <v>7521800</v>
      </c>
      <c r="J36" s="142">
        <v>39614813</v>
      </c>
      <c r="K36" s="137" t="s">
        <v>1564</v>
      </c>
      <c r="L36" s="128" t="s">
        <v>1534</v>
      </c>
      <c r="M36" s="88" t="s">
        <v>1485</v>
      </c>
      <c r="N36" s="87">
        <v>1036955622</v>
      </c>
      <c r="O36" s="88" t="s">
        <v>1457</v>
      </c>
      <c r="P36" s="89">
        <v>98520651</v>
      </c>
      <c r="Q36" s="90">
        <v>44</v>
      </c>
      <c r="R36" s="109" t="s">
        <v>2933</v>
      </c>
      <c r="S36" s="76">
        <v>39614813</v>
      </c>
      <c r="T36" s="92">
        <v>105</v>
      </c>
      <c r="U36" s="91" t="s">
        <v>3367</v>
      </c>
      <c r="V36" s="77">
        <v>39614813</v>
      </c>
      <c r="W36" s="135">
        <v>45700</v>
      </c>
      <c r="X36" s="329">
        <v>45700</v>
      </c>
      <c r="Y36" s="135" t="s">
        <v>1441</v>
      </c>
      <c r="Z36" s="80">
        <v>45700</v>
      </c>
      <c r="AA36" s="325">
        <v>45700</v>
      </c>
      <c r="AB36" s="115">
        <v>45838</v>
      </c>
      <c r="AC36" s="337">
        <v>45838</v>
      </c>
      <c r="AD36" s="340" t="s">
        <v>147</v>
      </c>
      <c r="AE36" s="159" t="s">
        <v>1565</v>
      </c>
      <c r="AF36" s="93" t="s">
        <v>1497</v>
      </c>
      <c r="AG36" s="86"/>
      <c r="AH36" s="139">
        <v>202000006128</v>
      </c>
      <c r="AI36" s="24"/>
      <c r="AJ36" s="94" t="s">
        <v>3434</v>
      </c>
      <c r="AK36" s="94" t="s">
        <v>1456</v>
      </c>
      <c r="AL36" s="74">
        <v>2</v>
      </c>
      <c r="AM36" s="95">
        <v>45958</v>
      </c>
      <c r="AN36" s="73"/>
      <c r="AO36" s="75" t="s">
        <v>4151</v>
      </c>
      <c r="AP36" s="81">
        <v>36389311</v>
      </c>
      <c r="AQ36" s="96">
        <v>0.91857838632230826</v>
      </c>
      <c r="AR36" s="114">
        <v>3225502</v>
      </c>
      <c r="AS36" s="85" t="s">
        <v>3519</v>
      </c>
      <c r="AT36" s="85" t="s">
        <v>1460</v>
      </c>
      <c r="AU36" s="85">
        <v>0</v>
      </c>
      <c r="AV36" s="245">
        <v>-60</v>
      </c>
    </row>
    <row r="37" spans="1:48" s="85" customFormat="1" ht="35.25" customHeight="1" x14ac:dyDescent="0.25">
      <c r="A37" s="24">
        <v>509</v>
      </c>
      <c r="B37" s="131">
        <v>24</v>
      </c>
      <c r="C37" s="72" t="s">
        <v>1041</v>
      </c>
      <c r="D37" s="124" t="s">
        <v>1453</v>
      </c>
      <c r="E37" s="125" t="s">
        <v>447</v>
      </c>
      <c r="F37" s="126" t="s">
        <v>448</v>
      </c>
      <c r="G37" s="127" t="s">
        <v>1566</v>
      </c>
      <c r="H37" s="121">
        <v>1042063929</v>
      </c>
      <c r="I37" s="144">
        <v>7521800</v>
      </c>
      <c r="J37" s="142">
        <v>39614813</v>
      </c>
      <c r="K37" s="137" t="s">
        <v>1564</v>
      </c>
      <c r="L37" s="128" t="s">
        <v>1534</v>
      </c>
      <c r="M37" s="88" t="s">
        <v>1485</v>
      </c>
      <c r="N37" s="87">
        <v>1036955622</v>
      </c>
      <c r="O37" s="88" t="s">
        <v>1567</v>
      </c>
      <c r="P37" s="89">
        <v>43515795</v>
      </c>
      <c r="Q37" s="90">
        <v>41</v>
      </c>
      <c r="R37" s="109" t="s">
        <v>2931</v>
      </c>
      <c r="S37" s="76">
        <v>39614813</v>
      </c>
      <c r="T37" s="92">
        <v>103</v>
      </c>
      <c r="U37" s="91" t="s">
        <v>3366</v>
      </c>
      <c r="V37" s="77">
        <v>39614813</v>
      </c>
      <c r="W37" s="135">
        <v>45698</v>
      </c>
      <c r="X37" s="329">
        <v>45698</v>
      </c>
      <c r="Y37" s="135" t="s">
        <v>1441</v>
      </c>
      <c r="Z37" s="80">
        <v>45699</v>
      </c>
      <c r="AA37" s="325">
        <v>45699</v>
      </c>
      <c r="AB37" s="115">
        <v>45838</v>
      </c>
      <c r="AC37" s="337">
        <v>45838</v>
      </c>
      <c r="AD37" s="340" t="s">
        <v>246</v>
      </c>
      <c r="AE37" s="130" t="s">
        <v>1568</v>
      </c>
      <c r="AF37" s="93" t="s">
        <v>1497</v>
      </c>
      <c r="AG37" s="86"/>
      <c r="AH37" s="139">
        <v>202000006129</v>
      </c>
      <c r="AI37" s="24" t="s">
        <v>1444</v>
      </c>
      <c r="AJ37" s="94" t="s">
        <v>3436</v>
      </c>
      <c r="AK37" s="94" t="s">
        <v>2205</v>
      </c>
      <c r="AL37" s="74">
        <v>2</v>
      </c>
      <c r="AM37" s="95">
        <v>45958</v>
      </c>
      <c r="AN37" s="73"/>
      <c r="AO37" s="75" t="s">
        <v>4151</v>
      </c>
      <c r="AP37" s="81">
        <v>35994331</v>
      </c>
      <c r="AQ37" s="96">
        <v>0.90860787352448191</v>
      </c>
      <c r="AR37" s="114">
        <v>3620482</v>
      </c>
      <c r="AS37" s="85" t="s">
        <v>3519</v>
      </c>
      <c r="AT37" s="85" t="s">
        <v>3526</v>
      </c>
      <c r="AU37" s="85">
        <v>0</v>
      </c>
      <c r="AV37" s="245">
        <v>-60</v>
      </c>
    </row>
    <row r="38" spans="1:48" s="85" customFormat="1" ht="35.25" customHeight="1" x14ac:dyDescent="0.25">
      <c r="A38" s="24">
        <v>494</v>
      </c>
      <c r="B38" s="131">
        <v>25</v>
      </c>
      <c r="C38" s="72" t="s">
        <v>1041</v>
      </c>
      <c r="D38" s="124" t="s">
        <v>1429</v>
      </c>
      <c r="E38" s="125" t="s">
        <v>447</v>
      </c>
      <c r="F38" s="126" t="s">
        <v>448</v>
      </c>
      <c r="G38" s="127" t="s">
        <v>1569</v>
      </c>
      <c r="H38" s="121">
        <v>15443567</v>
      </c>
      <c r="I38" s="144">
        <v>9573200</v>
      </c>
      <c r="J38" s="142">
        <v>47866000</v>
      </c>
      <c r="K38" s="112" t="s">
        <v>1495</v>
      </c>
      <c r="L38" s="128" t="s">
        <v>1489</v>
      </c>
      <c r="M38" s="88" t="s">
        <v>1570</v>
      </c>
      <c r="N38" s="87">
        <v>32244709</v>
      </c>
      <c r="O38" s="88" t="s">
        <v>1433</v>
      </c>
      <c r="P38" s="89">
        <v>43208997</v>
      </c>
      <c r="Q38" s="90">
        <v>15</v>
      </c>
      <c r="R38" s="109" t="s">
        <v>2590</v>
      </c>
      <c r="S38" s="76">
        <v>47866000</v>
      </c>
      <c r="T38" s="92">
        <v>63</v>
      </c>
      <c r="U38" s="91" t="s">
        <v>2974</v>
      </c>
      <c r="V38" s="77">
        <v>47866000</v>
      </c>
      <c r="W38" s="135">
        <v>45691</v>
      </c>
      <c r="X38" s="329">
        <v>45691</v>
      </c>
      <c r="Y38" s="135" t="s">
        <v>1441</v>
      </c>
      <c r="Z38" s="80">
        <v>45692</v>
      </c>
      <c r="AA38" s="325">
        <v>45692</v>
      </c>
      <c r="AB38" s="115">
        <v>45777</v>
      </c>
      <c r="AC38" s="337">
        <v>45841</v>
      </c>
      <c r="AD38" s="340" t="s">
        <v>134</v>
      </c>
      <c r="AE38" s="130" t="s">
        <v>1571</v>
      </c>
      <c r="AF38" s="93" t="s">
        <v>1497</v>
      </c>
      <c r="AG38" s="86"/>
      <c r="AH38" s="139">
        <v>202000006136</v>
      </c>
      <c r="AI38" s="24" t="s">
        <v>1444</v>
      </c>
      <c r="AJ38" s="94" t="s">
        <v>4174</v>
      </c>
      <c r="AK38" s="94" t="s">
        <v>2219</v>
      </c>
      <c r="AL38" s="74">
        <v>-3.3333333333333333E-2</v>
      </c>
      <c r="AM38" s="95">
        <v>45897</v>
      </c>
      <c r="AN38" s="73"/>
      <c r="AO38" s="75" t="s">
        <v>4151</v>
      </c>
      <c r="AP38" s="81">
        <v>27762280</v>
      </c>
      <c r="AQ38" s="96">
        <v>0.57999999999999996</v>
      </c>
      <c r="AR38" s="114">
        <v>20103720</v>
      </c>
      <c r="AS38" s="85" t="s">
        <v>3554</v>
      </c>
      <c r="AT38" s="85" t="s">
        <v>1467</v>
      </c>
      <c r="AU38" s="85">
        <v>0</v>
      </c>
      <c r="AV38" s="245">
        <v>-121</v>
      </c>
    </row>
    <row r="39" spans="1:48" s="85" customFormat="1" ht="35.25" customHeight="1" x14ac:dyDescent="0.25">
      <c r="A39" s="24">
        <v>109</v>
      </c>
      <c r="B39" s="131">
        <v>26</v>
      </c>
      <c r="C39" s="72" t="s">
        <v>625</v>
      </c>
      <c r="D39" s="124" t="s">
        <v>1507</v>
      </c>
      <c r="E39" s="125" t="s">
        <v>447</v>
      </c>
      <c r="F39" s="126" t="s">
        <v>448</v>
      </c>
      <c r="G39" s="127" t="s">
        <v>1572</v>
      </c>
      <c r="H39" s="121">
        <v>1017165383</v>
      </c>
      <c r="I39" s="144">
        <v>7521800</v>
      </c>
      <c r="J39" s="142">
        <v>60174400</v>
      </c>
      <c r="K39" s="112" t="s">
        <v>356</v>
      </c>
      <c r="L39" s="128" t="s">
        <v>1534</v>
      </c>
      <c r="M39" s="88" t="s">
        <v>1559</v>
      </c>
      <c r="N39" s="87">
        <v>71220441</v>
      </c>
      <c r="O39" s="88" t="s">
        <v>1573</v>
      </c>
      <c r="P39" s="89">
        <v>39176038</v>
      </c>
      <c r="Q39" s="90">
        <v>49</v>
      </c>
      <c r="R39" s="109" t="s">
        <v>2823</v>
      </c>
      <c r="S39" s="76">
        <v>60174400</v>
      </c>
      <c r="T39" s="92">
        <v>88</v>
      </c>
      <c r="U39" s="91" t="s">
        <v>3303</v>
      </c>
      <c r="V39" s="77">
        <v>60174400</v>
      </c>
      <c r="W39" s="135">
        <v>45694</v>
      </c>
      <c r="X39" s="329">
        <v>45694</v>
      </c>
      <c r="Y39" s="135" t="s">
        <v>1441</v>
      </c>
      <c r="Z39" s="80">
        <v>45695</v>
      </c>
      <c r="AA39" s="325">
        <v>45695</v>
      </c>
      <c r="AB39" s="115">
        <v>45936</v>
      </c>
      <c r="AC39" s="337">
        <v>45936</v>
      </c>
      <c r="AD39" s="340" t="s">
        <v>112</v>
      </c>
      <c r="AE39" s="130" t="s">
        <v>1574</v>
      </c>
      <c r="AF39" s="93" t="s">
        <v>1513</v>
      </c>
      <c r="AG39" s="86"/>
      <c r="AH39" s="139">
        <v>202000006130</v>
      </c>
      <c r="AI39" s="24" t="s">
        <v>1444</v>
      </c>
      <c r="AJ39" s="94" t="s">
        <v>4175</v>
      </c>
      <c r="AK39" s="94" t="s">
        <v>1471</v>
      </c>
      <c r="AL39" s="74">
        <v>5.2666666666666666</v>
      </c>
      <c r="AM39" s="95">
        <v>46056</v>
      </c>
      <c r="AN39" s="73"/>
      <c r="AO39" s="75" t="s">
        <v>1</v>
      </c>
      <c r="AP39" s="81">
        <v>36104640</v>
      </c>
      <c r="AQ39" s="96">
        <v>0.6</v>
      </c>
      <c r="AR39" s="114">
        <v>24069760</v>
      </c>
      <c r="AS39" s="85" t="s">
        <v>3529</v>
      </c>
      <c r="AT39" s="85" t="s">
        <v>3572</v>
      </c>
      <c r="AU39" s="85">
        <v>0</v>
      </c>
      <c r="AV39" s="245">
        <v>38</v>
      </c>
    </row>
    <row r="40" spans="1:48" s="85" customFormat="1" ht="35.25" customHeight="1" x14ac:dyDescent="0.25">
      <c r="A40" s="24">
        <v>111</v>
      </c>
      <c r="B40" s="131">
        <v>27</v>
      </c>
      <c r="C40" s="72" t="s">
        <v>627</v>
      </c>
      <c r="D40" s="124" t="s">
        <v>1507</v>
      </c>
      <c r="E40" s="125" t="s">
        <v>447</v>
      </c>
      <c r="F40" s="126" t="s">
        <v>448</v>
      </c>
      <c r="G40" s="127" t="s">
        <v>1575</v>
      </c>
      <c r="H40" s="121">
        <v>1037612757</v>
      </c>
      <c r="I40" s="144">
        <v>7521800</v>
      </c>
      <c r="J40" s="142">
        <v>60174400</v>
      </c>
      <c r="K40" s="112" t="s">
        <v>356</v>
      </c>
      <c r="L40" s="128" t="s">
        <v>1534</v>
      </c>
      <c r="M40" s="88" t="s">
        <v>1559</v>
      </c>
      <c r="N40" s="87">
        <v>71220441</v>
      </c>
      <c r="O40" s="88" t="s">
        <v>1573</v>
      </c>
      <c r="P40" s="89">
        <v>39176038</v>
      </c>
      <c r="Q40" s="90">
        <v>51</v>
      </c>
      <c r="R40" s="109" t="s">
        <v>2825</v>
      </c>
      <c r="S40" s="76">
        <v>60174400</v>
      </c>
      <c r="T40" s="92">
        <v>90</v>
      </c>
      <c r="U40" s="91" t="s">
        <v>3304</v>
      </c>
      <c r="V40" s="77">
        <v>60174400</v>
      </c>
      <c r="W40" s="135">
        <v>45695</v>
      </c>
      <c r="X40" s="329">
        <v>45695</v>
      </c>
      <c r="Y40" s="135" t="s">
        <v>1441</v>
      </c>
      <c r="Z40" s="80">
        <v>45695</v>
      </c>
      <c r="AA40" s="325">
        <v>45695</v>
      </c>
      <c r="AB40" s="115">
        <v>45936</v>
      </c>
      <c r="AC40" s="337">
        <v>45936</v>
      </c>
      <c r="AD40" s="340" t="s">
        <v>93</v>
      </c>
      <c r="AE40" s="130" t="s">
        <v>1576</v>
      </c>
      <c r="AF40" s="93" t="s">
        <v>1513</v>
      </c>
      <c r="AG40" s="86"/>
      <c r="AH40" s="139">
        <v>202000006131</v>
      </c>
      <c r="AI40" s="24" t="s">
        <v>1444</v>
      </c>
      <c r="AJ40" s="94" t="s">
        <v>4176</v>
      </c>
      <c r="AK40" s="94" t="s">
        <v>2246</v>
      </c>
      <c r="AL40" s="74">
        <v>5.2666666666666666</v>
      </c>
      <c r="AM40" s="95">
        <v>46056</v>
      </c>
      <c r="AN40" s="73"/>
      <c r="AO40" s="75" t="s">
        <v>1</v>
      </c>
      <c r="AP40" s="81">
        <v>36104640</v>
      </c>
      <c r="AQ40" s="96">
        <v>0.6</v>
      </c>
      <c r="AR40" s="114">
        <v>24069760</v>
      </c>
      <c r="AS40" s="85" t="s">
        <v>3529</v>
      </c>
      <c r="AT40" s="85" t="s">
        <v>3572</v>
      </c>
      <c r="AU40" s="85">
        <v>0</v>
      </c>
      <c r="AV40" s="245">
        <v>38</v>
      </c>
    </row>
    <row r="41" spans="1:48" s="85" customFormat="1" ht="35.25" customHeight="1" x14ac:dyDescent="0.25">
      <c r="A41" s="24">
        <v>503</v>
      </c>
      <c r="B41" s="131">
        <v>28</v>
      </c>
      <c r="C41" s="72" t="s">
        <v>98</v>
      </c>
      <c r="D41" s="124" t="s">
        <v>1429</v>
      </c>
      <c r="E41" s="125" t="s">
        <v>447</v>
      </c>
      <c r="F41" s="126" t="s">
        <v>448</v>
      </c>
      <c r="G41" s="127" t="s">
        <v>1577</v>
      </c>
      <c r="H41" s="121">
        <v>43105287</v>
      </c>
      <c r="I41" s="144">
        <v>7521800</v>
      </c>
      <c r="J41" s="142">
        <v>37609000</v>
      </c>
      <c r="K41" s="112" t="s">
        <v>356</v>
      </c>
      <c r="L41" s="128" t="s">
        <v>1489</v>
      </c>
      <c r="M41" s="88" t="s">
        <v>1578</v>
      </c>
      <c r="N41" s="87">
        <v>71274502</v>
      </c>
      <c r="O41" s="88" t="s">
        <v>1491</v>
      </c>
      <c r="P41" s="89">
        <v>1039449337</v>
      </c>
      <c r="Q41" s="90">
        <v>30</v>
      </c>
      <c r="R41" s="109" t="s">
        <v>2597</v>
      </c>
      <c r="S41" s="76">
        <v>37609000</v>
      </c>
      <c r="T41" s="92">
        <v>70</v>
      </c>
      <c r="U41" s="91" t="s">
        <v>2977</v>
      </c>
      <c r="V41" s="77">
        <v>37609000</v>
      </c>
      <c r="W41" s="135">
        <v>45693</v>
      </c>
      <c r="X41" s="329">
        <v>45693</v>
      </c>
      <c r="Y41" s="135" t="s">
        <v>1441</v>
      </c>
      <c r="Z41" s="80">
        <v>45693</v>
      </c>
      <c r="AA41" s="325">
        <v>45693</v>
      </c>
      <c r="AB41" s="115">
        <v>45843</v>
      </c>
      <c r="AC41" s="337">
        <v>45843</v>
      </c>
      <c r="AD41" s="340" t="s">
        <v>97</v>
      </c>
      <c r="AE41" s="130" t="s">
        <v>1579</v>
      </c>
      <c r="AF41" s="93" t="s">
        <v>1497</v>
      </c>
      <c r="AG41" s="86"/>
      <c r="AH41" s="139">
        <v>202000006132</v>
      </c>
      <c r="AI41" s="24" t="s">
        <v>1444</v>
      </c>
      <c r="AJ41" s="94" t="s">
        <v>3438</v>
      </c>
      <c r="AK41" s="94" t="s">
        <v>2314</v>
      </c>
      <c r="AL41" s="74">
        <v>2.1666666666666665</v>
      </c>
      <c r="AM41" s="95">
        <v>45963</v>
      </c>
      <c r="AN41" s="73"/>
      <c r="AO41" s="75" t="s">
        <v>4151</v>
      </c>
      <c r="AP41" s="81">
        <v>29084293</v>
      </c>
      <c r="AQ41" s="96">
        <v>0.77333332447020664</v>
      </c>
      <c r="AR41" s="114">
        <v>8524707</v>
      </c>
      <c r="AS41" s="85" t="s">
        <v>3548</v>
      </c>
      <c r="AT41" s="85" t="s">
        <v>3570</v>
      </c>
      <c r="AU41" s="85">
        <v>0</v>
      </c>
      <c r="AV41" s="245">
        <v>-55</v>
      </c>
    </row>
    <row r="42" spans="1:48" s="85" customFormat="1" ht="35.25" customHeight="1" x14ac:dyDescent="0.25">
      <c r="A42" s="24">
        <v>217</v>
      </c>
      <c r="B42" s="131">
        <v>29</v>
      </c>
      <c r="C42" s="72" t="s">
        <v>739</v>
      </c>
      <c r="D42" s="124" t="s">
        <v>1436</v>
      </c>
      <c r="E42" s="125" t="s">
        <v>447</v>
      </c>
      <c r="F42" s="126" t="s">
        <v>448</v>
      </c>
      <c r="G42" s="127" t="s">
        <v>1580</v>
      </c>
      <c r="H42" s="121">
        <v>1048017635</v>
      </c>
      <c r="I42" s="144">
        <v>7521800</v>
      </c>
      <c r="J42" s="142">
        <v>75218000</v>
      </c>
      <c r="K42" s="112" t="s">
        <v>356</v>
      </c>
      <c r="L42" s="128" t="s">
        <v>1581</v>
      </c>
      <c r="M42" s="88" t="s">
        <v>1515</v>
      </c>
      <c r="N42" s="87">
        <v>98556206</v>
      </c>
      <c r="O42" s="88" t="s">
        <v>1519</v>
      </c>
      <c r="P42" s="89">
        <v>10267189</v>
      </c>
      <c r="Q42" s="90">
        <v>67</v>
      </c>
      <c r="R42" s="109" t="s">
        <v>2688</v>
      </c>
      <c r="S42" s="76">
        <v>75218000</v>
      </c>
      <c r="T42" s="92">
        <v>94</v>
      </c>
      <c r="U42" s="91" t="s">
        <v>3042</v>
      </c>
      <c r="V42" s="77">
        <v>75218000</v>
      </c>
      <c r="W42" s="135">
        <v>45695</v>
      </c>
      <c r="X42" s="329">
        <v>45695</v>
      </c>
      <c r="Y42" s="135" t="s">
        <v>1441</v>
      </c>
      <c r="Z42" s="80">
        <v>45695</v>
      </c>
      <c r="AA42" s="325">
        <v>45695</v>
      </c>
      <c r="AB42" s="115">
        <v>45997</v>
      </c>
      <c r="AC42" s="337">
        <v>45997</v>
      </c>
      <c r="AD42" s="340" t="s">
        <v>291</v>
      </c>
      <c r="AE42" s="130" t="s">
        <v>1582</v>
      </c>
      <c r="AF42" s="93" t="s">
        <v>1583</v>
      </c>
      <c r="AG42" s="86"/>
      <c r="AH42" s="139">
        <v>202000006133</v>
      </c>
      <c r="AI42" s="24" t="s">
        <v>1444</v>
      </c>
      <c r="AJ42" s="94" t="s">
        <v>3441</v>
      </c>
      <c r="AK42" s="94" t="s">
        <v>2260</v>
      </c>
      <c r="AL42" s="74">
        <v>7.3</v>
      </c>
      <c r="AM42" s="95">
        <v>46117</v>
      </c>
      <c r="AN42" s="73"/>
      <c r="AO42" s="75" t="s">
        <v>1</v>
      </c>
      <c r="AP42" s="81">
        <v>36104640</v>
      </c>
      <c r="AQ42" s="96">
        <v>0.48</v>
      </c>
      <c r="AR42" s="114">
        <v>39113360</v>
      </c>
      <c r="AS42" s="85" t="s">
        <v>3506</v>
      </c>
      <c r="AT42" s="85" t="s">
        <v>3536</v>
      </c>
      <c r="AU42" s="85">
        <v>0</v>
      </c>
      <c r="AV42" s="245">
        <v>99</v>
      </c>
    </row>
    <row r="43" spans="1:48" s="85" customFormat="1" ht="35.25" customHeight="1" x14ac:dyDescent="0.25">
      <c r="A43" s="24">
        <v>464</v>
      </c>
      <c r="B43" s="131">
        <v>30</v>
      </c>
      <c r="C43" s="72" t="s">
        <v>987</v>
      </c>
      <c r="D43" s="124" t="s">
        <v>1436</v>
      </c>
      <c r="E43" s="125" t="s">
        <v>447</v>
      </c>
      <c r="F43" s="126" t="s">
        <v>448</v>
      </c>
      <c r="G43" s="127" t="s">
        <v>1584</v>
      </c>
      <c r="H43" s="121">
        <v>1001478996</v>
      </c>
      <c r="I43" s="144">
        <v>4102800</v>
      </c>
      <c r="J43" s="142">
        <v>41028000</v>
      </c>
      <c r="K43" s="112" t="s">
        <v>356</v>
      </c>
      <c r="L43" s="128" t="s">
        <v>1581</v>
      </c>
      <c r="M43" s="88" t="s">
        <v>1585</v>
      </c>
      <c r="N43" s="87">
        <v>1017148179</v>
      </c>
      <c r="O43" s="88" t="s">
        <v>1586</v>
      </c>
      <c r="P43" s="89">
        <v>43575980</v>
      </c>
      <c r="Q43" s="90">
        <v>70</v>
      </c>
      <c r="R43" s="109" t="s">
        <v>2802</v>
      </c>
      <c r="S43" s="76">
        <v>41028000</v>
      </c>
      <c r="T43" s="92">
        <v>95</v>
      </c>
      <c r="U43" s="91" t="s">
        <v>3288</v>
      </c>
      <c r="V43" s="77">
        <v>41028000</v>
      </c>
      <c r="W43" s="135">
        <v>45695</v>
      </c>
      <c r="X43" s="329">
        <v>45695</v>
      </c>
      <c r="Y43" s="135" t="s">
        <v>1441</v>
      </c>
      <c r="Z43" s="80">
        <v>45695</v>
      </c>
      <c r="AA43" s="325">
        <v>45695</v>
      </c>
      <c r="AB43" s="115">
        <v>45997</v>
      </c>
      <c r="AC43" s="337">
        <v>45997</v>
      </c>
      <c r="AD43" s="340" t="s">
        <v>30</v>
      </c>
      <c r="AE43" s="159" t="s">
        <v>1587</v>
      </c>
      <c r="AF43" s="93" t="s">
        <v>1583</v>
      </c>
      <c r="AG43" s="86"/>
      <c r="AH43" s="139">
        <v>202000006134</v>
      </c>
      <c r="AI43" s="24"/>
      <c r="AJ43" s="94" t="s">
        <v>3448</v>
      </c>
      <c r="AK43" s="94" t="s">
        <v>2274</v>
      </c>
      <c r="AL43" s="74">
        <v>7.3</v>
      </c>
      <c r="AM43" s="95">
        <v>46117</v>
      </c>
      <c r="AN43" s="73"/>
      <c r="AO43" s="75" t="s">
        <v>1</v>
      </c>
      <c r="AP43" s="81">
        <v>19693440</v>
      </c>
      <c r="AQ43" s="96">
        <v>0.48</v>
      </c>
      <c r="AR43" s="114">
        <v>21334560</v>
      </c>
      <c r="AS43" s="85" t="s">
        <v>3509</v>
      </c>
      <c r="AT43" s="85" t="s">
        <v>3556</v>
      </c>
      <c r="AU43" s="85">
        <v>0</v>
      </c>
      <c r="AV43" s="245">
        <v>99</v>
      </c>
    </row>
    <row r="44" spans="1:48" s="85" customFormat="1" ht="35.25" customHeight="1" x14ac:dyDescent="0.25">
      <c r="A44" s="24">
        <v>218</v>
      </c>
      <c r="B44" s="131">
        <v>31</v>
      </c>
      <c r="C44" s="72" t="s">
        <v>740</v>
      </c>
      <c r="D44" s="124" t="s">
        <v>1436</v>
      </c>
      <c r="E44" s="125" t="s">
        <v>447</v>
      </c>
      <c r="F44" s="126" t="s">
        <v>448</v>
      </c>
      <c r="G44" s="127" t="s">
        <v>1588</v>
      </c>
      <c r="H44" s="121">
        <v>1127802529</v>
      </c>
      <c r="I44" s="144">
        <v>7521800</v>
      </c>
      <c r="J44" s="142">
        <v>75218000</v>
      </c>
      <c r="K44" s="112" t="s">
        <v>356</v>
      </c>
      <c r="L44" s="128" t="s">
        <v>1581</v>
      </c>
      <c r="M44" s="88" t="s">
        <v>1519</v>
      </c>
      <c r="N44" s="87">
        <v>10267189</v>
      </c>
      <c r="O44" s="88" t="s">
        <v>1515</v>
      </c>
      <c r="P44" s="89">
        <v>98556206</v>
      </c>
      <c r="Q44" s="90">
        <v>68</v>
      </c>
      <c r="R44" s="109" t="s">
        <v>2689</v>
      </c>
      <c r="S44" s="76">
        <v>75218000</v>
      </c>
      <c r="T44" s="92">
        <v>93</v>
      </c>
      <c r="U44" s="91" t="s">
        <v>3041</v>
      </c>
      <c r="V44" s="77">
        <v>75218000</v>
      </c>
      <c r="W44" s="135">
        <v>45695</v>
      </c>
      <c r="X44" s="329">
        <v>45695</v>
      </c>
      <c r="Y44" s="135" t="s">
        <v>1441</v>
      </c>
      <c r="Z44" s="80">
        <v>45695</v>
      </c>
      <c r="AA44" s="325">
        <v>45695</v>
      </c>
      <c r="AB44" s="115">
        <v>45997</v>
      </c>
      <c r="AC44" s="337">
        <v>45997</v>
      </c>
      <c r="AD44" s="340" t="s">
        <v>263</v>
      </c>
      <c r="AE44" s="130" t="s">
        <v>1582</v>
      </c>
      <c r="AF44" s="93" t="s">
        <v>1583</v>
      </c>
      <c r="AG44" s="86"/>
      <c r="AH44" s="139">
        <v>202000006137</v>
      </c>
      <c r="AI44" s="24" t="s">
        <v>1444</v>
      </c>
      <c r="AJ44" s="94" t="s">
        <v>4177</v>
      </c>
      <c r="AK44" s="94" t="s">
        <v>2286</v>
      </c>
      <c r="AL44" s="74">
        <v>7.3</v>
      </c>
      <c r="AM44" s="95">
        <v>46117</v>
      </c>
      <c r="AN44" s="73"/>
      <c r="AO44" s="75" t="s">
        <v>1</v>
      </c>
      <c r="AP44" s="81">
        <v>36104640</v>
      </c>
      <c r="AQ44" s="96">
        <v>0.48</v>
      </c>
      <c r="AR44" s="114">
        <v>39113360</v>
      </c>
      <c r="AS44" s="85" t="s">
        <v>3536</v>
      </c>
      <c r="AT44" s="85" t="s">
        <v>3506</v>
      </c>
      <c r="AU44" s="85">
        <v>0</v>
      </c>
      <c r="AV44" s="245">
        <v>99</v>
      </c>
    </row>
    <row r="45" spans="1:48" s="85" customFormat="1" ht="35.25" customHeight="1" x14ac:dyDescent="0.25">
      <c r="A45" s="24">
        <v>215</v>
      </c>
      <c r="B45" s="131">
        <v>32</v>
      </c>
      <c r="C45" s="72" t="s">
        <v>736</v>
      </c>
      <c r="D45" s="124" t="s">
        <v>1436</v>
      </c>
      <c r="E45" s="125" t="s">
        <v>447</v>
      </c>
      <c r="F45" s="126" t="s">
        <v>448</v>
      </c>
      <c r="G45" s="127" t="s">
        <v>1589</v>
      </c>
      <c r="H45" s="121">
        <v>1035920530</v>
      </c>
      <c r="I45" s="144">
        <v>7521800</v>
      </c>
      <c r="J45" s="142">
        <v>75218000</v>
      </c>
      <c r="K45" s="112" t="s">
        <v>356</v>
      </c>
      <c r="L45" s="128" t="s">
        <v>1581</v>
      </c>
      <c r="M45" s="88" t="s">
        <v>1515</v>
      </c>
      <c r="N45" s="87">
        <v>98556206</v>
      </c>
      <c r="O45" s="88" t="s">
        <v>1519</v>
      </c>
      <c r="P45" s="89">
        <v>10267189</v>
      </c>
      <c r="Q45" s="90">
        <v>66</v>
      </c>
      <c r="R45" s="109" t="s">
        <v>2687</v>
      </c>
      <c r="S45" s="76">
        <v>75218000</v>
      </c>
      <c r="T45" s="92">
        <v>96</v>
      </c>
      <c r="U45" s="91" t="s">
        <v>3043</v>
      </c>
      <c r="V45" s="77">
        <v>75218000</v>
      </c>
      <c r="W45" s="135">
        <v>45695</v>
      </c>
      <c r="X45" s="329">
        <v>45695</v>
      </c>
      <c r="Y45" s="135" t="s">
        <v>1441</v>
      </c>
      <c r="Z45" s="80">
        <v>45695</v>
      </c>
      <c r="AA45" s="325">
        <v>45695</v>
      </c>
      <c r="AB45" s="115">
        <v>45997</v>
      </c>
      <c r="AC45" s="337">
        <v>45997</v>
      </c>
      <c r="AD45" s="340" t="s">
        <v>194</v>
      </c>
      <c r="AE45" s="130" t="s">
        <v>1590</v>
      </c>
      <c r="AF45" s="93" t="s">
        <v>1583</v>
      </c>
      <c r="AG45" s="86"/>
      <c r="AH45" s="139">
        <v>202000006138</v>
      </c>
      <c r="AI45" s="24" t="s">
        <v>1444</v>
      </c>
      <c r="AJ45" s="94" t="s">
        <v>4178</v>
      </c>
      <c r="AK45" s="94" t="s">
        <v>2358</v>
      </c>
      <c r="AL45" s="74">
        <v>7.3</v>
      </c>
      <c r="AM45" s="95">
        <v>46117</v>
      </c>
      <c r="AN45" s="73"/>
      <c r="AO45" s="75" t="s">
        <v>1</v>
      </c>
      <c r="AP45" s="81">
        <v>36104640</v>
      </c>
      <c r="AQ45" s="96">
        <v>0.48</v>
      </c>
      <c r="AR45" s="114">
        <v>39113360</v>
      </c>
      <c r="AS45" s="85" t="s">
        <v>3506</v>
      </c>
      <c r="AT45" s="85" t="s">
        <v>3536</v>
      </c>
      <c r="AU45" s="85">
        <v>0</v>
      </c>
      <c r="AV45" s="245">
        <v>99</v>
      </c>
    </row>
    <row r="46" spans="1:48" s="85" customFormat="1" ht="35.25" customHeight="1" x14ac:dyDescent="0.25">
      <c r="A46" s="24">
        <v>502</v>
      </c>
      <c r="B46" s="131">
        <v>33</v>
      </c>
      <c r="C46" s="72" t="s">
        <v>1037</v>
      </c>
      <c r="D46" s="124" t="s">
        <v>1429</v>
      </c>
      <c r="E46" s="125" t="s">
        <v>447</v>
      </c>
      <c r="F46" s="126" t="s">
        <v>448</v>
      </c>
      <c r="G46" s="127" t="s">
        <v>1591</v>
      </c>
      <c r="H46" s="121">
        <v>1037574148</v>
      </c>
      <c r="I46" s="144">
        <v>7521800</v>
      </c>
      <c r="J46" s="142">
        <v>37609000</v>
      </c>
      <c r="K46" s="112" t="s">
        <v>356</v>
      </c>
      <c r="L46" s="128" t="s">
        <v>1489</v>
      </c>
      <c r="M46" s="88" t="s">
        <v>1510</v>
      </c>
      <c r="N46" s="87">
        <v>91299284</v>
      </c>
      <c r="O46" s="88" t="s">
        <v>1490</v>
      </c>
      <c r="P46" s="89">
        <v>37864741</v>
      </c>
      <c r="Q46" s="90">
        <v>46</v>
      </c>
      <c r="R46" s="109" t="s">
        <v>2601</v>
      </c>
      <c r="S46" s="76">
        <v>37609000</v>
      </c>
      <c r="T46" s="92">
        <v>104</v>
      </c>
      <c r="U46" s="91" t="s">
        <v>2980</v>
      </c>
      <c r="V46" s="77">
        <v>37609000</v>
      </c>
      <c r="W46" s="135">
        <v>45698</v>
      </c>
      <c r="X46" s="329">
        <v>45698</v>
      </c>
      <c r="Y46" s="135" t="s">
        <v>1441</v>
      </c>
      <c r="Z46" s="80">
        <v>45699</v>
      </c>
      <c r="AA46" s="325">
        <v>45699</v>
      </c>
      <c r="AB46" s="115">
        <v>45848</v>
      </c>
      <c r="AC46" s="337">
        <v>45848</v>
      </c>
      <c r="AD46" s="340" t="s">
        <v>193</v>
      </c>
      <c r="AE46" s="130" t="s">
        <v>1592</v>
      </c>
      <c r="AF46" s="93" t="s">
        <v>1497</v>
      </c>
      <c r="AG46" s="86"/>
      <c r="AH46" s="139">
        <v>202000006139</v>
      </c>
      <c r="AI46" s="24" t="s">
        <v>1444</v>
      </c>
      <c r="AJ46" s="94" t="s">
        <v>4179</v>
      </c>
      <c r="AK46" s="94" t="s">
        <v>1914</v>
      </c>
      <c r="AL46" s="74">
        <v>2.3333333333333335</v>
      </c>
      <c r="AM46" s="95">
        <v>45968</v>
      </c>
      <c r="AN46" s="73"/>
      <c r="AO46" s="75" t="s">
        <v>4151</v>
      </c>
      <c r="AP46" s="81">
        <v>35101733</v>
      </c>
      <c r="AQ46" s="96">
        <v>0.93333332447020656</v>
      </c>
      <c r="AR46" s="114">
        <v>2507267</v>
      </c>
      <c r="AS46" s="85" t="s">
        <v>3524</v>
      </c>
      <c r="AT46" s="85" t="s">
        <v>3535</v>
      </c>
      <c r="AU46" s="85">
        <v>0</v>
      </c>
      <c r="AV46" s="245">
        <v>-50</v>
      </c>
    </row>
    <row r="47" spans="1:48" s="85" customFormat="1" ht="35.25" customHeight="1" x14ac:dyDescent="0.25">
      <c r="A47" s="24">
        <v>513</v>
      </c>
      <c r="B47" s="131">
        <v>34</v>
      </c>
      <c r="C47" s="72" t="s">
        <v>1042</v>
      </c>
      <c r="D47" s="124" t="s">
        <v>1429</v>
      </c>
      <c r="E47" s="125" t="s">
        <v>447</v>
      </c>
      <c r="F47" s="126" t="s">
        <v>448</v>
      </c>
      <c r="G47" s="127" t="s">
        <v>1593</v>
      </c>
      <c r="H47" s="121">
        <v>43524445</v>
      </c>
      <c r="I47" s="144">
        <v>3419000</v>
      </c>
      <c r="J47" s="142">
        <v>17095000</v>
      </c>
      <c r="K47" s="112" t="s">
        <v>356</v>
      </c>
      <c r="L47" s="128" t="s">
        <v>1581</v>
      </c>
      <c r="M47" s="88" t="s">
        <v>1543</v>
      </c>
      <c r="N47" s="87">
        <v>1040030533</v>
      </c>
      <c r="O47" s="88" t="s">
        <v>1594</v>
      </c>
      <c r="P47" s="89">
        <v>1152691747</v>
      </c>
      <c r="Q47" s="90">
        <v>37</v>
      </c>
      <c r="R47" s="109" t="s">
        <v>2672</v>
      </c>
      <c r="S47" s="76">
        <v>20514000</v>
      </c>
      <c r="T47" s="92">
        <v>432</v>
      </c>
      <c r="U47" s="91" t="s">
        <v>3031</v>
      </c>
      <c r="V47" s="77">
        <v>20514000</v>
      </c>
      <c r="W47" s="135">
        <v>45695</v>
      </c>
      <c r="X47" s="329">
        <v>0</v>
      </c>
      <c r="Y47" s="135" t="s">
        <v>1441</v>
      </c>
      <c r="Z47" s="80">
        <v>45699</v>
      </c>
      <c r="AA47" s="325">
        <v>0</v>
      </c>
      <c r="AB47" s="115">
        <v>45848</v>
      </c>
      <c r="AC47" s="337">
        <v>0</v>
      </c>
      <c r="AD47" s="340" t="s">
        <v>14</v>
      </c>
      <c r="AE47" s="130" t="s">
        <v>1595</v>
      </c>
      <c r="AF47" s="93" t="s">
        <v>1497</v>
      </c>
      <c r="AG47" s="86"/>
      <c r="AH47" s="139">
        <v>202000006140</v>
      </c>
      <c r="AI47" s="24" t="s">
        <v>1444</v>
      </c>
      <c r="AJ47" s="94" t="s">
        <v>4180</v>
      </c>
      <c r="AK47" s="94" t="s">
        <v>2305</v>
      </c>
      <c r="AL47" s="74">
        <v>2.3333333333333335</v>
      </c>
      <c r="AM47" s="95">
        <v>45968</v>
      </c>
      <c r="AN47" s="73"/>
      <c r="AO47" s="75" t="s">
        <v>4151</v>
      </c>
      <c r="AP47" s="81">
        <v>16958240</v>
      </c>
      <c r="AQ47" s="96">
        <v>0.99199999999999999</v>
      </c>
      <c r="AR47" s="114">
        <v>136760</v>
      </c>
      <c r="AS47" s="85" t="s">
        <v>3561</v>
      </c>
      <c r="AT47" s="85" t="s">
        <v>3534</v>
      </c>
      <c r="AU47" s="85">
        <v>0</v>
      </c>
      <c r="AV47" s="245">
        <v>-50</v>
      </c>
    </row>
    <row r="48" spans="1:48" s="85" customFormat="1" ht="35.25" customHeight="1" x14ac:dyDescent="0.25">
      <c r="A48" s="24">
        <v>79</v>
      </c>
      <c r="B48" s="131">
        <v>35</v>
      </c>
      <c r="C48" s="72" t="s">
        <v>563</v>
      </c>
      <c r="D48" s="124" t="s">
        <v>1596</v>
      </c>
      <c r="E48" s="125" t="s">
        <v>447</v>
      </c>
      <c r="F48" s="126" t="s">
        <v>448</v>
      </c>
      <c r="G48" s="127" t="s">
        <v>1597</v>
      </c>
      <c r="H48" s="121">
        <v>43625894</v>
      </c>
      <c r="I48" s="144">
        <v>7521800</v>
      </c>
      <c r="J48" s="142">
        <v>55661320</v>
      </c>
      <c r="K48" s="112" t="s">
        <v>356</v>
      </c>
      <c r="L48" s="128" t="s">
        <v>1581</v>
      </c>
      <c r="M48" s="88" t="s">
        <v>1598</v>
      </c>
      <c r="N48" s="87">
        <v>43972678</v>
      </c>
      <c r="O48" s="88" t="s">
        <v>1599</v>
      </c>
      <c r="P48" s="89">
        <v>43595405</v>
      </c>
      <c r="Q48" s="90">
        <v>57</v>
      </c>
      <c r="R48" s="109" t="s">
        <v>2646</v>
      </c>
      <c r="S48" s="76">
        <v>55661320</v>
      </c>
      <c r="T48" s="92">
        <v>97</v>
      </c>
      <c r="U48" s="91" t="s">
        <v>3011</v>
      </c>
      <c r="V48" s="77">
        <v>55661320</v>
      </c>
      <c r="W48" s="135">
        <v>45695</v>
      </c>
      <c r="X48" s="329">
        <v>45695</v>
      </c>
      <c r="Y48" s="135" t="s">
        <v>1441</v>
      </c>
      <c r="Z48" s="80">
        <v>45698</v>
      </c>
      <c r="AA48" s="325">
        <v>45698</v>
      </c>
      <c r="AB48" s="115">
        <v>45921</v>
      </c>
      <c r="AC48" s="337">
        <v>45921</v>
      </c>
      <c r="AD48" s="340" t="s">
        <v>237</v>
      </c>
      <c r="AE48" s="130" t="s">
        <v>1600</v>
      </c>
      <c r="AF48" s="93" t="s">
        <v>1601</v>
      </c>
      <c r="AG48" s="86"/>
      <c r="AH48" s="139">
        <v>202000006141</v>
      </c>
      <c r="AI48" s="24" t="s">
        <v>1444</v>
      </c>
      <c r="AJ48" s="94" t="s">
        <v>4181</v>
      </c>
      <c r="AK48" s="94" t="s">
        <v>2320</v>
      </c>
      <c r="AL48" s="74">
        <v>4.7666666666666666</v>
      </c>
      <c r="AM48" s="95">
        <v>46041</v>
      </c>
      <c r="AN48" s="73"/>
      <c r="AO48" s="75" t="s">
        <v>1</v>
      </c>
      <c r="AP48" s="81">
        <v>35352460</v>
      </c>
      <c r="AQ48" s="96">
        <v>0.63513513513513509</v>
      </c>
      <c r="AR48" s="114">
        <v>20308860</v>
      </c>
      <c r="AS48" s="85" t="s">
        <v>3553</v>
      </c>
      <c r="AT48" s="85" t="s">
        <v>3515</v>
      </c>
      <c r="AU48" s="85">
        <v>0</v>
      </c>
      <c r="AV48" s="245">
        <v>23</v>
      </c>
    </row>
    <row r="49" spans="1:48" s="85" customFormat="1" ht="35.25" customHeight="1" x14ac:dyDescent="0.25">
      <c r="A49" s="24">
        <v>83</v>
      </c>
      <c r="B49" s="131">
        <v>36</v>
      </c>
      <c r="C49" s="72" t="s">
        <v>569</v>
      </c>
      <c r="D49" s="124" t="s">
        <v>1596</v>
      </c>
      <c r="E49" s="125" t="s">
        <v>447</v>
      </c>
      <c r="F49" s="126" t="s">
        <v>448</v>
      </c>
      <c r="G49" s="127" t="s">
        <v>1602</v>
      </c>
      <c r="H49" s="121">
        <v>1036966894</v>
      </c>
      <c r="I49" s="144">
        <v>7521800</v>
      </c>
      <c r="J49" s="142">
        <v>55661320</v>
      </c>
      <c r="K49" s="112" t="s">
        <v>356</v>
      </c>
      <c r="L49" s="128" t="s">
        <v>1581</v>
      </c>
      <c r="M49" s="88" t="s">
        <v>1599</v>
      </c>
      <c r="N49" s="87">
        <v>43595405</v>
      </c>
      <c r="O49" s="88" t="s">
        <v>1598</v>
      </c>
      <c r="P49" s="89">
        <v>43972678</v>
      </c>
      <c r="Q49" s="90">
        <v>59</v>
      </c>
      <c r="R49" s="109" t="s">
        <v>2652</v>
      </c>
      <c r="S49" s="76">
        <v>55661320</v>
      </c>
      <c r="T49" s="92">
        <v>101</v>
      </c>
      <c r="U49" s="91" t="s">
        <v>3015</v>
      </c>
      <c r="V49" s="77">
        <v>55661320</v>
      </c>
      <c r="W49" s="135">
        <v>45698</v>
      </c>
      <c r="X49" s="329">
        <v>45698</v>
      </c>
      <c r="Y49" s="135" t="s">
        <v>1441</v>
      </c>
      <c r="Z49" s="80">
        <v>45698</v>
      </c>
      <c r="AA49" s="325">
        <v>45698</v>
      </c>
      <c r="AB49" s="115">
        <v>45921</v>
      </c>
      <c r="AC49" s="337">
        <v>45921</v>
      </c>
      <c r="AD49" s="340" t="s">
        <v>90</v>
      </c>
      <c r="AE49" s="130" t="s">
        <v>1603</v>
      </c>
      <c r="AF49" s="93" t="s">
        <v>1601</v>
      </c>
      <c r="AG49" s="86"/>
      <c r="AH49" s="139">
        <v>202000006142</v>
      </c>
      <c r="AI49" s="24" t="s">
        <v>1444</v>
      </c>
      <c r="AJ49" s="94" t="s">
        <v>4182</v>
      </c>
      <c r="AK49" s="94" t="s">
        <v>1537</v>
      </c>
      <c r="AL49" s="74">
        <v>4.7666666666666666</v>
      </c>
      <c r="AM49" s="95">
        <v>46041</v>
      </c>
      <c r="AN49" s="73"/>
      <c r="AO49" s="75" t="s">
        <v>1</v>
      </c>
      <c r="AP49" s="81">
        <v>35352460</v>
      </c>
      <c r="AQ49" s="96">
        <v>0.63513513513513509</v>
      </c>
      <c r="AR49" s="114">
        <v>20308860</v>
      </c>
      <c r="AS49" s="85" t="s">
        <v>3515</v>
      </c>
      <c r="AT49" s="85" t="s">
        <v>3553</v>
      </c>
      <c r="AU49" s="85">
        <v>0</v>
      </c>
      <c r="AV49" s="245">
        <v>23</v>
      </c>
    </row>
    <row r="50" spans="1:48" s="85" customFormat="1" ht="35.25" customHeight="1" x14ac:dyDescent="0.25">
      <c r="A50" s="24">
        <v>80</v>
      </c>
      <c r="B50" s="131">
        <v>37</v>
      </c>
      <c r="C50" s="72" t="s">
        <v>565</v>
      </c>
      <c r="D50" s="124" t="s">
        <v>1596</v>
      </c>
      <c r="E50" s="125" t="s">
        <v>447</v>
      </c>
      <c r="F50" s="126" t="s">
        <v>448</v>
      </c>
      <c r="G50" s="127" t="s">
        <v>1604</v>
      </c>
      <c r="H50" s="121">
        <v>1017223580</v>
      </c>
      <c r="I50" s="144">
        <v>7521800</v>
      </c>
      <c r="J50" s="142">
        <v>55661320</v>
      </c>
      <c r="K50" s="112" t="s">
        <v>356</v>
      </c>
      <c r="L50" s="128" t="s">
        <v>1581</v>
      </c>
      <c r="M50" s="88" t="s">
        <v>1599</v>
      </c>
      <c r="N50" s="87">
        <v>43595405</v>
      </c>
      <c r="O50" s="88" t="s">
        <v>1598</v>
      </c>
      <c r="P50" s="89">
        <v>43972678</v>
      </c>
      <c r="Q50" s="90">
        <v>58</v>
      </c>
      <c r="R50" s="109" t="s">
        <v>2648</v>
      </c>
      <c r="S50" s="76">
        <v>55661320</v>
      </c>
      <c r="T50" s="92">
        <v>91</v>
      </c>
      <c r="U50" s="91" t="s">
        <v>3010</v>
      </c>
      <c r="V50" s="77">
        <v>55661320</v>
      </c>
      <c r="W50" s="135">
        <v>45695</v>
      </c>
      <c r="X50" s="329">
        <v>45695</v>
      </c>
      <c r="Y50" s="135" t="s">
        <v>1441</v>
      </c>
      <c r="Z50" s="80">
        <v>45695</v>
      </c>
      <c r="AA50" s="325">
        <v>45695</v>
      </c>
      <c r="AB50" s="115">
        <v>45918</v>
      </c>
      <c r="AC50" s="337">
        <v>45918</v>
      </c>
      <c r="AD50" s="340" t="s">
        <v>103</v>
      </c>
      <c r="AE50" s="130" t="s">
        <v>1605</v>
      </c>
      <c r="AF50" s="93" t="s">
        <v>1601</v>
      </c>
      <c r="AG50" s="86"/>
      <c r="AH50" s="139">
        <v>202000006143</v>
      </c>
      <c r="AI50" s="24" t="s">
        <v>1444</v>
      </c>
      <c r="AJ50" s="94" t="s">
        <v>4183</v>
      </c>
      <c r="AK50" s="94" t="s">
        <v>2335</v>
      </c>
      <c r="AL50" s="74">
        <v>4.666666666666667</v>
      </c>
      <c r="AM50" s="95">
        <v>46038</v>
      </c>
      <c r="AN50" s="73"/>
      <c r="AO50" s="75" t="s">
        <v>1</v>
      </c>
      <c r="AP50" s="81">
        <v>36104640</v>
      </c>
      <c r="AQ50" s="96">
        <v>0.64864864864864868</v>
      </c>
      <c r="AR50" s="114">
        <v>19556680</v>
      </c>
      <c r="AS50" s="85" t="s">
        <v>3515</v>
      </c>
      <c r="AT50" s="85" t="s">
        <v>3553</v>
      </c>
      <c r="AU50" s="85">
        <v>0</v>
      </c>
      <c r="AV50" s="245">
        <v>20</v>
      </c>
    </row>
    <row r="51" spans="1:48" s="85" customFormat="1" ht="35.25" customHeight="1" x14ac:dyDescent="0.25">
      <c r="A51" s="24">
        <v>84</v>
      </c>
      <c r="B51" s="131">
        <v>38</v>
      </c>
      <c r="C51" s="72" t="s">
        <v>1606</v>
      </c>
      <c r="D51" s="124" t="s">
        <v>1596</v>
      </c>
      <c r="E51" s="125" t="s">
        <v>447</v>
      </c>
      <c r="F51" s="126" t="s">
        <v>448</v>
      </c>
      <c r="G51" s="127" t="s">
        <v>1607</v>
      </c>
      <c r="H51" s="121">
        <v>1128430986</v>
      </c>
      <c r="I51" s="144">
        <v>9573200</v>
      </c>
      <c r="J51" s="142">
        <v>70841680</v>
      </c>
      <c r="K51" s="112" t="s">
        <v>356</v>
      </c>
      <c r="L51" s="128" t="s">
        <v>1581</v>
      </c>
      <c r="M51" s="88" t="s">
        <v>1599</v>
      </c>
      <c r="N51" s="87">
        <v>43595405</v>
      </c>
      <c r="O51" s="88" t="s">
        <v>1598</v>
      </c>
      <c r="P51" s="89">
        <v>43972678</v>
      </c>
      <c r="Q51" s="90">
        <v>60</v>
      </c>
      <c r="R51" s="109" t="s">
        <v>2652</v>
      </c>
      <c r="S51" s="76">
        <v>70841680</v>
      </c>
      <c r="T51" s="92">
        <v>92</v>
      </c>
      <c r="U51" s="91" t="s">
        <v>3014</v>
      </c>
      <c r="V51" s="77">
        <v>70841680</v>
      </c>
      <c r="W51" s="135">
        <v>45695</v>
      </c>
      <c r="X51" s="329">
        <v>45695</v>
      </c>
      <c r="Y51" s="135" t="s">
        <v>1441</v>
      </c>
      <c r="Z51" s="80">
        <v>45698</v>
      </c>
      <c r="AA51" s="325">
        <v>45698</v>
      </c>
      <c r="AB51" s="115">
        <v>45921</v>
      </c>
      <c r="AC51" s="337">
        <v>45921</v>
      </c>
      <c r="AD51" s="340" t="s">
        <v>42</v>
      </c>
      <c r="AE51" s="130" t="s">
        <v>1608</v>
      </c>
      <c r="AF51" s="93" t="s">
        <v>1601</v>
      </c>
      <c r="AG51" s="86"/>
      <c r="AH51" s="139">
        <v>202000006144</v>
      </c>
      <c r="AI51" s="24" t="s">
        <v>1444</v>
      </c>
      <c r="AJ51" s="94" t="s">
        <v>4184</v>
      </c>
      <c r="AK51" s="94" t="s">
        <v>1475</v>
      </c>
      <c r="AL51" s="74">
        <v>4.7666666666666666</v>
      </c>
      <c r="AM51" s="95">
        <v>46041</v>
      </c>
      <c r="AN51" s="73"/>
      <c r="AO51" s="75" t="s">
        <v>1</v>
      </c>
      <c r="AP51" s="81">
        <v>44994040</v>
      </c>
      <c r="AQ51" s="96">
        <v>0.63513513513513509</v>
      </c>
      <c r="AR51" s="114">
        <v>25847640</v>
      </c>
      <c r="AS51" s="85" t="s">
        <v>3515</v>
      </c>
      <c r="AT51" s="85" t="s">
        <v>3553</v>
      </c>
      <c r="AU51" s="85">
        <v>0</v>
      </c>
      <c r="AV51" s="245">
        <v>23</v>
      </c>
    </row>
    <row r="52" spans="1:48" s="85" customFormat="1" ht="35.25" customHeight="1" x14ac:dyDescent="0.25">
      <c r="A52" s="24">
        <v>496</v>
      </c>
      <c r="B52" s="131">
        <v>39</v>
      </c>
      <c r="C52" s="72" t="s">
        <v>1032</v>
      </c>
      <c r="D52" s="124" t="s">
        <v>1429</v>
      </c>
      <c r="E52" s="125" t="s">
        <v>447</v>
      </c>
      <c r="F52" s="126" t="s">
        <v>448</v>
      </c>
      <c r="G52" s="127" t="s">
        <v>1609</v>
      </c>
      <c r="H52" s="121">
        <v>39455394</v>
      </c>
      <c r="I52" s="144">
        <v>7521800</v>
      </c>
      <c r="J52" s="142">
        <v>37609000</v>
      </c>
      <c r="K52" s="112" t="s">
        <v>356</v>
      </c>
      <c r="L52" s="128" t="s">
        <v>1610</v>
      </c>
      <c r="M52" s="88" t="s">
        <v>1433</v>
      </c>
      <c r="N52" s="87">
        <v>43208997</v>
      </c>
      <c r="O52" s="88" t="s">
        <v>1611</v>
      </c>
      <c r="P52" s="89">
        <v>43754943</v>
      </c>
      <c r="Q52" s="90">
        <v>32</v>
      </c>
      <c r="R52" s="109" t="s">
        <v>2598</v>
      </c>
      <c r="S52" s="76">
        <v>37609000</v>
      </c>
      <c r="T52" s="92">
        <v>112</v>
      </c>
      <c r="U52" s="91" t="s">
        <v>2983</v>
      </c>
      <c r="V52" s="77">
        <v>37609000</v>
      </c>
      <c r="W52" s="135">
        <v>45700</v>
      </c>
      <c r="X52" s="329">
        <v>0</v>
      </c>
      <c r="Y52" s="135" t="s">
        <v>1441</v>
      </c>
      <c r="Z52" s="80">
        <v>45701</v>
      </c>
      <c r="AA52" s="325">
        <v>0</v>
      </c>
      <c r="AB52" s="115">
        <v>45850</v>
      </c>
      <c r="AC52" s="337">
        <v>45850</v>
      </c>
      <c r="AD52" s="340" t="s">
        <v>289</v>
      </c>
      <c r="AE52" s="130" t="s">
        <v>1612</v>
      </c>
      <c r="AF52" s="93" t="s">
        <v>1497</v>
      </c>
      <c r="AG52" s="86"/>
      <c r="AH52" s="139">
        <v>202000006145</v>
      </c>
      <c r="AI52" s="24" t="s">
        <v>1444</v>
      </c>
      <c r="AJ52" s="94" t="s">
        <v>4185</v>
      </c>
      <c r="AK52" s="94" t="s">
        <v>2353</v>
      </c>
      <c r="AL52" s="74">
        <v>2.4</v>
      </c>
      <c r="AM52" s="95">
        <v>45970</v>
      </c>
      <c r="AN52" s="73"/>
      <c r="AO52" s="75" t="s">
        <v>4151</v>
      </c>
      <c r="AP52" s="81">
        <v>34600280</v>
      </c>
      <c r="AQ52" s="96">
        <v>0.92</v>
      </c>
      <c r="AR52" s="114">
        <v>3008720</v>
      </c>
      <c r="AS52" s="85" t="s">
        <v>1467</v>
      </c>
      <c r="AT52" s="85" t="s">
        <v>3571</v>
      </c>
      <c r="AU52" s="85">
        <v>0</v>
      </c>
      <c r="AV52" s="245">
        <v>-48</v>
      </c>
    </row>
    <row r="53" spans="1:48" s="85" customFormat="1" ht="35.25" customHeight="1" x14ac:dyDescent="0.25">
      <c r="A53" s="24">
        <v>497</v>
      </c>
      <c r="B53" s="131">
        <v>40</v>
      </c>
      <c r="C53" s="72" t="s">
        <v>1033</v>
      </c>
      <c r="D53" s="124" t="s">
        <v>1429</v>
      </c>
      <c r="E53" s="125" t="s">
        <v>447</v>
      </c>
      <c r="F53" s="126" t="s">
        <v>448</v>
      </c>
      <c r="G53" s="127" t="s">
        <v>1613</v>
      </c>
      <c r="H53" s="121">
        <v>70135960</v>
      </c>
      <c r="I53" s="144">
        <v>3419000</v>
      </c>
      <c r="J53" s="142">
        <v>17095000</v>
      </c>
      <c r="K53" s="112" t="s">
        <v>356</v>
      </c>
      <c r="L53" s="128" t="s">
        <v>1610</v>
      </c>
      <c r="M53" s="88" t="s">
        <v>1432</v>
      </c>
      <c r="N53" s="87">
        <v>98663915</v>
      </c>
      <c r="O53" s="88" t="s">
        <v>1614</v>
      </c>
      <c r="P53" s="89">
        <v>1017130656</v>
      </c>
      <c r="Q53" s="90">
        <v>23</v>
      </c>
      <c r="R53" s="109" t="s">
        <v>2593</v>
      </c>
      <c r="S53" s="76">
        <v>17095000</v>
      </c>
      <c r="T53" s="92">
        <v>106</v>
      </c>
      <c r="U53" s="91" t="s">
        <v>2981</v>
      </c>
      <c r="V53" s="77">
        <v>17095000</v>
      </c>
      <c r="W53" s="135">
        <v>45700</v>
      </c>
      <c r="X53" s="329">
        <v>45700</v>
      </c>
      <c r="Y53" s="135" t="s">
        <v>1441</v>
      </c>
      <c r="Z53" s="80">
        <v>45701</v>
      </c>
      <c r="AA53" s="325">
        <v>45701</v>
      </c>
      <c r="AB53" s="115">
        <v>45850</v>
      </c>
      <c r="AC53" s="337">
        <v>45850</v>
      </c>
      <c r="AD53" s="340" t="s">
        <v>141</v>
      </c>
      <c r="AE53" s="130" t="s">
        <v>1615</v>
      </c>
      <c r="AF53" s="93" t="s">
        <v>1497</v>
      </c>
      <c r="AG53" s="86"/>
      <c r="AH53" s="139">
        <v>202000006146</v>
      </c>
      <c r="AI53" s="24" t="s">
        <v>1444</v>
      </c>
      <c r="AJ53" s="94" t="s">
        <v>4186</v>
      </c>
      <c r="AK53" s="94" t="s">
        <v>2366</v>
      </c>
      <c r="AL53" s="74">
        <v>2.4</v>
      </c>
      <c r="AM53" s="95">
        <v>45970</v>
      </c>
      <c r="AN53" s="73"/>
      <c r="AO53" s="75" t="s">
        <v>4151</v>
      </c>
      <c r="AP53" s="81">
        <v>15727400</v>
      </c>
      <c r="AQ53" s="96">
        <v>0.92</v>
      </c>
      <c r="AR53" s="114">
        <v>1367600</v>
      </c>
      <c r="AS53" s="85" t="s">
        <v>1468</v>
      </c>
      <c r="AT53" s="85" t="s">
        <v>3513</v>
      </c>
      <c r="AU53" s="85">
        <v>0</v>
      </c>
      <c r="AV53" s="245">
        <v>-48</v>
      </c>
    </row>
    <row r="54" spans="1:48" s="85" customFormat="1" ht="35.25" customHeight="1" x14ac:dyDescent="0.25">
      <c r="A54" s="24">
        <v>507</v>
      </c>
      <c r="B54" s="131">
        <v>41</v>
      </c>
      <c r="C54" s="72" t="s">
        <v>1041</v>
      </c>
      <c r="D54" s="124" t="s">
        <v>1453</v>
      </c>
      <c r="E54" s="125" t="s">
        <v>447</v>
      </c>
      <c r="F54" s="126" t="s">
        <v>448</v>
      </c>
      <c r="G54" s="127" t="s">
        <v>1616</v>
      </c>
      <c r="H54" s="121">
        <v>1040182805</v>
      </c>
      <c r="I54" s="144">
        <v>7521800</v>
      </c>
      <c r="J54" s="142">
        <v>39614813</v>
      </c>
      <c r="K54" s="137" t="s">
        <v>1564</v>
      </c>
      <c r="L54" s="128" t="s">
        <v>1610</v>
      </c>
      <c r="M54" s="88" t="s">
        <v>1485</v>
      </c>
      <c r="N54" s="87">
        <v>1036955622</v>
      </c>
      <c r="O54" s="88" t="s">
        <v>1457</v>
      </c>
      <c r="P54" s="89">
        <v>98520651</v>
      </c>
      <c r="Q54" s="90">
        <v>28</v>
      </c>
      <c r="R54" s="109" t="s">
        <v>2927</v>
      </c>
      <c r="S54" s="76">
        <v>39614813</v>
      </c>
      <c r="T54" s="92">
        <v>113</v>
      </c>
      <c r="U54" s="91" t="s">
        <v>3368</v>
      </c>
      <c r="V54" s="77">
        <v>39614813</v>
      </c>
      <c r="W54" s="135">
        <v>45701</v>
      </c>
      <c r="X54" s="329">
        <v>45701</v>
      </c>
      <c r="Y54" s="135" t="s">
        <v>1441</v>
      </c>
      <c r="Z54" s="80">
        <v>45701</v>
      </c>
      <c r="AA54" s="325">
        <v>45701</v>
      </c>
      <c r="AB54" s="115">
        <v>45838</v>
      </c>
      <c r="AC54" s="337">
        <v>45838</v>
      </c>
      <c r="AD54" s="340" t="s">
        <v>27</v>
      </c>
      <c r="AE54" s="130" t="s">
        <v>1615</v>
      </c>
      <c r="AF54" s="93" t="s">
        <v>1617</v>
      </c>
      <c r="AG54" s="86"/>
      <c r="AH54" s="139">
        <v>202000006147</v>
      </c>
      <c r="AI54" s="24" t="s">
        <v>1444</v>
      </c>
      <c r="AJ54" s="94" t="s">
        <v>4187</v>
      </c>
      <c r="AK54" s="94" t="s">
        <v>2382</v>
      </c>
      <c r="AL54" s="74">
        <v>2</v>
      </c>
      <c r="AM54" s="95">
        <v>45958</v>
      </c>
      <c r="AN54" s="73"/>
      <c r="AO54" s="75" t="s">
        <v>4151</v>
      </c>
      <c r="AP54" s="81">
        <v>34600280</v>
      </c>
      <c r="AQ54" s="96">
        <v>0.87341772886823921</v>
      </c>
      <c r="AR54" s="114">
        <v>5014533</v>
      </c>
      <c r="AS54" s="85" t="s">
        <v>3519</v>
      </c>
      <c r="AT54" s="85" t="s">
        <v>1460</v>
      </c>
      <c r="AU54" s="85">
        <v>0</v>
      </c>
      <c r="AV54" s="245">
        <v>-60</v>
      </c>
    </row>
    <row r="55" spans="1:48" s="85" customFormat="1" ht="35.25" customHeight="1" x14ac:dyDescent="0.25">
      <c r="A55" s="24">
        <v>510</v>
      </c>
      <c r="B55" s="131">
        <v>42</v>
      </c>
      <c r="C55" s="72" t="s">
        <v>1041</v>
      </c>
      <c r="D55" s="124" t="s">
        <v>1453</v>
      </c>
      <c r="E55" s="125" t="s">
        <v>447</v>
      </c>
      <c r="F55" s="126" t="s">
        <v>448</v>
      </c>
      <c r="G55" s="127" t="s">
        <v>1618</v>
      </c>
      <c r="H55" s="121">
        <v>1036951700</v>
      </c>
      <c r="I55" s="144">
        <v>7521800</v>
      </c>
      <c r="J55" s="142">
        <v>39614813</v>
      </c>
      <c r="K55" s="137" t="s">
        <v>1564</v>
      </c>
      <c r="L55" s="128" t="s">
        <v>1610</v>
      </c>
      <c r="M55" s="88" t="s">
        <v>1457</v>
      </c>
      <c r="N55" s="87">
        <v>98520651</v>
      </c>
      <c r="O55" s="88" t="s">
        <v>1567</v>
      </c>
      <c r="P55" s="89">
        <v>43515795</v>
      </c>
      <c r="Q55" s="90">
        <v>42</v>
      </c>
      <c r="R55" s="109" t="s">
        <v>2932</v>
      </c>
      <c r="S55" s="76">
        <v>39614813</v>
      </c>
      <c r="T55" s="92">
        <v>116</v>
      </c>
      <c r="U55" s="91" t="s">
        <v>3370</v>
      </c>
      <c r="V55" s="77">
        <v>39614813</v>
      </c>
      <c r="W55" s="135">
        <v>45701</v>
      </c>
      <c r="X55" s="329">
        <v>45701</v>
      </c>
      <c r="Y55" s="135" t="s">
        <v>1441</v>
      </c>
      <c r="Z55" s="80">
        <v>45701</v>
      </c>
      <c r="AA55" s="325">
        <v>45701</v>
      </c>
      <c r="AB55" s="115">
        <v>45838</v>
      </c>
      <c r="AC55" s="337">
        <v>45838</v>
      </c>
      <c r="AD55" s="340" t="s">
        <v>150</v>
      </c>
      <c r="AE55" s="130" t="s">
        <v>1619</v>
      </c>
      <c r="AF55" s="93" t="s">
        <v>1497</v>
      </c>
      <c r="AG55" s="86"/>
      <c r="AH55" s="139">
        <v>202000006148</v>
      </c>
      <c r="AI55" s="24" t="s">
        <v>1444</v>
      </c>
      <c r="AJ55" s="94" t="s">
        <v>4188</v>
      </c>
      <c r="AK55" s="94" t="s">
        <v>1545</v>
      </c>
      <c r="AL55" s="74">
        <v>2</v>
      </c>
      <c r="AM55" s="95">
        <v>45958</v>
      </c>
      <c r="AN55" s="73"/>
      <c r="AO55" s="75" t="s">
        <v>4151</v>
      </c>
      <c r="AP55" s="81">
        <v>35454895</v>
      </c>
      <c r="AQ55" s="96">
        <v>0.89499084597471157</v>
      </c>
      <c r="AR55" s="114">
        <v>4159918</v>
      </c>
      <c r="AS55" s="85" t="s">
        <v>1460</v>
      </c>
      <c r="AT55" s="85" t="s">
        <v>3526</v>
      </c>
      <c r="AU55" s="85">
        <v>0</v>
      </c>
      <c r="AV55" s="245">
        <v>-60</v>
      </c>
    </row>
    <row r="56" spans="1:48" s="85" customFormat="1" ht="35.25" customHeight="1" x14ac:dyDescent="0.25">
      <c r="A56" s="24">
        <v>511</v>
      </c>
      <c r="B56" s="131">
        <v>43</v>
      </c>
      <c r="C56" s="72" t="s">
        <v>1041</v>
      </c>
      <c r="D56" s="124" t="s">
        <v>1453</v>
      </c>
      <c r="E56" s="125" t="s">
        <v>447</v>
      </c>
      <c r="F56" s="126" t="s">
        <v>448</v>
      </c>
      <c r="G56" s="127" t="s">
        <v>1620</v>
      </c>
      <c r="H56" s="121">
        <v>1216971942</v>
      </c>
      <c r="I56" s="144">
        <v>7521800</v>
      </c>
      <c r="J56" s="142">
        <v>39614813</v>
      </c>
      <c r="K56" s="137" t="s">
        <v>1564</v>
      </c>
      <c r="L56" s="128" t="s">
        <v>1610</v>
      </c>
      <c r="M56" s="88" t="s">
        <v>1567</v>
      </c>
      <c r="N56" s="87">
        <v>43515795</v>
      </c>
      <c r="O56" s="88" t="s">
        <v>1485</v>
      </c>
      <c r="P56" s="89">
        <v>1036955622</v>
      </c>
      <c r="Q56" s="90">
        <v>39</v>
      </c>
      <c r="R56" s="109" t="s">
        <v>2929</v>
      </c>
      <c r="S56" s="76">
        <v>39614813</v>
      </c>
      <c r="T56" s="92">
        <v>115</v>
      </c>
      <c r="U56" s="91" t="s">
        <v>3369</v>
      </c>
      <c r="V56" s="77">
        <v>39614813</v>
      </c>
      <c r="W56" s="135">
        <v>45701</v>
      </c>
      <c r="X56" s="329">
        <v>45701</v>
      </c>
      <c r="Y56" s="135" t="s">
        <v>1441</v>
      </c>
      <c r="Z56" s="80">
        <v>45702</v>
      </c>
      <c r="AA56" s="325">
        <v>45701</v>
      </c>
      <c r="AB56" s="115">
        <v>45838</v>
      </c>
      <c r="AC56" s="337">
        <v>45838</v>
      </c>
      <c r="AD56" s="340" t="s">
        <v>313</v>
      </c>
      <c r="AE56" s="130" t="s">
        <v>1621</v>
      </c>
      <c r="AF56" s="93" t="s">
        <v>1497</v>
      </c>
      <c r="AG56" s="86"/>
      <c r="AH56" s="139">
        <v>202000006149</v>
      </c>
      <c r="AI56" s="24" t="s">
        <v>1444</v>
      </c>
      <c r="AJ56" s="94" t="s">
        <v>4189</v>
      </c>
      <c r="AK56" s="94" t="s">
        <v>2424</v>
      </c>
      <c r="AL56" s="74">
        <v>2</v>
      </c>
      <c r="AM56" s="95">
        <v>45958</v>
      </c>
      <c r="AN56" s="73"/>
      <c r="AO56" s="75" t="s">
        <v>4151</v>
      </c>
      <c r="AP56" s="81">
        <v>34771203</v>
      </c>
      <c r="AQ56" s="96">
        <v>0.87773235228953372</v>
      </c>
      <c r="AR56" s="114">
        <v>4843610</v>
      </c>
      <c r="AS56" s="85" t="s">
        <v>3526</v>
      </c>
      <c r="AT56" s="85" t="s">
        <v>3519</v>
      </c>
      <c r="AU56" s="85">
        <v>0</v>
      </c>
      <c r="AV56" s="245">
        <v>-60</v>
      </c>
    </row>
    <row r="57" spans="1:48" s="85" customFormat="1" ht="35.25" customHeight="1" x14ac:dyDescent="0.25">
      <c r="A57" s="24">
        <v>512</v>
      </c>
      <c r="B57" s="131">
        <v>44</v>
      </c>
      <c r="C57" s="72" t="s">
        <v>1041</v>
      </c>
      <c r="D57" s="124" t="s">
        <v>1453</v>
      </c>
      <c r="E57" s="125" t="s">
        <v>447</v>
      </c>
      <c r="F57" s="126" t="s">
        <v>448</v>
      </c>
      <c r="G57" s="127" t="s">
        <v>1622</v>
      </c>
      <c r="H57" s="121">
        <v>1152208409</v>
      </c>
      <c r="I57" s="144">
        <v>7521800</v>
      </c>
      <c r="J57" s="142">
        <v>39614813</v>
      </c>
      <c r="K57" s="137" t="s">
        <v>1564</v>
      </c>
      <c r="L57" s="128" t="s">
        <v>1610</v>
      </c>
      <c r="M57" s="88" t="s">
        <v>1567</v>
      </c>
      <c r="N57" s="87">
        <v>43515795</v>
      </c>
      <c r="O57" s="88" t="s">
        <v>1485</v>
      </c>
      <c r="P57" s="89">
        <v>1036955622</v>
      </c>
      <c r="Q57" s="90">
        <v>40</v>
      </c>
      <c r="R57" s="109" t="s">
        <v>2930</v>
      </c>
      <c r="S57" s="76">
        <v>39614813</v>
      </c>
      <c r="T57" s="92">
        <v>120</v>
      </c>
      <c r="U57" s="91" t="s">
        <v>3371</v>
      </c>
      <c r="V57" s="77">
        <v>39614813</v>
      </c>
      <c r="W57" s="135">
        <v>45701</v>
      </c>
      <c r="X57" s="329">
        <v>45701</v>
      </c>
      <c r="Y57" s="135" t="s">
        <v>1441</v>
      </c>
      <c r="Z57" s="80">
        <v>45702</v>
      </c>
      <c r="AA57" s="325">
        <v>45701</v>
      </c>
      <c r="AB57" s="115">
        <v>45838</v>
      </c>
      <c r="AC57" s="337">
        <v>45838</v>
      </c>
      <c r="AD57" s="340" t="s">
        <v>234</v>
      </c>
      <c r="AE57" s="130" t="s">
        <v>1623</v>
      </c>
      <c r="AF57" s="93" t="s">
        <v>1497</v>
      </c>
      <c r="AG57" s="86"/>
      <c r="AH57" s="139">
        <v>202000006150</v>
      </c>
      <c r="AI57" s="24"/>
      <c r="AJ57" s="94" t="s">
        <v>4190</v>
      </c>
      <c r="AK57" s="94" t="s">
        <v>2436</v>
      </c>
      <c r="AL57" s="74">
        <v>2</v>
      </c>
      <c r="AM57" s="95">
        <v>45958</v>
      </c>
      <c r="AN57" s="73"/>
      <c r="AO57" s="75" t="s">
        <v>4151</v>
      </c>
      <c r="AP57" s="81">
        <v>34771203</v>
      </c>
      <c r="AQ57" s="96">
        <v>0.87773235228953372</v>
      </c>
      <c r="AR57" s="114">
        <v>4843610</v>
      </c>
      <c r="AS57" s="85" t="s">
        <v>3526</v>
      </c>
      <c r="AT57" s="85" t="s">
        <v>3519</v>
      </c>
      <c r="AU57" s="85">
        <v>0</v>
      </c>
      <c r="AV57" s="245">
        <v>-60</v>
      </c>
    </row>
    <row r="58" spans="1:48" s="85" customFormat="1" ht="35.25" customHeight="1" x14ac:dyDescent="0.25">
      <c r="A58" s="24">
        <v>498</v>
      </c>
      <c r="B58" s="131">
        <v>45</v>
      </c>
      <c r="C58" s="72" t="s">
        <v>1034</v>
      </c>
      <c r="D58" s="124" t="s">
        <v>1624</v>
      </c>
      <c r="E58" s="125" t="s">
        <v>447</v>
      </c>
      <c r="F58" s="126" t="s">
        <v>448</v>
      </c>
      <c r="G58" s="127" t="s">
        <v>1625</v>
      </c>
      <c r="H58" s="121">
        <v>1128417217</v>
      </c>
      <c r="I58" s="144">
        <v>7521800</v>
      </c>
      <c r="J58" s="142">
        <v>37609000</v>
      </c>
      <c r="K58" s="112" t="s">
        <v>356</v>
      </c>
      <c r="L58" s="128" t="s">
        <v>1581</v>
      </c>
      <c r="M58" s="88" t="s">
        <v>1626</v>
      </c>
      <c r="N58" s="87">
        <v>43150744</v>
      </c>
      <c r="O58" s="88" t="s">
        <v>1627</v>
      </c>
      <c r="P58" s="89">
        <v>43523751</v>
      </c>
      <c r="Q58" s="90">
        <v>55</v>
      </c>
      <c r="R58" s="109" t="s">
        <v>2602</v>
      </c>
      <c r="S58" s="76">
        <v>37609000</v>
      </c>
      <c r="T58" s="92">
        <v>108</v>
      </c>
      <c r="U58" s="91" t="s">
        <v>2982</v>
      </c>
      <c r="V58" s="77">
        <v>37609000</v>
      </c>
      <c r="W58" s="135">
        <v>45700</v>
      </c>
      <c r="X58" s="329">
        <v>45700</v>
      </c>
      <c r="Y58" s="135" t="s">
        <v>1441</v>
      </c>
      <c r="Z58" s="80">
        <v>45701</v>
      </c>
      <c r="AA58" s="325">
        <v>45701</v>
      </c>
      <c r="AB58" s="115">
        <v>45850</v>
      </c>
      <c r="AC58" s="337">
        <v>45851</v>
      </c>
      <c r="AD58" s="340" t="s">
        <v>248</v>
      </c>
      <c r="AE58" s="130" t="s">
        <v>1623</v>
      </c>
      <c r="AF58" s="93" t="s">
        <v>1497</v>
      </c>
      <c r="AG58" s="86"/>
      <c r="AH58" s="139">
        <v>202000006151</v>
      </c>
      <c r="AI58" s="24" t="s">
        <v>1444</v>
      </c>
      <c r="AJ58" s="94" t="s">
        <v>3453</v>
      </c>
      <c r="AK58" s="94" t="s">
        <v>1955</v>
      </c>
      <c r="AL58" s="74">
        <v>2.4</v>
      </c>
      <c r="AM58" s="95">
        <v>45970</v>
      </c>
      <c r="AN58" s="73"/>
      <c r="AO58" s="75" t="s">
        <v>4151</v>
      </c>
      <c r="AP58" s="81">
        <v>34600280</v>
      </c>
      <c r="AQ58" s="96">
        <v>0.92</v>
      </c>
      <c r="AR58" s="114">
        <v>3008720</v>
      </c>
      <c r="AS58" s="85" t="s">
        <v>3551</v>
      </c>
      <c r="AT58" s="85" t="s">
        <v>3518</v>
      </c>
      <c r="AU58" s="85">
        <v>0</v>
      </c>
      <c r="AV58" s="245">
        <v>-48</v>
      </c>
    </row>
    <row r="59" spans="1:48" s="85" customFormat="1" ht="35.25" customHeight="1" x14ac:dyDescent="0.25">
      <c r="A59" s="24">
        <v>536</v>
      </c>
      <c r="B59" s="131">
        <v>46</v>
      </c>
      <c r="C59" s="72" t="s">
        <v>1067</v>
      </c>
      <c r="D59" s="124" t="s">
        <v>1429</v>
      </c>
      <c r="E59" s="125" t="s">
        <v>447</v>
      </c>
      <c r="F59" s="126" t="s">
        <v>448</v>
      </c>
      <c r="G59" s="127" t="s">
        <v>1628</v>
      </c>
      <c r="H59" s="121">
        <v>43816660</v>
      </c>
      <c r="I59" s="144">
        <v>7521800</v>
      </c>
      <c r="J59" s="142">
        <v>37609000</v>
      </c>
      <c r="K59" s="112" t="s">
        <v>356</v>
      </c>
      <c r="L59" s="128" t="s">
        <v>1610</v>
      </c>
      <c r="M59" s="88" t="s">
        <v>1530</v>
      </c>
      <c r="N59" s="87">
        <v>1017174088</v>
      </c>
      <c r="O59" s="88" t="s">
        <v>1611</v>
      </c>
      <c r="P59" s="89">
        <v>43754943</v>
      </c>
      <c r="Q59" s="90">
        <v>285</v>
      </c>
      <c r="R59" s="109" t="s">
        <v>2604</v>
      </c>
      <c r="S59" s="76">
        <v>37609000</v>
      </c>
      <c r="T59" s="92">
        <v>119</v>
      </c>
      <c r="U59" s="91" t="s">
        <v>2984</v>
      </c>
      <c r="V59" s="77">
        <v>37609000</v>
      </c>
      <c r="W59" s="135">
        <v>45701</v>
      </c>
      <c r="X59" s="329">
        <v>45701</v>
      </c>
      <c r="Y59" s="135" t="s">
        <v>1441</v>
      </c>
      <c r="Z59" s="80">
        <v>45702</v>
      </c>
      <c r="AA59" s="325">
        <v>45702</v>
      </c>
      <c r="AB59" s="115">
        <v>45851</v>
      </c>
      <c r="AC59" s="337">
        <v>45851</v>
      </c>
      <c r="AD59" s="340" t="s">
        <v>165</v>
      </c>
      <c r="AE59" s="130" t="s">
        <v>1629</v>
      </c>
      <c r="AF59" s="93" t="s">
        <v>1497</v>
      </c>
      <c r="AG59" s="86"/>
      <c r="AH59" s="139">
        <v>202000006152</v>
      </c>
      <c r="AI59" s="24"/>
      <c r="AJ59" s="94" t="s">
        <v>3455</v>
      </c>
      <c r="AK59" s="94" t="s">
        <v>2470</v>
      </c>
      <c r="AL59" s="74">
        <v>2.4333333333333331</v>
      </c>
      <c r="AM59" s="95">
        <v>45971</v>
      </c>
      <c r="AN59" s="73"/>
      <c r="AO59" s="75" t="s">
        <v>4151</v>
      </c>
      <c r="AP59" s="81">
        <v>34349553</v>
      </c>
      <c r="AQ59" s="96">
        <v>0.91333332447020665</v>
      </c>
      <c r="AR59" s="114">
        <v>3259447</v>
      </c>
      <c r="AS59" s="85" t="s">
        <v>3575</v>
      </c>
      <c r="AT59" s="85" t="s">
        <v>3571</v>
      </c>
      <c r="AU59" s="85">
        <v>0</v>
      </c>
      <c r="AV59" s="245">
        <v>-47</v>
      </c>
    </row>
    <row r="60" spans="1:48" s="85" customFormat="1" ht="35.25" customHeight="1" x14ac:dyDescent="0.25">
      <c r="A60" s="24">
        <v>465</v>
      </c>
      <c r="B60" s="131">
        <v>47</v>
      </c>
      <c r="C60" s="72" t="s">
        <v>989</v>
      </c>
      <c r="D60" s="124" t="s">
        <v>1436</v>
      </c>
      <c r="E60" s="125" t="s">
        <v>447</v>
      </c>
      <c r="F60" s="126" t="s">
        <v>448</v>
      </c>
      <c r="G60" s="127" t="s">
        <v>1630</v>
      </c>
      <c r="H60" s="121">
        <v>1017126471</v>
      </c>
      <c r="I60" s="144">
        <v>4786600</v>
      </c>
      <c r="J60" s="142">
        <v>47706447</v>
      </c>
      <c r="K60" s="112" t="s">
        <v>356</v>
      </c>
      <c r="L60" s="128" t="s">
        <v>1631</v>
      </c>
      <c r="M60" s="88" t="s">
        <v>1432</v>
      </c>
      <c r="N60" s="87">
        <v>98663915</v>
      </c>
      <c r="O60" s="88" t="s">
        <v>1570</v>
      </c>
      <c r="P60" s="89">
        <v>32244709</v>
      </c>
      <c r="Q60" s="90">
        <v>69</v>
      </c>
      <c r="R60" s="109" t="s">
        <v>2802</v>
      </c>
      <c r="S60" s="76">
        <v>47860000</v>
      </c>
      <c r="T60" s="92">
        <v>111</v>
      </c>
      <c r="U60" s="91" t="s">
        <v>3289</v>
      </c>
      <c r="V60" s="77">
        <v>47706447</v>
      </c>
      <c r="W60" s="135">
        <v>45700</v>
      </c>
      <c r="X60" s="329">
        <v>0</v>
      </c>
      <c r="Y60" s="135" t="s">
        <v>1441</v>
      </c>
      <c r="Z60" s="80">
        <v>45701</v>
      </c>
      <c r="AA60" s="325">
        <v>0</v>
      </c>
      <c r="AB60" s="115">
        <v>46003</v>
      </c>
      <c r="AC60" s="337">
        <v>0</v>
      </c>
      <c r="AD60" s="340">
        <v>0</v>
      </c>
      <c r="AE60" s="130" t="s">
        <v>1632</v>
      </c>
      <c r="AF60" s="93" t="s">
        <v>1633</v>
      </c>
      <c r="AG60" s="86"/>
      <c r="AH60" s="139">
        <v>202000006153</v>
      </c>
      <c r="AI60" s="24" t="s">
        <v>1444</v>
      </c>
      <c r="AJ60" s="94" t="s">
        <v>3454</v>
      </c>
      <c r="AK60" s="94" t="s">
        <v>2395</v>
      </c>
      <c r="AL60" s="74">
        <v>7.5</v>
      </c>
      <c r="AM60" s="95">
        <v>46123</v>
      </c>
      <c r="AN60" s="73"/>
      <c r="AO60" s="75" t="s">
        <v>1</v>
      </c>
      <c r="AP60" s="81">
        <v>22018360</v>
      </c>
      <c r="AQ60" s="96">
        <v>0.46153845831361118</v>
      </c>
      <c r="AR60" s="114">
        <v>25688087</v>
      </c>
      <c r="AS60" s="85" t="s">
        <v>1468</v>
      </c>
      <c r="AT60" s="85" t="s">
        <v>3554</v>
      </c>
      <c r="AU60" s="85">
        <v>0</v>
      </c>
      <c r="AV60" s="245">
        <v>105</v>
      </c>
    </row>
    <row r="61" spans="1:48" s="85" customFormat="1" ht="35.25" customHeight="1" x14ac:dyDescent="0.25">
      <c r="A61" s="24">
        <v>535</v>
      </c>
      <c r="B61" s="131">
        <v>48</v>
      </c>
      <c r="C61" s="72" t="s">
        <v>1066</v>
      </c>
      <c r="D61" s="124" t="s">
        <v>1507</v>
      </c>
      <c r="E61" s="125" t="s">
        <v>447</v>
      </c>
      <c r="F61" s="126" t="s">
        <v>448</v>
      </c>
      <c r="G61" s="127" t="s">
        <v>1634</v>
      </c>
      <c r="H61" s="121">
        <v>1017164201</v>
      </c>
      <c r="I61" s="144">
        <v>4786600</v>
      </c>
      <c r="J61" s="142">
        <v>56616000</v>
      </c>
      <c r="K61" s="137" t="s">
        <v>1635</v>
      </c>
      <c r="L61" s="128" t="s">
        <v>1631</v>
      </c>
      <c r="M61" s="88" t="s">
        <v>1550</v>
      </c>
      <c r="N61" s="87">
        <v>43816614</v>
      </c>
      <c r="O61" s="88" t="s">
        <v>1636</v>
      </c>
      <c r="P61" s="89">
        <v>1035231868</v>
      </c>
      <c r="Q61" s="90">
        <v>77</v>
      </c>
      <c r="R61" s="109" t="s">
        <v>2856</v>
      </c>
      <c r="S61" s="76">
        <v>56616000</v>
      </c>
      <c r="T61" s="92">
        <v>122</v>
      </c>
      <c r="U61" s="91" t="s">
        <v>3328</v>
      </c>
      <c r="V61" s="77">
        <v>56616000</v>
      </c>
      <c r="W61" s="135">
        <v>45701</v>
      </c>
      <c r="X61" s="329">
        <v>45701</v>
      </c>
      <c r="Y61" s="135" t="s">
        <v>1441</v>
      </c>
      <c r="Z61" s="80">
        <v>45702</v>
      </c>
      <c r="AA61" s="325">
        <v>45702</v>
      </c>
      <c r="AB61" s="115">
        <v>46004</v>
      </c>
      <c r="AC61" s="337">
        <v>46004</v>
      </c>
      <c r="AD61" s="340" t="s">
        <v>286</v>
      </c>
      <c r="AE61" s="130" t="s">
        <v>1637</v>
      </c>
      <c r="AF61" s="93" t="s">
        <v>1583</v>
      </c>
      <c r="AG61" s="86"/>
      <c r="AH61" s="139">
        <v>202000006162</v>
      </c>
      <c r="AI61" s="24" t="s">
        <v>1444</v>
      </c>
      <c r="AJ61" s="94" t="s">
        <v>3439</v>
      </c>
      <c r="AK61" s="94" t="s">
        <v>4191</v>
      </c>
      <c r="AL61" s="74">
        <v>7.5333333333333332</v>
      </c>
      <c r="AM61" s="95">
        <v>46124</v>
      </c>
      <c r="AN61" s="73"/>
      <c r="AO61" s="75" t="s">
        <v>1</v>
      </c>
      <c r="AP61" s="81">
        <v>21858807</v>
      </c>
      <c r="AQ61" s="96">
        <v>0.38608886180584995</v>
      </c>
      <c r="AR61" s="114">
        <v>34757193</v>
      </c>
      <c r="AS61" s="85" t="s">
        <v>3565</v>
      </c>
      <c r="AT61" s="85" t="s">
        <v>3547</v>
      </c>
      <c r="AU61" s="85">
        <v>0</v>
      </c>
      <c r="AV61" s="245">
        <v>106</v>
      </c>
    </row>
    <row r="62" spans="1:48" s="85" customFormat="1" ht="35.25" customHeight="1" x14ac:dyDescent="0.25">
      <c r="A62" s="24">
        <v>522</v>
      </c>
      <c r="B62" s="131">
        <v>49</v>
      </c>
      <c r="C62" s="72" t="s">
        <v>1055</v>
      </c>
      <c r="D62" s="124" t="s">
        <v>1507</v>
      </c>
      <c r="E62" s="125" t="s">
        <v>447</v>
      </c>
      <c r="F62" s="126" t="s">
        <v>448</v>
      </c>
      <c r="G62" s="127" t="s">
        <v>1638</v>
      </c>
      <c r="H62" s="121">
        <v>1036927426</v>
      </c>
      <c r="I62" s="144">
        <v>7521800</v>
      </c>
      <c r="J62" s="142">
        <v>87093000</v>
      </c>
      <c r="K62" s="137" t="s">
        <v>1639</v>
      </c>
      <c r="L62" s="128" t="s">
        <v>1631</v>
      </c>
      <c r="M62" s="88" t="s">
        <v>1551</v>
      </c>
      <c r="N62" s="87">
        <v>21509270</v>
      </c>
      <c r="O62" s="88" t="s">
        <v>1640</v>
      </c>
      <c r="P62" s="89">
        <v>1152209808</v>
      </c>
      <c r="Q62" s="90">
        <v>76</v>
      </c>
      <c r="R62" s="109" t="s">
        <v>2863</v>
      </c>
      <c r="S62" s="76">
        <v>87093000</v>
      </c>
      <c r="T62" s="92">
        <v>123</v>
      </c>
      <c r="U62" s="91" t="s">
        <v>3329</v>
      </c>
      <c r="V62" s="77">
        <v>87093000</v>
      </c>
      <c r="W62" s="135">
        <v>45701</v>
      </c>
      <c r="X62" s="329">
        <v>45701</v>
      </c>
      <c r="Y62" s="135" t="s">
        <v>1441</v>
      </c>
      <c r="Z62" s="80">
        <v>45702</v>
      </c>
      <c r="AA62" s="325">
        <v>45702</v>
      </c>
      <c r="AB62" s="115">
        <v>46005</v>
      </c>
      <c r="AC62" s="337">
        <v>46005</v>
      </c>
      <c r="AD62" s="340" t="s">
        <v>31</v>
      </c>
      <c r="AE62" s="130" t="s">
        <v>1641</v>
      </c>
      <c r="AF62" s="93" t="s">
        <v>1583</v>
      </c>
      <c r="AG62" s="86"/>
      <c r="AH62" s="139">
        <v>202000006154</v>
      </c>
      <c r="AI62" s="24" t="s">
        <v>1444</v>
      </c>
      <c r="AJ62" s="94" t="s">
        <v>4192</v>
      </c>
      <c r="AK62" s="94" t="s">
        <v>1653</v>
      </c>
      <c r="AL62" s="74">
        <v>7.5666666666666664</v>
      </c>
      <c r="AM62" s="95">
        <v>46125</v>
      </c>
      <c r="AN62" s="73"/>
      <c r="AO62" s="75" t="s">
        <v>1</v>
      </c>
      <c r="AP62" s="81">
        <v>36495584</v>
      </c>
      <c r="AQ62" s="96">
        <v>0.41904153031816566</v>
      </c>
      <c r="AR62" s="114">
        <v>50597416</v>
      </c>
      <c r="AS62" s="85" t="s">
        <v>3533</v>
      </c>
      <c r="AT62" s="85" t="s">
        <v>3505</v>
      </c>
      <c r="AU62" s="85">
        <v>0</v>
      </c>
      <c r="AV62" s="245">
        <v>107</v>
      </c>
    </row>
    <row r="63" spans="1:48" s="85" customFormat="1" ht="35.25" customHeight="1" x14ac:dyDescent="0.25">
      <c r="A63" s="24">
        <v>506</v>
      </c>
      <c r="B63" s="131">
        <v>50</v>
      </c>
      <c r="C63" s="72" t="s">
        <v>1040</v>
      </c>
      <c r="D63" s="124" t="s">
        <v>1453</v>
      </c>
      <c r="E63" s="125" t="s">
        <v>447</v>
      </c>
      <c r="F63" s="126" t="s">
        <v>448</v>
      </c>
      <c r="G63" s="127" t="s">
        <v>1642</v>
      </c>
      <c r="H63" s="121">
        <v>1152221162</v>
      </c>
      <c r="I63" s="144">
        <v>7521800</v>
      </c>
      <c r="J63" s="142">
        <v>39614813</v>
      </c>
      <c r="K63" s="137" t="s">
        <v>1564</v>
      </c>
      <c r="L63" s="128" t="s">
        <v>1631</v>
      </c>
      <c r="M63" s="88" t="s">
        <v>1457</v>
      </c>
      <c r="N63" s="87">
        <v>98520651</v>
      </c>
      <c r="O63" s="88" t="s">
        <v>1567</v>
      </c>
      <c r="P63" s="89">
        <v>43515795</v>
      </c>
      <c r="Q63" s="90">
        <v>43</v>
      </c>
      <c r="R63" s="109" t="s">
        <v>2915</v>
      </c>
      <c r="S63" s="76">
        <v>39614813</v>
      </c>
      <c r="T63" s="92">
        <v>107</v>
      </c>
      <c r="U63" s="91" t="s">
        <v>3359</v>
      </c>
      <c r="V63" s="77">
        <v>39614813</v>
      </c>
      <c r="W63" s="135">
        <v>45700</v>
      </c>
      <c r="X63" s="329">
        <v>45700</v>
      </c>
      <c r="Y63" s="135" t="s">
        <v>1441</v>
      </c>
      <c r="Z63" s="80">
        <v>45701</v>
      </c>
      <c r="AA63" s="325">
        <v>45701</v>
      </c>
      <c r="AB63" s="115">
        <v>45838</v>
      </c>
      <c r="AC63" s="337">
        <v>45838</v>
      </c>
      <c r="AD63" s="340" t="s">
        <v>241</v>
      </c>
      <c r="AE63" s="130" t="s">
        <v>1643</v>
      </c>
      <c r="AF63" s="93" t="s">
        <v>1497</v>
      </c>
      <c r="AG63" s="86"/>
      <c r="AH63" s="139">
        <v>202000006155</v>
      </c>
      <c r="AI63" s="24" t="s">
        <v>1444</v>
      </c>
      <c r="AJ63" s="94" t="s">
        <v>3443</v>
      </c>
      <c r="AK63" s="94" t="s">
        <v>1473</v>
      </c>
      <c r="AL63" s="74">
        <v>2</v>
      </c>
      <c r="AM63" s="95">
        <v>45958</v>
      </c>
      <c r="AN63" s="73"/>
      <c r="AO63" s="75" t="s">
        <v>4151</v>
      </c>
      <c r="AP63" s="81">
        <v>34600280</v>
      </c>
      <c r="AQ63" s="96">
        <v>0.87341772886823921</v>
      </c>
      <c r="AR63" s="114">
        <v>5014533</v>
      </c>
      <c r="AS63" s="85" t="s">
        <v>1460</v>
      </c>
      <c r="AT63" s="85" t="s">
        <v>3526</v>
      </c>
      <c r="AU63" s="85">
        <v>0</v>
      </c>
      <c r="AV63" s="245">
        <v>-60</v>
      </c>
    </row>
    <row r="64" spans="1:48" s="85" customFormat="1" ht="35.25" customHeight="1" x14ac:dyDescent="0.25">
      <c r="A64" s="24">
        <v>523</v>
      </c>
      <c r="B64" s="131">
        <v>51</v>
      </c>
      <c r="C64" s="72" t="s">
        <v>1056</v>
      </c>
      <c r="D64" s="124" t="s">
        <v>1507</v>
      </c>
      <c r="E64" s="125" t="s">
        <v>447</v>
      </c>
      <c r="F64" s="126" t="s">
        <v>448</v>
      </c>
      <c r="G64" s="127" t="s">
        <v>1644</v>
      </c>
      <c r="H64" s="121">
        <v>1040180223</v>
      </c>
      <c r="I64" s="144">
        <v>7521800</v>
      </c>
      <c r="J64" s="142">
        <v>85843000</v>
      </c>
      <c r="K64" s="137" t="s">
        <v>1645</v>
      </c>
      <c r="L64" s="128" t="s">
        <v>1631</v>
      </c>
      <c r="M64" s="88" t="s">
        <v>1551</v>
      </c>
      <c r="N64" s="87">
        <v>21509270</v>
      </c>
      <c r="O64" s="88" t="s">
        <v>1640</v>
      </c>
      <c r="P64" s="89">
        <v>1152209808</v>
      </c>
      <c r="Q64" s="90">
        <v>75</v>
      </c>
      <c r="R64" s="109" t="s">
        <v>2862</v>
      </c>
      <c r="S64" s="76">
        <v>85843000</v>
      </c>
      <c r="T64" s="92">
        <v>125</v>
      </c>
      <c r="U64" s="91" t="s">
        <v>3330</v>
      </c>
      <c r="V64" s="77">
        <v>85843000</v>
      </c>
      <c r="W64" s="135">
        <v>45702</v>
      </c>
      <c r="X64" s="329">
        <v>45702</v>
      </c>
      <c r="Y64" s="135" t="s">
        <v>1441</v>
      </c>
      <c r="Z64" s="80">
        <v>45702</v>
      </c>
      <c r="AA64" s="325">
        <v>45702</v>
      </c>
      <c r="AB64" s="115">
        <v>46005</v>
      </c>
      <c r="AC64" s="337">
        <v>46005</v>
      </c>
      <c r="AD64" s="340" t="s">
        <v>108</v>
      </c>
      <c r="AE64" s="159" t="s">
        <v>1646</v>
      </c>
      <c r="AF64" s="93" t="s">
        <v>1583</v>
      </c>
      <c r="AG64" s="86"/>
      <c r="AH64" s="139">
        <v>202000006156</v>
      </c>
      <c r="AI64" s="24" t="s">
        <v>1444</v>
      </c>
      <c r="AJ64" s="94" t="s">
        <v>3445</v>
      </c>
      <c r="AK64" s="94" t="s">
        <v>2510</v>
      </c>
      <c r="AL64" s="74">
        <v>7.5666666666666664</v>
      </c>
      <c r="AM64" s="95">
        <v>46125</v>
      </c>
      <c r="AN64" s="73"/>
      <c r="AO64" s="75" t="s">
        <v>1</v>
      </c>
      <c r="AP64" s="81">
        <v>36153779</v>
      </c>
      <c r="AQ64" s="96">
        <v>0.42116164393136307</v>
      </c>
      <c r="AR64" s="114">
        <v>49689221</v>
      </c>
      <c r="AS64" s="85" t="s">
        <v>3533</v>
      </c>
      <c r="AT64" s="85" t="s">
        <v>3505</v>
      </c>
      <c r="AU64" s="85">
        <v>0</v>
      </c>
      <c r="AV64" s="245">
        <v>107</v>
      </c>
    </row>
    <row r="65" spans="1:48" s="85" customFormat="1" ht="35.25" customHeight="1" x14ac:dyDescent="0.25">
      <c r="A65" s="24">
        <v>239</v>
      </c>
      <c r="B65" s="131">
        <v>52</v>
      </c>
      <c r="C65" s="72" t="s">
        <v>767</v>
      </c>
      <c r="D65" s="124" t="s">
        <v>1647</v>
      </c>
      <c r="E65" s="125" t="s">
        <v>447</v>
      </c>
      <c r="F65" s="126" t="s">
        <v>448</v>
      </c>
      <c r="G65" s="127" t="s">
        <v>1648</v>
      </c>
      <c r="H65" s="121">
        <v>1040181548</v>
      </c>
      <c r="I65" s="144">
        <v>7521800</v>
      </c>
      <c r="J65" s="142">
        <v>60174400</v>
      </c>
      <c r="K65" s="112" t="s">
        <v>356</v>
      </c>
      <c r="L65" s="128" t="s">
        <v>1631</v>
      </c>
      <c r="M65" s="88" t="s">
        <v>1649</v>
      </c>
      <c r="N65" s="87">
        <v>37003033</v>
      </c>
      <c r="O65" s="88" t="s">
        <v>1650</v>
      </c>
      <c r="P65" s="89">
        <v>71610877</v>
      </c>
      <c r="Q65" s="90">
        <v>290</v>
      </c>
      <c r="R65" s="109" t="s">
        <v>2733</v>
      </c>
      <c r="S65" s="76">
        <v>60174400</v>
      </c>
      <c r="T65" s="92">
        <v>137</v>
      </c>
      <c r="U65" s="91" t="s">
        <v>3075</v>
      </c>
      <c r="V65" s="77">
        <v>60174400</v>
      </c>
      <c r="W65" s="135">
        <v>45702</v>
      </c>
      <c r="X65" s="329">
        <v>45702</v>
      </c>
      <c r="Y65" s="135" t="s">
        <v>1441</v>
      </c>
      <c r="Z65" s="80">
        <v>45706</v>
      </c>
      <c r="AA65" s="325">
        <v>45706</v>
      </c>
      <c r="AB65" s="115">
        <v>45944</v>
      </c>
      <c r="AC65" s="337">
        <v>46022</v>
      </c>
      <c r="AD65" s="340" t="s">
        <v>21</v>
      </c>
      <c r="AE65" s="159" t="s">
        <v>1651</v>
      </c>
      <c r="AF65" s="93" t="s">
        <v>1513</v>
      </c>
      <c r="AG65" s="86"/>
      <c r="AH65" s="139">
        <v>202000006157</v>
      </c>
      <c r="AI65" s="24" t="s">
        <v>1444</v>
      </c>
      <c r="AJ65" s="94" t="s">
        <v>3452</v>
      </c>
      <c r="AK65" s="94" t="s">
        <v>2496</v>
      </c>
      <c r="AL65" s="74">
        <v>5.5333333333333332</v>
      </c>
      <c r="AM65" s="95">
        <v>46064</v>
      </c>
      <c r="AN65" s="73"/>
      <c r="AO65" s="75" t="s">
        <v>1</v>
      </c>
      <c r="AP65" s="81">
        <v>34600280</v>
      </c>
      <c r="AQ65" s="96">
        <v>0.57499999999999996</v>
      </c>
      <c r="AR65" s="114">
        <v>25574120</v>
      </c>
      <c r="AS65" s="85" t="s">
        <v>3525</v>
      </c>
      <c r="AT65" s="85" t="s">
        <v>3569</v>
      </c>
      <c r="AU65" s="85">
        <v>0</v>
      </c>
      <c r="AV65" s="245">
        <v>46</v>
      </c>
    </row>
    <row r="66" spans="1:48" s="85" customFormat="1" ht="35.25" customHeight="1" x14ac:dyDescent="0.25">
      <c r="A66" s="24">
        <v>719</v>
      </c>
      <c r="B66" s="131">
        <v>52</v>
      </c>
      <c r="C66" s="72" t="s">
        <v>1247</v>
      </c>
      <c r="D66" s="124" t="s">
        <v>1647</v>
      </c>
      <c r="E66" s="125" t="s">
        <v>475</v>
      </c>
      <c r="F66" s="126" t="s">
        <v>448</v>
      </c>
      <c r="G66" s="127" t="s">
        <v>1648</v>
      </c>
      <c r="H66" s="121">
        <v>1040181548</v>
      </c>
      <c r="I66" s="142">
        <v>7521800</v>
      </c>
      <c r="J66" s="142">
        <v>27197232</v>
      </c>
      <c r="K66" s="137" t="s">
        <v>1652</v>
      </c>
      <c r="L66" s="128" t="s">
        <v>1653</v>
      </c>
      <c r="M66" s="88" t="s">
        <v>1649</v>
      </c>
      <c r="N66" s="87">
        <v>37003033</v>
      </c>
      <c r="O66" s="88" t="s">
        <v>1650</v>
      </c>
      <c r="P66" s="89">
        <v>71610877</v>
      </c>
      <c r="Q66" s="90">
        <v>627</v>
      </c>
      <c r="R66" s="109" t="s">
        <v>2754</v>
      </c>
      <c r="S66" s="76">
        <v>27197232</v>
      </c>
      <c r="T66" s="92" t="s">
        <v>14</v>
      </c>
      <c r="U66" s="91" t="s">
        <v>14</v>
      </c>
      <c r="V66" s="77">
        <v>0</v>
      </c>
      <c r="W66" s="135">
        <v>45859</v>
      </c>
      <c r="X66" s="330">
        <v>45702</v>
      </c>
      <c r="Y66" s="135" t="s">
        <v>1441</v>
      </c>
      <c r="Z66" s="80" t="s">
        <v>14</v>
      </c>
      <c r="AA66" s="325">
        <v>45706</v>
      </c>
      <c r="AB66" s="115" t="s">
        <v>14</v>
      </c>
      <c r="AC66" s="337">
        <v>46022</v>
      </c>
      <c r="AD66" s="340" t="s">
        <v>21</v>
      </c>
      <c r="AE66" s="307"/>
      <c r="AF66" s="93" t="s">
        <v>1654</v>
      </c>
      <c r="AG66" s="86"/>
      <c r="AH66" s="357"/>
      <c r="AI66" s="24"/>
      <c r="AJ66" s="94" t="s">
        <v>3452</v>
      </c>
      <c r="AK66" s="94" t="s">
        <v>2496</v>
      </c>
      <c r="AL66" s="74" t="s">
        <v>14</v>
      </c>
      <c r="AM66" s="95" t="e">
        <v>#VALUE!</v>
      </c>
      <c r="AN66" s="73"/>
      <c r="AO66" s="75" t="s">
        <v>1</v>
      </c>
      <c r="AP66" s="81">
        <v>0</v>
      </c>
      <c r="AQ66" s="96">
        <v>0</v>
      </c>
      <c r="AR66" s="114">
        <v>27197232</v>
      </c>
      <c r="AS66" s="85" t="s">
        <v>3525</v>
      </c>
      <c r="AT66" s="85" t="s">
        <v>3569</v>
      </c>
      <c r="AU66" s="85">
        <v>0</v>
      </c>
      <c r="AV66" s="245">
        <v>0</v>
      </c>
    </row>
    <row r="67" spans="1:48" s="85" customFormat="1" ht="35.25" customHeight="1" x14ac:dyDescent="0.25">
      <c r="A67" s="24">
        <v>540</v>
      </c>
      <c r="B67" s="131">
        <v>53</v>
      </c>
      <c r="C67" s="72" t="s">
        <v>1058</v>
      </c>
      <c r="D67" s="124" t="s">
        <v>1507</v>
      </c>
      <c r="E67" s="125" t="s">
        <v>447</v>
      </c>
      <c r="F67" s="126" t="s">
        <v>448</v>
      </c>
      <c r="G67" s="127" t="s">
        <v>1655</v>
      </c>
      <c r="H67" s="121">
        <v>1037976825</v>
      </c>
      <c r="I67" s="144">
        <v>3419000</v>
      </c>
      <c r="J67" s="142">
        <v>42940000</v>
      </c>
      <c r="K67" s="137" t="s">
        <v>1635</v>
      </c>
      <c r="L67" s="128" t="s">
        <v>1631</v>
      </c>
      <c r="M67" s="88" t="s">
        <v>1573</v>
      </c>
      <c r="N67" s="87">
        <v>39176038</v>
      </c>
      <c r="O67" s="88" t="s">
        <v>1656</v>
      </c>
      <c r="P67" s="89">
        <v>43671828</v>
      </c>
      <c r="Q67" s="90">
        <v>292</v>
      </c>
      <c r="R67" s="109" t="s">
        <v>2834</v>
      </c>
      <c r="S67" s="76">
        <v>42940000</v>
      </c>
      <c r="T67" s="92">
        <v>133</v>
      </c>
      <c r="U67" s="91" t="s">
        <v>3308</v>
      </c>
      <c r="V67" s="77">
        <v>42940000</v>
      </c>
      <c r="W67" s="135">
        <v>45702</v>
      </c>
      <c r="X67" s="329">
        <v>45702</v>
      </c>
      <c r="Y67" s="135" t="s">
        <v>1441</v>
      </c>
      <c r="Z67" s="80">
        <v>45705</v>
      </c>
      <c r="AA67" s="325">
        <v>45705</v>
      </c>
      <c r="AB67" s="115">
        <v>46007</v>
      </c>
      <c r="AC67" s="337">
        <v>46007</v>
      </c>
      <c r="AD67" s="340" t="s">
        <v>46</v>
      </c>
      <c r="AE67" s="159" t="s">
        <v>1657</v>
      </c>
      <c r="AF67" s="93" t="s">
        <v>1583</v>
      </c>
      <c r="AG67" s="86"/>
      <c r="AH67" s="139">
        <v>202000006158</v>
      </c>
      <c r="AI67" s="24"/>
      <c r="AJ67" s="94" t="s">
        <v>3457</v>
      </c>
      <c r="AK67" s="94" t="s">
        <v>2517</v>
      </c>
      <c r="AL67" s="74">
        <v>7.6333333333333337</v>
      </c>
      <c r="AM67" s="95">
        <v>46127</v>
      </c>
      <c r="AN67" s="73"/>
      <c r="AO67" s="75" t="s">
        <v>1</v>
      </c>
      <c r="AP67" s="81">
        <v>20169405</v>
      </c>
      <c r="AQ67" s="96">
        <v>0.46971134140661386</v>
      </c>
      <c r="AR67" s="114">
        <v>22770595</v>
      </c>
      <c r="AS67" s="85" t="s">
        <v>3572</v>
      </c>
      <c r="AT67" s="85" t="s">
        <v>3568</v>
      </c>
      <c r="AU67" s="85">
        <v>0</v>
      </c>
      <c r="AV67" s="245">
        <v>109</v>
      </c>
    </row>
    <row r="68" spans="1:48" s="85" customFormat="1" ht="35.25" customHeight="1" x14ac:dyDescent="0.25">
      <c r="A68" s="24">
        <v>539</v>
      </c>
      <c r="B68" s="131">
        <v>54</v>
      </c>
      <c r="C68" s="72" t="s">
        <v>1070</v>
      </c>
      <c r="D68" s="124" t="s">
        <v>1507</v>
      </c>
      <c r="E68" s="125" t="s">
        <v>447</v>
      </c>
      <c r="F68" s="126" t="s">
        <v>448</v>
      </c>
      <c r="G68" s="127" t="s">
        <v>1658</v>
      </c>
      <c r="H68" s="121">
        <v>43738275</v>
      </c>
      <c r="I68" s="144">
        <v>7521800</v>
      </c>
      <c r="J68" s="142">
        <v>83968000</v>
      </c>
      <c r="K68" s="137" t="s">
        <v>1635</v>
      </c>
      <c r="L68" s="128" t="s">
        <v>1631</v>
      </c>
      <c r="M68" s="88" t="s">
        <v>1550</v>
      </c>
      <c r="N68" s="87">
        <v>43816614</v>
      </c>
      <c r="O68" s="88" t="s">
        <v>1636</v>
      </c>
      <c r="P68" s="89">
        <v>1035231868</v>
      </c>
      <c r="Q68" s="90">
        <v>291</v>
      </c>
      <c r="R68" s="109" t="s">
        <v>2833</v>
      </c>
      <c r="S68" s="76">
        <v>83968000</v>
      </c>
      <c r="T68" s="92">
        <v>121</v>
      </c>
      <c r="U68" s="91" t="s">
        <v>3307</v>
      </c>
      <c r="V68" s="77">
        <v>83968000</v>
      </c>
      <c r="W68" s="135">
        <v>45701</v>
      </c>
      <c r="X68" s="329">
        <v>45701</v>
      </c>
      <c r="Y68" s="135" t="s">
        <v>1441</v>
      </c>
      <c r="Z68" s="80">
        <v>45702</v>
      </c>
      <c r="AA68" s="325">
        <v>45702</v>
      </c>
      <c r="AB68" s="115">
        <v>46004</v>
      </c>
      <c r="AC68" s="337">
        <v>46004</v>
      </c>
      <c r="AD68" s="340" t="s">
        <v>229</v>
      </c>
      <c r="AE68" s="130" t="s">
        <v>1659</v>
      </c>
      <c r="AF68" s="93" t="s">
        <v>1583</v>
      </c>
      <c r="AG68" s="86"/>
      <c r="AH68" s="139">
        <v>202000006159</v>
      </c>
      <c r="AI68" s="24" t="s">
        <v>1444</v>
      </c>
      <c r="AJ68" s="94" t="s">
        <v>3444</v>
      </c>
      <c r="AK68" s="94" t="s">
        <v>1936</v>
      </c>
      <c r="AL68" s="74">
        <v>7.5333333333333332</v>
      </c>
      <c r="AM68" s="95">
        <v>46124</v>
      </c>
      <c r="AN68" s="73"/>
      <c r="AO68" s="75" t="s">
        <v>1</v>
      </c>
      <c r="AP68" s="81">
        <v>35271667</v>
      </c>
      <c r="AQ68" s="96">
        <v>0.42006082078887197</v>
      </c>
      <c r="AR68" s="114">
        <v>48696333</v>
      </c>
      <c r="AS68" s="85" t="s">
        <v>3565</v>
      </c>
      <c r="AT68" s="85" t="s">
        <v>3547</v>
      </c>
      <c r="AU68" s="85">
        <v>0</v>
      </c>
      <c r="AV68" s="245">
        <v>106</v>
      </c>
    </row>
    <row r="69" spans="1:48" s="85" customFormat="1" ht="35.25" customHeight="1" x14ac:dyDescent="0.25">
      <c r="A69" s="24">
        <v>481</v>
      </c>
      <c r="B69" s="131">
        <v>55</v>
      </c>
      <c r="C69" s="72" t="s">
        <v>1014</v>
      </c>
      <c r="D69" s="124" t="s">
        <v>1445</v>
      </c>
      <c r="E69" s="125" t="s">
        <v>447</v>
      </c>
      <c r="F69" s="126" t="s">
        <v>448</v>
      </c>
      <c r="G69" s="127" t="s">
        <v>1660</v>
      </c>
      <c r="H69" s="121">
        <v>1128470360</v>
      </c>
      <c r="I69" s="144">
        <v>7521800</v>
      </c>
      <c r="J69" s="142">
        <v>34600280</v>
      </c>
      <c r="K69" s="112" t="s">
        <v>356</v>
      </c>
      <c r="L69" s="128" t="s">
        <v>1534</v>
      </c>
      <c r="M69" s="88" t="s">
        <v>1448</v>
      </c>
      <c r="N69" s="87">
        <v>1088260059</v>
      </c>
      <c r="O69" s="88" t="s">
        <v>1449</v>
      </c>
      <c r="P69" s="89">
        <v>71265476</v>
      </c>
      <c r="Q69" s="90">
        <v>12</v>
      </c>
      <c r="R69" s="109" t="s">
        <v>2656</v>
      </c>
      <c r="S69" s="76">
        <v>34797836</v>
      </c>
      <c r="T69" s="92">
        <v>118</v>
      </c>
      <c r="U69" s="91" t="s">
        <v>3017</v>
      </c>
      <c r="V69" s="77">
        <v>34600280</v>
      </c>
      <c r="W69" s="135">
        <v>45700</v>
      </c>
      <c r="X69" s="329">
        <v>45700</v>
      </c>
      <c r="Y69" s="135" t="s">
        <v>1441</v>
      </c>
      <c r="Z69" s="80">
        <v>45701</v>
      </c>
      <c r="AA69" s="325">
        <v>45701</v>
      </c>
      <c r="AB69" s="115">
        <v>45839</v>
      </c>
      <c r="AC69" s="337">
        <v>45838</v>
      </c>
      <c r="AD69" s="340" t="s">
        <v>107</v>
      </c>
      <c r="AE69" s="130" t="s">
        <v>1661</v>
      </c>
      <c r="AF69" s="93" t="s">
        <v>1662</v>
      </c>
      <c r="AG69" s="86"/>
      <c r="AH69" s="139">
        <v>202000006160</v>
      </c>
      <c r="AI69" s="24" t="s">
        <v>1444</v>
      </c>
      <c r="AJ69" s="94" t="s">
        <v>4193</v>
      </c>
      <c r="AK69" s="94" t="s">
        <v>4194</v>
      </c>
      <c r="AL69" s="74">
        <v>2.0333333333333332</v>
      </c>
      <c r="AM69" s="95">
        <v>45959</v>
      </c>
      <c r="AN69" s="73"/>
      <c r="AO69" s="75" t="s">
        <v>4151</v>
      </c>
      <c r="AP69" s="81">
        <v>31842287</v>
      </c>
      <c r="AQ69" s="96">
        <v>0.92028986470629714</v>
      </c>
      <c r="AR69" s="114">
        <v>2757993</v>
      </c>
      <c r="AS69" s="85" t="s">
        <v>3544</v>
      </c>
      <c r="AT69" s="85" t="s">
        <v>3541</v>
      </c>
      <c r="AU69" s="85">
        <v>0</v>
      </c>
      <c r="AV69" s="245">
        <v>-59</v>
      </c>
    </row>
    <row r="70" spans="1:48" s="85" customFormat="1" ht="35.25" customHeight="1" x14ac:dyDescent="0.25">
      <c r="A70" s="24">
        <v>515</v>
      </c>
      <c r="B70" s="131">
        <v>56</v>
      </c>
      <c r="C70" s="72" t="s">
        <v>1044</v>
      </c>
      <c r="D70" s="124" t="s">
        <v>1521</v>
      </c>
      <c r="E70" s="125" t="s">
        <v>447</v>
      </c>
      <c r="F70" s="126" t="s">
        <v>448</v>
      </c>
      <c r="G70" s="127" t="s">
        <v>1663</v>
      </c>
      <c r="H70" s="121">
        <v>1036649446</v>
      </c>
      <c r="I70" s="144">
        <v>7521800</v>
      </c>
      <c r="J70" s="142">
        <v>42609000</v>
      </c>
      <c r="K70" s="137" t="s">
        <v>1664</v>
      </c>
      <c r="L70" s="128" t="s">
        <v>1581</v>
      </c>
      <c r="M70" s="88" t="s">
        <v>1524</v>
      </c>
      <c r="N70" s="87">
        <v>1017151107</v>
      </c>
      <c r="O70" s="88" t="s">
        <v>1523</v>
      </c>
      <c r="P70" s="89">
        <v>43251877</v>
      </c>
      <c r="Q70" s="90">
        <v>36</v>
      </c>
      <c r="R70" s="109" t="s">
        <v>2672</v>
      </c>
      <c r="S70" s="76">
        <v>42609000</v>
      </c>
      <c r="T70" s="92">
        <v>117</v>
      </c>
      <c r="U70" s="91" t="s">
        <v>3030</v>
      </c>
      <c r="V70" s="77">
        <v>42609000</v>
      </c>
      <c r="W70" s="135">
        <v>45700</v>
      </c>
      <c r="X70" s="329">
        <v>45700</v>
      </c>
      <c r="Y70" s="135" t="s">
        <v>1441</v>
      </c>
      <c r="Z70" s="80">
        <v>45701</v>
      </c>
      <c r="AA70" s="325">
        <v>45701</v>
      </c>
      <c r="AB70" s="115">
        <v>45851</v>
      </c>
      <c r="AC70" s="337">
        <v>45851</v>
      </c>
      <c r="AD70" s="340" t="s">
        <v>35</v>
      </c>
      <c r="AE70" s="130" t="s">
        <v>1665</v>
      </c>
      <c r="AF70" s="93" t="s">
        <v>1497</v>
      </c>
      <c r="AG70" s="86"/>
      <c r="AH70" s="139">
        <v>202000006161</v>
      </c>
      <c r="AI70" s="24" t="s">
        <v>1444</v>
      </c>
      <c r="AJ70" s="94" t="s">
        <v>4195</v>
      </c>
      <c r="AK70" s="94" t="s">
        <v>4196</v>
      </c>
      <c r="AL70" s="74">
        <v>2.4333333333333331</v>
      </c>
      <c r="AM70" s="95">
        <v>45971</v>
      </c>
      <c r="AN70" s="73"/>
      <c r="AO70" s="75" t="s">
        <v>4151</v>
      </c>
      <c r="AP70" s="81">
        <v>39600280</v>
      </c>
      <c r="AQ70" s="96">
        <v>0.92938768804712624</v>
      </c>
      <c r="AR70" s="114">
        <v>3008720</v>
      </c>
      <c r="AS70" s="85" t="s">
        <v>3503</v>
      </c>
      <c r="AT70" s="85" t="s">
        <v>3550</v>
      </c>
      <c r="AU70" s="85">
        <v>0</v>
      </c>
      <c r="AV70" s="245">
        <v>-47</v>
      </c>
    </row>
    <row r="71" spans="1:48" s="85" customFormat="1" ht="35.25" customHeight="1" x14ac:dyDescent="0.25">
      <c r="A71" s="24">
        <v>527</v>
      </c>
      <c r="B71" s="131">
        <v>57</v>
      </c>
      <c r="C71" s="72" t="s">
        <v>1058</v>
      </c>
      <c r="D71" s="124" t="s">
        <v>1507</v>
      </c>
      <c r="E71" s="125" t="s">
        <v>447</v>
      </c>
      <c r="F71" s="126" t="s">
        <v>448</v>
      </c>
      <c r="G71" s="127" t="s">
        <v>1666</v>
      </c>
      <c r="H71" s="121">
        <v>1037977238</v>
      </c>
      <c r="I71" s="144">
        <v>3419000</v>
      </c>
      <c r="J71" s="142">
        <v>42940000</v>
      </c>
      <c r="K71" s="137" t="s">
        <v>1635</v>
      </c>
      <c r="L71" s="128" t="s">
        <v>1631</v>
      </c>
      <c r="M71" s="88" t="s">
        <v>1573</v>
      </c>
      <c r="N71" s="87">
        <v>39176038</v>
      </c>
      <c r="O71" s="88" t="s">
        <v>1656</v>
      </c>
      <c r="P71" s="89">
        <v>43671828</v>
      </c>
      <c r="Q71" s="90">
        <v>81</v>
      </c>
      <c r="R71" s="109" t="s">
        <v>2846</v>
      </c>
      <c r="S71" s="76">
        <v>42940000</v>
      </c>
      <c r="T71" s="92">
        <v>127</v>
      </c>
      <c r="U71" s="91" t="s">
        <v>3319</v>
      </c>
      <c r="V71" s="77">
        <v>42940000</v>
      </c>
      <c r="W71" s="135">
        <v>45702</v>
      </c>
      <c r="X71" s="329">
        <v>45702</v>
      </c>
      <c r="Y71" s="135" t="s">
        <v>1441</v>
      </c>
      <c r="Z71" s="80">
        <v>45705</v>
      </c>
      <c r="AA71" s="325">
        <v>45705</v>
      </c>
      <c r="AB71" s="115">
        <v>46007</v>
      </c>
      <c r="AC71" s="337">
        <v>46007</v>
      </c>
      <c r="AD71" s="340" t="s">
        <v>89</v>
      </c>
      <c r="AE71" s="130" t="s">
        <v>1667</v>
      </c>
      <c r="AF71" s="93" t="s">
        <v>1583</v>
      </c>
      <c r="AG71" s="86"/>
      <c r="AH71" s="139">
        <v>202000006163</v>
      </c>
      <c r="AI71" s="24" t="s">
        <v>1444</v>
      </c>
      <c r="AJ71" s="94" t="s">
        <v>4197</v>
      </c>
      <c r="AK71" s="94" t="s">
        <v>4198</v>
      </c>
      <c r="AL71" s="74">
        <v>7.6333333333333337</v>
      </c>
      <c r="AM71" s="95">
        <v>46127</v>
      </c>
      <c r="AN71" s="73"/>
      <c r="AO71" s="75" t="s">
        <v>1</v>
      </c>
      <c r="AP71" s="81">
        <v>19143107</v>
      </c>
      <c r="AQ71" s="96">
        <v>0.44581059618071728</v>
      </c>
      <c r="AR71" s="114">
        <v>23796893</v>
      </c>
      <c r="AS71" s="85" t="s">
        <v>3572</v>
      </c>
      <c r="AT71" s="85" t="s">
        <v>3568</v>
      </c>
      <c r="AU71" s="85">
        <v>0</v>
      </c>
      <c r="AV71" s="245">
        <v>109</v>
      </c>
    </row>
    <row r="72" spans="1:48" s="85" customFormat="1" ht="35.25" customHeight="1" x14ac:dyDescent="0.25">
      <c r="A72" s="24">
        <v>526</v>
      </c>
      <c r="B72" s="131">
        <v>58</v>
      </c>
      <c r="C72" s="72" t="s">
        <v>642</v>
      </c>
      <c r="D72" s="124" t="s">
        <v>1507</v>
      </c>
      <c r="E72" s="125" t="s">
        <v>447</v>
      </c>
      <c r="F72" s="126" t="s">
        <v>448</v>
      </c>
      <c r="G72" s="127" t="s">
        <v>1668</v>
      </c>
      <c r="H72" s="121">
        <v>71654167</v>
      </c>
      <c r="I72" s="144">
        <v>7521800</v>
      </c>
      <c r="J72" s="142">
        <v>83968000</v>
      </c>
      <c r="K72" s="137" t="s">
        <v>1635</v>
      </c>
      <c r="L72" s="128" t="s">
        <v>1631</v>
      </c>
      <c r="M72" s="88" t="s">
        <v>1573</v>
      </c>
      <c r="N72" s="87">
        <v>39176038</v>
      </c>
      <c r="O72" s="88" t="s">
        <v>1656</v>
      </c>
      <c r="P72" s="89">
        <v>43671828</v>
      </c>
      <c r="Q72" s="90">
        <v>80</v>
      </c>
      <c r="R72" s="109" t="s">
        <v>2845</v>
      </c>
      <c r="S72" s="76">
        <v>83968000</v>
      </c>
      <c r="T72" s="92">
        <v>126</v>
      </c>
      <c r="U72" s="91" t="s">
        <v>3318</v>
      </c>
      <c r="V72" s="77">
        <v>83968000</v>
      </c>
      <c r="W72" s="135">
        <v>45702</v>
      </c>
      <c r="X72" s="329">
        <v>45702</v>
      </c>
      <c r="Y72" s="135" t="s">
        <v>1441</v>
      </c>
      <c r="Z72" s="80">
        <v>45705</v>
      </c>
      <c r="AA72" s="325">
        <v>45705</v>
      </c>
      <c r="AB72" s="115">
        <v>46007</v>
      </c>
      <c r="AC72" s="337">
        <v>46007</v>
      </c>
      <c r="AD72" s="340" t="s">
        <v>4</v>
      </c>
      <c r="AE72" s="130" t="s">
        <v>1669</v>
      </c>
      <c r="AF72" s="93" t="s">
        <v>1583</v>
      </c>
      <c r="AG72" s="86"/>
      <c r="AH72" s="139">
        <v>202000006164</v>
      </c>
      <c r="AI72" s="24" t="s">
        <v>1444</v>
      </c>
      <c r="AJ72" s="94" t="s">
        <v>4199</v>
      </c>
      <c r="AK72" s="94" t="s">
        <v>4200</v>
      </c>
      <c r="AL72" s="74">
        <v>7.6333333333333337</v>
      </c>
      <c r="AM72" s="95">
        <v>46127</v>
      </c>
      <c r="AN72" s="73"/>
      <c r="AO72" s="75" t="s">
        <v>1</v>
      </c>
      <c r="AP72" s="81">
        <v>40365051</v>
      </c>
      <c r="AQ72" s="96">
        <v>0.48071945264862803</v>
      </c>
      <c r="AR72" s="114">
        <v>43602949</v>
      </c>
      <c r="AS72" s="85" t="s">
        <v>3572</v>
      </c>
      <c r="AT72" s="85" t="s">
        <v>3568</v>
      </c>
      <c r="AU72" s="85">
        <v>0</v>
      </c>
      <c r="AV72" s="245">
        <v>109</v>
      </c>
    </row>
    <row r="73" spans="1:48" s="85" customFormat="1" ht="35.25" customHeight="1" x14ac:dyDescent="0.25">
      <c r="A73" s="24">
        <v>538</v>
      </c>
      <c r="B73" s="131">
        <v>59</v>
      </c>
      <c r="C73" s="72" t="s">
        <v>1069</v>
      </c>
      <c r="D73" s="124" t="s">
        <v>1507</v>
      </c>
      <c r="E73" s="125" t="s">
        <v>447</v>
      </c>
      <c r="F73" s="126" t="s">
        <v>448</v>
      </c>
      <c r="G73" s="127" t="s">
        <v>1670</v>
      </c>
      <c r="H73" s="121">
        <v>43744041</v>
      </c>
      <c r="I73" s="144">
        <v>7521800</v>
      </c>
      <c r="J73" s="142">
        <v>83968000</v>
      </c>
      <c r="K73" s="137" t="s">
        <v>1635</v>
      </c>
      <c r="L73" s="128" t="s">
        <v>1438</v>
      </c>
      <c r="M73" s="88" t="s">
        <v>1558</v>
      </c>
      <c r="N73" s="87">
        <v>8103470</v>
      </c>
      <c r="O73" s="88" t="s">
        <v>1671</v>
      </c>
      <c r="P73" s="89">
        <v>1017179806</v>
      </c>
      <c r="Q73" s="90">
        <v>287</v>
      </c>
      <c r="R73" s="109" t="s">
        <v>2832</v>
      </c>
      <c r="S73" s="76">
        <v>83968000</v>
      </c>
      <c r="T73" s="92">
        <v>140</v>
      </c>
      <c r="U73" s="91" t="s">
        <v>3310</v>
      </c>
      <c r="V73" s="77">
        <v>83968000</v>
      </c>
      <c r="W73" s="135">
        <v>45706</v>
      </c>
      <c r="X73" s="329">
        <v>45706</v>
      </c>
      <c r="Y73" s="135" t="s">
        <v>1441</v>
      </c>
      <c r="Z73" s="80">
        <v>45706</v>
      </c>
      <c r="AA73" s="325">
        <v>45706</v>
      </c>
      <c r="AB73" s="115">
        <v>46008</v>
      </c>
      <c r="AC73" s="337">
        <v>46008</v>
      </c>
      <c r="AD73" s="340" t="s">
        <v>217</v>
      </c>
      <c r="AE73" s="159" t="s">
        <v>1672</v>
      </c>
      <c r="AF73" s="93" t="s">
        <v>1583</v>
      </c>
      <c r="AG73" s="86"/>
      <c r="AH73" s="139">
        <v>202000006165</v>
      </c>
      <c r="AI73" s="24"/>
      <c r="AJ73" s="94" t="s">
        <v>4201</v>
      </c>
      <c r="AK73" s="94" t="s">
        <v>4202</v>
      </c>
      <c r="AL73" s="74">
        <v>7.666666666666667</v>
      </c>
      <c r="AM73" s="95">
        <v>46128</v>
      </c>
      <c r="AN73" s="73"/>
      <c r="AO73" s="75" t="s">
        <v>1</v>
      </c>
      <c r="AP73" s="81">
        <v>38977441</v>
      </c>
      <c r="AQ73" s="96">
        <v>0.46419399056783539</v>
      </c>
      <c r="AR73" s="114">
        <v>44990559</v>
      </c>
      <c r="AS73" s="85" t="s">
        <v>3540</v>
      </c>
      <c r="AT73" s="85" t="s">
        <v>3510</v>
      </c>
      <c r="AU73" s="85">
        <v>0</v>
      </c>
      <c r="AV73" s="245">
        <v>110</v>
      </c>
    </row>
    <row r="74" spans="1:48" s="85" customFormat="1" ht="35.25" customHeight="1" x14ac:dyDescent="0.25">
      <c r="A74" s="24">
        <v>467</v>
      </c>
      <c r="B74" s="131">
        <v>60</v>
      </c>
      <c r="C74" s="72" t="s">
        <v>991</v>
      </c>
      <c r="D74" s="124" t="s">
        <v>1436</v>
      </c>
      <c r="E74" s="125" t="s">
        <v>447</v>
      </c>
      <c r="F74" s="126" t="s">
        <v>448</v>
      </c>
      <c r="G74" s="127" t="s">
        <v>1673</v>
      </c>
      <c r="H74" s="121">
        <v>37864662</v>
      </c>
      <c r="I74" s="144">
        <v>7521800</v>
      </c>
      <c r="J74" s="142">
        <v>75218000</v>
      </c>
      <c r="K74" s="112" t="s">
        <v>356</v>
      </c>
      <c r="L74" s="128" t="s">
        <v>1438</v>
      </c>
      <c r="M74" s="88" t="s">
        <v>1439</v>
      </c>
      <c r="N74" s="87">
        <v>3507696</v>
      </c>
      <c r="O74" s="88" t="s">
        <v>1440</v>
      </c>
      <c r="P74" s="89">
        <v>75075150</v>
      </c>
      <c r="Q74" s="90">
        <v>306</v>
      </c>
      <c r="R74" s="109" t="s">
        <v>2806</v>
      </c>
      <c r="S74" s="76">
        <v>75218000</v>
      </c>
      <c r="T74" s="92">
        <v>131</v>
      </c>
      <c r="U74" s="91" t="s">
        <v>3292</v>
      </c>
      <c r="V74" s="77">
        <v>75218000</v>
      </c>
      <c r="W74" s="135">
        <v>45702</v>
      </c>
      <c r="X74" s="329">
        <v>0</v>
      </c>
      <c r="Y74" s="135" t="s">
        <v>1441</v>
      </c>
      <c r="Z74" s="80">
        <v>45705</v>
      </c>
      <c r="AA74" s="325">
        <v>0</v>
      </c>
      <c r="AB74" s="115">
        <v>46007</v>
      </c>
      <c r="AC74" s="337">
        <v>0</v>
      </c>
      <c r="AD74" s="340">
        <v>0</v>
      </c>
      <c r="AE74" s="159" t="s">
        <v>1674</v>
      </c>
      <c r="AF74" s="93" t="s">
        <v>1583</v>
      </c>
      <c r="AG74" s="86"/>
      <c r="AH74" s="139">
        <v>202000006166</v>
      </c>
      <c r="AI74" s="24"/>
      <c r="AJ74" s="94" t="s">
        <v>4203</v>
      </c>
      <c r="AK74" s="94" t="s">
        <v>4204</v>
      </c>
      <c r="AL74" s="74">
        <v>7.6333333333333337</v>
      </c>
      <c r="AM74" s="95">
        <v>46127</v>
      </c>
      <c r="AN74" s="73"/>
      <c r="AO74" s="75" t="s">
        <v>1</v>
      </c>
      <c r="AP74" s="81">
        <v>33597373</v>
      </c>
      <c r="AQ74" s="96">
        <v>0.44666666223510332</v>
      </c>
      <c r="AR74" s="114">
        <v>41620627</v>
      </c>
      <c r="AS74" s="85" t="s">
        <v>3520</v>
      </c>
      <c r="AT74" s="85" t="s">
        <v>3502</v>
      </c>
      <c r="AU74" s="85">
        <v>0</v>
      </c>
      <c r="AV74" s="245">
        <v>109</v>
      </c>
    </row>
    <row r="75" spans="1:48" s="85" customFormat="1" ht="35.25" customHeight="1" x14ac:dyDescent="0.25">
      <c r="A75" s="24">
        <v>545</v>
      </c>
      <c r="B75" s="131">
        <v>61</v>
      </c>
      <c r="C75" s="72" t="s">
        <v>1074</v>
      </c>
      <c r="D75" s="124" t="s">
        <v>1436</v>
      </c>
      <c r="E75" s="125" t="s">
        <v>447</v>
      </c>
      <c r="F75" s="126" t="s">
        <v>448</v>
      </c>
      <c r="G75" s="127" t="s">
        <v>1675</v>
      </c>
      <c r="H75" s="121">
        <v>1128393576</v>
      </c>
      <c r="I75" s="144">
        <v>9573200</v>
      </c>
      <c r="J75" s="142">
        <v>76585600</v>
      </c>
      <c r="K75" s="112" t="s">
        <v>356</v>
      </c>
      <c r="L75" s="128" t="s">
        <v>1438</v>
      </c>
      <c r="M75" s="88" t="s">
        <v>1524</v>
      </c>
      <c r="N75" s="87">
        <v>1017151107</v>
      </c>
      <c r="O75" s="88" t="s">
        <v>1523</v>
      </c>
      <c r="P75" s="89">
        <v>43251877</v>
      </c>
      <c r="Q75" s="90">
        <v>297</v>
      </c>
      <c r="R75" s="109" t="s">
        <v>2690</v>
      </c>
      <c r="S75" s="76">
        <v>76585600</v>
      </c>
      <c r="T75" s="92">
        <v>130</v>
      </c>
      <c r="U75" s="91" t="s">
        <v>3044</v>
      </c>
      <c r="V75" s="77">
        <v>76585600</v>
      </c>
      <c r="W75" s="135">
        <v>45702</v>
      </c>
      <c r="X75" s="329">
        <v>0</v>
      </c>
      <c r="Y75" s="135" t="s">
        <v>1441</v>
      </c>
      <c r="Z75" s="80">
        <v>45702</v>
      </c>
      <c r="AA75" s="325">
        <v>0</v>
      </c>
      <c r="AB75" s="115">
        <v>45946</v>
      </c>
      <c r="AC75" s="337">
        <v>0</v>
      </c>
      <c r="AD75" s="340">
        <v>0</v>
      </c>
      <c r="AE75" s="130" t="s">
        <v>1676</v>
      </c>
      <c r="AF75" s="93" t="s">
        <v>1513</v>
      </c>
      <c r="AG75" s="86"/>
      <c r="AH75" s="139">
        <v>202000006167</v>
      </c>
      <c r="AI75" s="24" t="s">
        <v>1444</v>
      </c>
      <c r="AJ75" s="94" t="s">
        <v>4205</v>
      </c>
      <c r="AK75" s="94" t="s">
        <v>4206</v>
      </c>
      <c r="AL75" s="74">
        <v>5.6</v>
      </c>
      <c r="AM75" s="95">
        <v>46066</v>
      </c>
      <c r="AN75" s="73"/>
      <c r="AO75" s="75" t="s">
        <v>1</v>
      </c>
      <c r="AP75" s="81">
        <v>43717613</v>
      </c>
      <c r="AQ75" s="96">
        <v>0.570833328980905</v>
      </c>
      <c r="AR75" s="114">
        <v>32867987</v>
      </c>
      <c r="AS75" s="85" t="s">
        <v>3503</v>
      </c>
      <c r="AT75" s="85" t="s">
        <v>3550</v>
      </c>
      <c r="AU75" s="85">
        <v>0</v>
      </c>
      <c r="AV75" s="245">
        <v>48</v>
      </c>
    </row>
    <row r="76" spans="1:48" s="85" customFormat="1" ht="35.25" customHeight="1" x14ac:dyDescent="0.25">
      <c r="A76" s="24">
        <v>568</v>
      </c>
      <c r="B76" s="131">
        <v>61</v>
      </c>
      <c r="C76" s="72" t="s">
        <v>1108</v>
      </c>
      <c r="D76" s="124" t="s">
        <v>1436</v>
      </c>
      <c r="E76" s="125" t="s">
        <v>475</v>
      </c>
      <c r="F76" s="126" t="s">
        <v>448</v>
      </c>
      <c r="G76" s="127" t="s">
        <v>1675</v>
      </c>
      <c r="H76" s="121">
        <v>1128393576</v>
      </c>
      <c r="I76" s="142">
        <v>0</v>
      </c>
      <c r="J76" s="142">
        <v>18000000</v>
      </c>
      <c r="K76" s="202" t="s">
        <v>1677</v>
      </c>
      <c r="L76" s="128" t="s">
        <v>1678</v>
      </c>
      <c r="M76" s="88" t="s">
        <v>1524</v>
      </c>
      <c r="N76" s="87">
        <v>1017151107</v>
      </c>
      <c r="O76" s="88" t="s">
        <v>1523</v>
      </c>
      <c r="P76" s="89">
        <v>43251877</v>
      </c>
      <c r="Q76" s="90">
        <v>397</v>
      </c>
      <c r="R76" s="109" t="s">
        <v>2693</v>
      </c>
      <c r="S76" s="76">
        <v>18000000</v>
      </c>
      <c r="T76" s="92">
        <v>1619</v>
      </c>
      <c r="U76" s="91" t="s">
        <v>3046</v>
      </c>
      <c r="V76" s="77">
        <v>18000000</v>
      </c>
      <c r="W76" s="135">
        <v>45728</v>
      </c>
      <c r="X76" s="330">
        <v>0</v>
      </c>
      <c r="Y76" s="135" t="s">
        <v>1441</v>
      </c>
      <c r="Z76" s="80">
        <v>45702</v>
      </c>
      <c r="AA76" s="325">
        <v>0</v>
      </c>
      <c r="AB76" s="115">
        <v>45946</v>
      </c>
      <c r="AC76" s="337">
        <v>0</v>
      </c>
      <c r="AD76" s="340">
        <v>0</v>
      </c>
      <c r="AE76" s="136"/>
      <c r="AF76" s="93" t="s">
        <v>356</v>
      </c>
      <c r="AG76" s="86"/>
      <c r="AH76" s="295">
        <v>202000006167</v>
      </c>
      <c r="AI76" s="24"/>
      <c r="AJ76" s="94" t="s">
        <v>4205</v>
      </c>
      <c r="AK76" s="94" t="s">
        <v>4206</v>
      </c>
      <c r="AL76" s="74">
        <v>5.6</v>
      </c>
      <c r="AM76" s="95">
        <v>46066</v>
      </c>
      <c r="AN76" s="73"/>
      <c r="AO76" s="75" t="s">
        <v>1</v>
      </c>
      <c r="AP76" s="81">
        <v>3471707</v>
      </c>
      <c r="AQ76" s="96">
        <v>0.19287261111111112</v>
      </c>
      <c r="AR76" s="114">
        <v>14528293</v>
      </c>
      <c r="AS76" s="85" t="s">
        <v>3503</v>
      </c>
      <c r="AT76" s="85" t="s">
        <v>3550</v>
      </c>
      <c r="AU76" s="85">
        <v>0</v>
      </c>
      <c r="AV76" s="245">
        <v>48</v>
      </c>
    </row>
    <row r="77" spans="1:48" s="85" customFormat="1" ht="35.25" customHeight="1" x14ac:dyDescent="0.25">
      <c r="A77" s="24">
        <v>461</v>
      </c>
      <c r="B77" s="131">
        <v>62</v>
      </c>
      <c r="C77" s="72" t="s">
        <v>976</v>
      </c>
      <c r="D77" s="124" t="s">
        <v>1436</v>
      </c>
      <c r="E77" s="125" t="s">
        <v>447</v>
      </c>
      <c r="F77" s="126" t="s">
        <v>448</v>
      </c>
      <c r="G77" s="127" t="s">
        <v>1679</v>
      </c>
      <c r="H77" s="121">
        <v>1036607096</v>
      </c>
      <c r="I77" s="144">
        <v>7521800</v>
      </c>
      <c r="J77" s="142">
        <v>75218000</v>
      </c>
      <c r="K77" s="112" t="s">
        <v>356</v>
      </c>
      <c r="L77" s="128" t="s">
        <v>1438</v>
      </c>
      <c r="M77" s="88" t="s">
        <v>1439</v>
      </c>
      <c r="N77" s="87">
        <v>3507696</v>
      </c>
      <c r="O77" s="88" t="s">
        <v>1440</v>
      </c>
      <c r="P77" s="89">
        <v>75075150</v>
      </c>
      <c r="Q77" s="90">
        <v>298</v>
      </c>
      <c r="R77" s="109" t="s">
        <v>2764</v>
      </c>
      <c r="S77" s="76">
        <v>75218000</v>
      </c>
      <c r="T77" s="92">
        <v>132</v>
      </c>
      <c r="U77" s="91" t="s">
        <v>3093</v>
      </c>
      <c r="V77" s="77">
        <v>75218000</v>
      </c>
      <c r="W77" s="135">
        <v>45702</v>
      </c>
      <c r="X77" s="329">
        <v>0</v>
      </c>
      <c r="Y77" s="135" t="s">
        <v>1441</v>
      </c>
      <c r="Z77" s="80">
        <v>45705</v>
      </c>
      <c r="AA77" s="325">
        <v>0</v>
      </c>
      <c r="AB77" s="115">
        <v>46007</v>
      </c>
      <c r="AC77" s="337">
        <v>0</v>
      </c>
      <c r="AD77" s="340">
        <v>0</v>
      </c>
      <c r="AE77" s="159" t="s">
        <v>1680</v>
      </c>
      <c r="AF77" s="93" t="s">
        <v>1583</v>
      </c>
      <c r="AG77" s="86"/>
      <c r="AH77" s="232">
        <v>202000006168</v>
      </c>
      <c r="AI77" s="24" t="s">
        <v>1444</v>
      </c>
      <c r="AJ77" s="94" t="s">
        <v>4207</v>
      </c>
      <c r="AK77" s="94" t="s">
        <v>1431</v>
      </c>
      <c r="AL77" s="74">
        <v>7.6333333333333337</v>
      </c>
      <c r="AM77" s="95">
        <v>46127</v>
      </c>
      <c r="AN77" s="73"/>
      <c r="AO77" s="75" t="s">
        <v>1</v>
      </c>
      <c r="AP77" s="81">
        <v>33597373</v>
      </c>
      <c r="AQ77" s="96">
        <v>0.44666666223510332</v>
      </c>
      <c r="AR77" s="114">
        <v>41620627</v>
      </c>
      <c r="AS77" s="85" t="s">
        <v>3520</v>
      </c>
      <c r="AT77" s="85" t="s">
        <v>3502</v>
      </c>
      <c r="AU77" s="85">
        <v>0</v>
      </c>
      <c r="AV77" s="245">
        <v>109</v>
      </c>
    </row>
    <row r="78" spans="1:48" s="85" customFormat="1" ht="35.25" customHeight="1" x14ac:dyDescent="0.25">
      <c r="A78" s="24">
        <v>537</v>
      </c>
      <c r="B78" s="131">
        <v>63</v>
      </c>
      <c r="C78" s="72" t="s">
        <v>1068</v>
      </c>
      <c r="D78" s="124" t="s">
        <v>1507</v>
      </c>
      <c r="E78" s="125" t="s">
        <v>447</v>
      </c>
      <c r="F78" s="126" t="s">
        <v>448</v>
      </c>
      <c r="G78" s="162" t="s">
        <v>1681</v>
      </c>
      <c r="H78" s="121">
        <v>98635620</v>
      </c>
      <c r="I78" s="144">
        <v>7521800</v>
      </c>
      <c r="J78" s="142">
        <v>83968000</v>
      </c>
      <c r="K78" s="137" t="s">
        <v>1635</v>
      </c>
      <c r="L78" s="128" t="s">
        <v>1438</v>
      </c>
      <c r="M78" s="88" t="s">
        <v>1558</v>
      </c>
      <c r="N78" s="87">
        <v>8103470</v>
      </c>
      <c r="O78" s="88" t="s">
        <v>1636</v>
      </c>
      <c r="P78" s="89">
        <v>1035231868</v>
      </c>
      <c r="Q78" s="90">
        <v>286</v>
      </c>
      <c r="R78" s="109" t="s">
        <v>2830</v>
      </c>
      <c r="S78" s="76">
        <v>83968000</v>
      </c>
      <c r="T78" s="92">
        <v>134</v>
      </c>
      <c r="U78" s="91" t="s">
        <v>3309</v>
      </c>
      <c r="V78" s="77">
        <v>83968000</v>
      </c>
      <c r="W78" s="135">
        <v>45705</v>
      </c>
      <c r="X78" s="329">
        <v>45705</v>
      </c>
      <c r="Y78" s="135" t="s">
        <v>1441</v>
      </c>
      <c r="Z78" s="80">
        <v>45706</v>
      </c>
      <c r="AA78" s="325">
        <v>45706</v>
      </c>
      <c r="AB78" s="115">
        <v>46008</v>
      </c>
      <c r="AC78" s="337">
        <v>46008</v>
      </c>
      <c r="AD78" s="340" t="s">
        <v>277</v>
      </c>
      <c r="AE78" s="159" t="s">
        <v>1682</v>
      </c>
      <c r="AF78" s="93" t="s">
        <v>1583</v>
      </c>
      <c r="AG78" s="86"/>
      <c r="AH78" s="232">
        <v>202000006169</v>
      </c>
      <c r="AI78" s="24" t="s">
        <v>1444</v>
      </c>
      <c r="AJ78" s="94" t="s">
        <v>4208</v>
      </c>
      <c r="AK78" s="94" t="s">
        <v>1447</v>
      </c>
      <c r="AL78" s="74">
        <v>7.666666666666667</v>
      </c>
      <c r="AM78" s="95">
        <v>46128</v>
      </c>
      <c r="AN78" s="73"/>
      <c r="AO78" s="75" t="s">
        <v>1</v>
      </c>
      <c r="AP78" s="81">
        <v>37472983</v>
      </c>
      <c r="AQ78" s="96">
        <v>0.44627695074314022</v>
      </c>
      <c r="AR78" s="114">
        <v>46495017</v>
      </c>
      <c r="AS78" s="85" t="s">
        <v>3540</v>
      </c>
      <c r="AT78" s="85" t="s">
        <v>3547</v>
      </c>
      <c r="AU78" s="85">
        <v>0</v>
      </c>
      <c r="AV78" s="245">
        <v>110</v>
      </c>
    </row>
    <row r="79" spans="1:48" s="85" customFormat="1" ht="35.25" customHeight="1" x14ac:dyDescent="0.25">
      <c r="A79" s="24">
        <v>38</v>
      </c>
      <c r="B79" s="131">
        <v>64</v>
      </c>
      <c r="C79" s="72" t="s">
        <v>457</v>
      </c>
      <c r="D79" s="124" t="s">
        <v>1429</v>
      </c>
      <c r="E79" s="125" t="s">
        <v>447</v>
      </c>
      <c r="F79" s="126" t="s">
        <v>448</v>
      </c>
      <c r="G79" s="127" t="s">
        <v>1683</v>
      </c>
      <c r="H79" s="121">
        <v>43063996</v>
      </c>
      <c r="I79" s="144">
        <v>4786600</v>
      </c>
      <c r="J79" s="142">
        <v>23933000</v>
      </c>
      <c r="K79" s="112" t="s">
        <v>356</v>
      </c>
      <c r="L79" s="128" t="s">
        <v>1438</v>
      </c>
      <c r="M79" s="88" t="s">
        <v>1543</v>
      </c>
      <c r="N79" s="87">
        <v>1040030533</v>
      </c>
      <c r="O79" s="88" t="s">
        <v>1511</v>
      </c>
      <c r="P79" s="89">
        <v>43610005</v>
      </c>
      <c r="Q79" s="90">
        <v>296</v>
      </c>
      <c r="R79" s="109" t="s">
        <v>2605</v>
      </c>
      <c r="S79" s="76">
        <v>23933000</v>
      </c>
      <c r="T79" s="92">
        <v>138</v>
      </c>
      <c r="U79" s="91" t="s">
        <v>2985</v>
      </c>
      <c r="V79" s="77">
        <v>23933000</v>
      </c>
      <c r="W79" s="135">
        <v>45705</v>
      </c>
      <c r="X79" s="329">
        <v>45705</v>
      </c>
      <c r="Y79" s="135" t="s">
        <v>1441</v>
      </c>
      <c r="Z79" s="80">
        <v>45707</v>
      </c>
      <c r="AA79" s="325">
        <v>45707</v>
      </c>
      <c r="AB79" s="115">
        <v>45856</v>
      </c>
      <c r="AC79" s="337">
        <v>45856</v>
      </c>
      <c r="AD79" s="340" t="s">
        <v>49</v>
      </c>
      <c r="AE79" s="159" t="s">
        <v>1684</v>
      </c>
      <c r="AF79" s="93" t="s">
        <v>1497</v>
      </c>
      <c r="AG79" s="86"/>
      <c r="AH79" s="232">
        <v>202000006170</v>
      </c>
      <c r="AI79" s="24" t="s">
        <v>1444</v>
      </c>
      <c r="AJ79" s="94" t="s">
        <v>3446</v>
      </c>
      <c r="AK79" s="94" t="s">
        <v>4209</v>
      </c>
      <c r="AL79" s="74">
        <v>2.6</v>
      </c>
      <c r="AM79" s="95">
        <v>45976</v>
      </c>
      <c r="AN79" s="73"/>
      <c r="AO79" s="75" t="s">
        <v>4151</v>
      </c>
      <c r="AP79" s="81">
        <v>21061040</v>
      </c>
      <c r="AQ79" s="96">
        <v>0.88</v>
      </c>
      <c r="AR79" s="114">
        <v>2871960</v>
      </c>
      <c r="AS79" s="85" t="s">
        <v>3561</v>
      </c>
      <c r="AT79" s="85" t="s">
        <v>3560</v>
      </c>
      <c r="AU79" s="85">
        <v>0</v>
      </c>
      <c r="AV79" s="245">
        <v>-42</v>
      </c>
    </row>
    <row r="80" spans="1:48" s="85" customFormat="1" ht="35.25" customHeight="1" x14ac:dyDescent="0.25">
      <c r="A80" s="24">
        <v>521</v>
      </c>
      <c r="B80" s="131">
        <v>65</v>
      </c>
      <c r="C80" s="72" t="s">
        <v>1054</v>
      </c>
      <c r="D80" s="124" t="s">
        <v>1507</v>
      </c>
      <c r="E80" s="125" t="s">
        <v>447</v>
      </c>
      <c r="F80" s="126" t="s">
        <v>448</v>
      </c>
      <c r="G80" s="127" t="s">
        <v>1685</v>
      </c>
      <c r="H80" s="121">
        <v>8105506</v>
      </c>
      <c r="I80" s="144">
        <v>7521800</v>
      </c>
      <c r="J80" s="142">
        <v>85843000</v>
      </c>
      <c r="K80" s="137" t="s">
        <v>1645</v>
      </c>
      <c r="L80" s="128" t="s">
        <v>1438</v>
      </c>
      <c r="M80" s="88" t="s">
        <v>1551</v>
      </c>
      <c r="N80" s="87">
        <v>21509270</v>
      </c>
      <c r="O80" s="88" t="s">
        <v>1640</v>
      </c>
      <c r="P80" s="89">
        <v>1152209808</v>
      </c>
      <c r="Q80" s="90">
        <v>74</v>
      </c>
      <c r="R80" s="109" t="s">
        <v>2860</v>
      </c>
      <c r="S80" s="76">
        <v>85843000</v>
      </c>
      <c r="T80" s="92">
        <v>135</v>
      </c>
      <c r="U80" s="91" t="s">
        <v>3331</v>
      </c>
      <c r="V80" s="77">
        <v>85843000</v>
      </c>
      <c r="W80" s="135">
        <v>45705</v>
      </c>
      <c r="X80" s="329">
        <v>45705</v>
      </c>
      <c r="Y80" s="135" t="s">
        <v>1441</v>
      </c>
      <c r="Z80" s="80">
        <v>45706</v>
      </c>
      <c r="AA80" s="325">
        <v>45706</v>
      </c>
      <c r="AB80" s="115">
        <v>46009</v>
      </c>
      <c r="AC80" s="337">
        <v>46009</v>
      </c>
      <c r="AD80" s="340" t="s">
        <v>25</v>
      </c>
      <c r="AE80" s="159" t="s">
        <v>1686</v>
      </c>
      <c r="AF80" s="93" t="s">
        <v>1583</v>
      </c>
      <c r="AG80" s="86"/>
      <c r="AH80" s="232">
        <v>202000006171</v>
      </c>
      <c r="AI80" s="24" t="s">
        <v>1444</v>
      </c>
      <c r="AJ80" s="94" t="s">
        <v>4210</v>
      </c>
      <c r="AK80" s="94" t="s">
        <v>4211</v>
      </c>
      <c r="AL80" s="74">
        <v>7.7</v>
      </c>
      <c r="AM80" s="95">
        <v>46129</v>
      </c>
      <c r="AN80" s="73"/>
      <c r="AO80" s="75" t="s">
        <v>1</v>
      </c>
      <c r="AP80" s="81">
        <v>35591190</v>
      </c>
      <c r="AQ80" s="96">
        <v>0.41460794706615567</v>
      </c>
      <c r="AR80" s="114">
        <v>50251810</v>
      </c>
      <c r="AS80" s="85" t="s">
        <v>3533</v>
      </c>
      <c r="AT80" s="85" t="s">
        <v>3505</v>
      </c>
      <c r="AU80" s="85">
        <v>0</v>
      </c>
      <c r="AV80" s="245">
        <v>111</v>
      </c>
    </row>
    <row r="81" spans="1:48" s="85" customFormat="1" ht="35.25" customHeight="1" x14ac:dyDescent="0.25">
      <c r="A81" s="24">
        <v>236</v>
      </c>
      <c r="B81" s="131">
        <v>66</v>
      </c>
      <c r="C81" s="72" t="s">
        <v>763</v>
      </c>
      <c r="D81" s="124" t="s">
        <v>1647</v>
      </c>
      <c r="E81" s="125" t="s">
        <v>447</v>
      </c>
      <c r="F81" s="126" t="s">
        <v>448</v>
      </c>
      <c r="G81" s="127" t="s">
        <v>1687</v>
      </c>
      <c r="H81" s="121">
        <v>98763224</v>
      </c>
      <c r="I81" s="144">
        <v>7521800</v>
      </c>
      <c r="J81" s="142">
        <v>60174400</v>
      </c>
      <c r="K81" s="112" t="s">
        <v>356</v>
      </c>
      <c r="L81" s="128" t="s">
        <v>1438</v>
      </c>
      <c r="M81" s="88" t="s">
        <v>1650</v>
      </c>
      <c r="N81" s="87">
        <v>71610877</v>
      </c>
      <c r="O81" s="88" t="s">
        <v>1688</v>
      </c>
      <c r="P81" s="89">
        <v>71364469</v>
      </c>
      <c r="Q81" s="90">
        <v>289</v>
      </c>
      <c r="R81" s="109" t="s">
        <v>2731</v>
      </c>
      <c r="S81" s="76">
        <v>60174400</v>
      </c>
      <c r="T81" s="92">
        <v>128</v>
      </c>
      <c r="U81" s="91" t="s">
        <v>3074</v>
      </c>
      <c r="V81" s="77">
        <v>60174400</v>
      </c>
      <c r="W81" s="135">
        <v>45705</v>
      </c>
      <c r="X81" s="329">
        <v>45705</v>
      </c>
      <c r="Y81" s="135" t="s">
        <v>1441</v>
      </c>
      <c r="Z81" s="80">
        <v>45706</v>
      </c>
      <c r="AA81" s="325">
        <v>45706</v>
      </c>
      <c r="AB81" s="115">
        <v>45948</v>
      </c>
      <c r="AC81" s="337">
        <v>45948</v>
      </c>
      <c r="AD81" s="340" t="s">
        <v>297</v>
      </c>
      <c r="AE81" s="159" t="s">
        <v>1689</v>
      </c>
      <c r="AF81" s="93" t="s">
        <v>1513</v>
      </c>
      <c r="AG81" s="86"/>
      <c r="AH81" s="232">
        <v>202000006172</v>
      </c>
      <c r="AI81" s="24" t="s">
        <v>1444</v>
      </c>
      <c r="AJ81" s="94" t="s">
        <v>4212</v>
      </c>
      <c r="AK81" s="94" t="s">
        <v>4213</v>
      </c>
      <c r="AL81" s="74">
        <v>5.666666666666667</v>
      </c>
      <c r="AM81" s="95">
        <v>46068</v>
      </c>
      <c r="AN81" s="73"/>
      <c r="AO81" s="75" t="s">
        <v>1</v>
      </c>
      <c r="AP81" s="81">
        <v>33346647</v>
      </c>
      <c r="AQ81" s="96">
        <v>0.55416667220612092</v>
      </c>
      <c r="AR81" s="114">
        <v>26827753</v>
      </c>
      <c r="AS81" s="85" t="s">
        <v>3569</v>
      </c>
      <c r="AT81" s="85" t="s">
        <v>3527</v>
      </c>
      <c r="AU81" s="85">
        <v>0</v>
      </c>
      <c r="AV81" s="245">
        <v>50</v>
      </c>
    </row>
    <row r="82" spans="1:48" s="85" customFormat="1" ht="35.25" customHeight="1" x14ac:dyDescent="0.25">
      <c r="A82" s="24">
        <v>524</v>
      </c>
      <c r="B82" s="131">
        <v>67</v>
      </c>
      <c r="C82" s="72" t="s">
        <v>1057</v>
      </c>
      <c r="D82" s="124" t="s">
        <v>1507</v>
      </c>
      <c r="E82" s="125" t="s">
        <v>447</v>
      </c>
      <c r="F82" s="126" t="s">
        <v>448</v>
      </c>
      <c r="G82" s="127" t="s">
        <v>1690</v>
      </c>
      <c r="H82" s="121">
        <v>1035437740</v>
      </c>
      <c r="I82" s="144">
        <v>7521800</v>
      </c>
      <c r="J82" s="142">
        <v>85218000</v>
      </c>
      <c r="K82" s="137" t="s">
        <v>1691</v>
      </c>
      <c r="L82" s="128" t="s">
        <v>1438</v>
      </c>
      <c r="M82" s="88" t="s">
        <v>1559</v>
      </c>
      <c r="N82" s="87">
        <v>71220441</v>
      </c>
      <c r="O82" s="88" t="s">
        <v>1692</v>
      </c>
      <c r="P82" s="89">
        <v>15511884</v>
      </c>
      <c r="Q82" s="90">
        <v>78</v>
      </c>
      <c r="R82" s="109" t="s">
        <v>2843</v>
      </c>
      <c r="S82" s="76">
        <v>85218000</v>
      </c>
      <c r="T82" s="92">
        <v>146</v>
      </c>
      <c r="U82" s="91" t="s">
        <v>3320</v>
      </c>
      <c r="V82" s="77">
        <v>85218000</v>
      </c>
      <c r="W82" s="135">
        <v>45707</v>
      </c>
      <c r="X82" s="329">
        <v>45707</v>
      </c>
      <c r="Y82" s="135" t="s">
        <v>1441</v>
      </c>
      <c r="Z82" s="80">
        <v>45708</v>
      </c>
      <c r="AA82" s="325">
        <v>45708</v>
      </c>
      <c r="AB82" s="115">
        <v>46010</v>
      </c>
      <c r="AC82" s="337">
        <v>46010</v>
      </c>
      <c r="AD82" s="340" t="s">
        <v>28</v>
      </c>
      <c r="AE82" s="159" t="s">
        <v>1693</v>
      </c>
      <c r="AF82" s="93" t="s">
        <v>1583</v>
      </c>
      <c r="AG82" s="86"/>
      <c r="AH82" s="232">
        <v>202000006173</v>
      </c>
      <c r="AI82" s="24" t="s">
        <v>1444</v>
      </c>
      <c r="AJ82" s="94" t="s">
        <v>4214</v>
      </c>
      <c r="AK82" s="94" t="s">
        <v>4215</v>
      </c>
      <c r="AL82" s="74">
        <v>7.7333333333333334</v>
      </c>
      <c r="AM82" s="95">
        <v>46130</v>
      </c>
      <c r="AN82" s="73"/>
      <c r="AO82" s="75" t="s">
        <v>1</v>
      </c>
      <c r="AP82" s="81">
        <v>39325568</v>
      </c>
      <c r="AQ82" s="96">
        <v>0.46147020582506043</v>
      </c>
      <c r="AR82" s="114">
        <v>45892432</v>
      </c>
      <c r="AS82" s="85" t="s">
        <v>3529</v>
      </c>
      <c r="AT82" s="85" t="s">
        <v>3566</v>
      </c>
      <c r="AU82" s="85">
        <v>0</v>
      </c>
      <c r="AV82" s="245">
        <v>112</v>
      </c>
    </row>
    <row r="83" spans="1:48" s="85" customFormat="1" ht="35.25" customHeight="1" x14ac:dyDescent="0.25">
      <c r="A83" s="24">
        <v>543</v>
      </c>
      <c r="B83" s="131">
        <v>68</v>
      </c>
      <c r="C83" s="72" t="s">
        <v>1057</v>
      </c>
      <c r="D83" s="124" t="s">
        <v>1507</v>
      </c>
      <c r="E83" s="125" t="s">
        <v>447</v>
      </c>
      <c r="F83" s="126" t="s">
        <v>448</v>
      </c>
      <c r="G83" s="127" t="s">
        <v>1694</v>
      </c>
      <c r="H83" s="121">
        <v>1037524775</v>
      </c>
      <c r="I83" s="144">
        <v>7521800</v>
      </c>
      <c r="J83" s="142">
        <v>85218000</v>
      </c>
      <c r="K83" s="137" t="s">
        <v>1691</v>
      </c>
      <c r="L83" s="128" t="s">
        <v>1438</v>
      </c>
      <c r="M83" s="88" t="s">
        <v>1559</v>
      </c>
      <c r="N83" s="87">
        <v>71220441</v>
      </c>
      <c r="O83" s="88" t="s">
        <v>1692</v>
      </c>
      <c r="P83" s="89">
        <v>15511884</v>
      </c>
      <c r="Q83" s="90">
        <v>294</v>
      </c>
      <c r="R83" s="109" t="s">
        <v>2836</v>
      </c>
      <c r="S83" s="76">
        <v>85218000</v>
      </c>
      <c r="T83" s="92">
        <v>143</v>
      </c>
      <c r="U83" s="91" t="s">
        <v>3312</v>
      </c>
      <c r="V83" s="77">
        <v>85218000</v>
      </c>
      <c r="W83" s="135">
        <v>45707</v>
      </c>
      <c r="X83" s="329">
        <v>45707</v>
      </c>
      <c r="Y83" s="135" t="s">
        <v>1441</v>
      </c>
      <c r="Z83" s="80">
        <v>45708</v>
      </c>
      <c r="AA83" s="325">
        <v>45708</v>
      </c>
      <c r="AB83" s="115">
        <v>46010</v>
      </c>
      <c r="AC83" s="337">
        <v>46010</v>
      </c>
      <c r="AD83" s="340" t="s">
        <v>272</v>
      </c>
      <c r="AE83" s="130" t="s">
        <v>1695</v>
      </c>
      <c r="AF83" s="93" t="s">
        <v>1583</v>
      </c>
      <c r="AG83" s="86"/>
      <c r="AH83" s="232">
        <v>202000006174</v>
      </c>
      <c r="AI83" s="24" t="s">
        <v>1444</v>
      </c>
      <c r="AJ83" s="94" t="s">
        <v>4216</v>
      </c>
      <c r="AK83" s="94" t="s">
        <v>4217</v>
      </c>
      <c r="AL83" s="74">
        <v>7.7333333333333334</v>
      </c>
      <c r="AM83" s="95">
        <v>46130</v>
      </c>
      <c r="AN83" s="73"/>
      <c r="AO83" s="75" t="s">
        <v>1</v>
      </c>
      <c r="AP83" s="81">
        <v>41231180</v>
      </c>
      <c r="AQ83" s="96">
        <v>0.48383181956863575</v>
      </c>
      <c r="AR83" s="114">
        <v>43986820</v>
      </c>
      <c r="AS83" s="85" t="s">
        <v>3529</v>
      </c>
      <c r="AT83" s="85" t="s">
        <v>3566</v>
      </c>
      <c r="AU83" s="85">
        <v>0</v>
      </c>
      <c r="AV83" s="245">
        <v>112</v>
      </c>
    </row>
    <row r="84" spans="1:48" s="85" customFormat="1" ht="35.25" customHeight="1" x14ac:dyDescent="0.25">
      <c r="A84" s="24">
        <v>528</v>
      </c>
      <c r="B84" s="131">
        <v>69</v>
      </c>
      <c r="C84" s="72" t="s">
        <v>1059</v>
      </c>
      <c r="D84" s="124" t="s">
        <v>1507</v>
      </c>
      <c r="E84" s="125" t="s">
        <v>447</v>
      </c>
      <c r="F84" s="126" t="s">
        <v>448</v>
      </c>
      <c r="G84" s="127" t="s">
        <v>1696</v>
      </c>
      <c r="H84" s="121">
        <v>70166500</v>
      </c>
      <c r="I84" s="144">
        <v>7521800</v>
      </c>
      <c r="J84" s="142">
        <v>93968000</v>
      </c>
      <c r="K84" s="137" t="s">
        <v>1697</v>
      </c>
      <c r="L84" s="128" t="s">
        <v>1438</v>
      </c>
      <c r="M84" s="88" t="s">
        <v>1698</v>
      </c>
      <c r="N84" s="87">
        <v>70565097</v>
      </c>
      <c r="O84" s="88" t="s">
        <v>1699</v>
      </c>
      <c r="P84" s="89">
        <v>21490893</v>
      </c>
      <c r="Q84" s="90">
        <v>82</v>
      </c>
      <c r="R84" s="109" t="s">
        <v>2871</v>
      </c>
      <c r="S84" s="76">
        <v>93968000</v>
      </c>
      <c r="T84" s="92">
        <v>139</v>
      </c>
      <c r="U84" s="91" t="s">
        <v>3336</v>
      </c>
      <c r="V84" s="77">
        <v>93968000</v>
      </c>
      <c r="W84" s="135">
        <v>45706</v>
      </c>
      <c r="X84" s="329">
        <v>45706</v>
      </c>
      <c r="Y84" s="135" t="s">
        <v>1441</v>
      </c>
      <c r="Z84" s="80">
        <v>45707</v>
      </c>
      <c r="AA84" s="325">
        <v>45707</v>
      </c>
      <c r="AB84" s="115">
        <v>46010</v>
      </c>
      <c r="AC84" s="337">
        <v>46010</v>
      </c>
      <c r="AD84" s="340" t="s">
        <v>23</v>
      </c>
      <c r="AE84" s="130" t="s">
        <v>1700</v>
      </c>
      <c r="AF84" s="93" t="s">
        <v>1583</v>
      </c>
      <c r="AG84" s="86"/>
      <c r="AH84" s="232">
        <v>202000006175</v>
      </c>
      <c r="AI84" s="24" t="s">
        <v>1444</v>
      </c>
      <c r="AJ84" s="94" t="s">
        <v>4218</v>
      </c>
      <c r="AK84" s="94" t="s">
        <v>4219</v>
      </c>
      <c r="AL84" s="74">
        <v>7.7333333333333334</v>
      </c>
      <c r="AM84" s="95">
        <v>46130</v>
      </c>
      <c r="AN84" s="73"/>
      <c r="AO84" s="75" t="s">
        <v>1</v>
      </c>
      <c r="AP84" s="81">
        <v>41755573</v>
      </c>
      <c r="AQ84" s="96">
        <v>0.44435949472160735</v>
      </c>
      <c r="AR84" s="114">
        <v>52212427</v>
      </c>
      <c r="AS84" s="85" t="s">
        <v>3542</v>
      </c>
      <c r="AT84" s="85" t="s">
        <v>3555</v>
      </c>
      <c r="AU84" s="85">
        <v>0</v>
      </c>
      <c r="AV84" s="245">
        <v>112</v>
      </c>
    </row>
    <row r="85" spans="1:48" s="85" customFormat="1" ht="35.25" customHeight="1" x14ac:dyDescent="0.25">
      <c r="A85" s="24">
        <v>531</v>
      </c>
      <c r="B85" s="131">
        <v>70</v>
      </c>
      <c r="C85" s="72" t="s">
        <v>1062</v>
      </c>
      <c r="D85" s="124" t="s">
        <v>1507</v>
      </c>
      <c r="E85" s="125" t="s">
        <v>447</v>
      </c>
      <c r="F85" s="126" t="s">
        <v>448</v>
      </c>
      <c r="G85" s="127" t="s">
        <v>1701</v>
      </c>
      <c r="H85" s="121">
        <v>1036966995</v>
      </c>
      <c r="I85" s="144">
        <v>7521800</v>
      </c>
      <c r="J85" s="142">
        <v>93968000</v>
      </c>
      <c r="K85" s="137" t="s">
        <v>1697</v>
      </c>
      <c r="L85" s="128" t="s">
        <v>1438</v>
      </c>
      <c r="M85" s="88" t="s">
        <v>1698</v>
      </c>
      <c r="N85" s="87">
        <v>70565097</v>
      </c>
      <c r="O85" s="88" t="s">
        <v>1702</v>
      </c>
      <c r="P85" s="89">
        <v>1083014880</v>
      </c>
      <c r="Q85" s="90">
        <v>85</v>
      </c>
      <c r="R85" s="109" t="s">
        <v>2874</v>
      </c>
      <c r="S85" s="76">
        <v>93968000</v>
      </c>
      <c r="T85" s="92">
        <v>142</v>
      </c>
      <c r="U85" s="91" t="s">
        <v>3337</v>
      </c>
      <c r="V85" s="77">
        <v>93968000</v>
      </c>
      <c r="W85" s="135">
        <v>45706</v>
      </c>
      <c r="X85" s="329">
        <v>45706</v>
      </c>
      <c r="Y85" s="135" t="s">
        <v>1441</v>
      </c>
      <c r="Z85" s="80">
        <v>45707</v>
      </c>
      <c r="AA85" s="325">
        <v>45707</v>
      </c>
      <c r="AB85" s="115">
        <v>46010</v>
      </c>
      <c r="AC85" s="337">
        <v>46010</v>
      </c>
      <c r="AD85" s="340" t="s">
        <v>79</v>
      </c>
      <c r="AE85" s="130" t="s">
        <v>1703</v>
      </c>
      <c r="AF85" s="93" t="s">
        <v>1583</v>
      </c>
      <c r="AG85" s="86"/>
      <c r="AH85" s="139">
        <v>202000006176</v>
      </c>
      <c r="AI85" s="24" t="s">
        <v>1444</v>
      </c>
      <c r="AJ85" s="94" t="s">
        <v>4220</v>
      </c>
      <c r="AK85" s="94" t="s">
        <v>4221</v>
      </c>
      <c r="AL85" s="74">
        <v>7.7333333333333334</v>
      </c>
      <c r="AM85" s="95">
        <v>46130</v>
      </c>
      <c r="AN85" s="73"/>
      <c r="AO85" s="75" t="s">
        <v>1</v>
      </c>
      <c r="AP85" s="81">
        <v>38687045</v>
      </c>
      <c r="AQ85" s="96">
        <v>0.41170446322152221</v>
      </c>
      <c r="AR85" s="114">
        <v>55280955</v>
      </c>
      <c r="AS85" s="85" t="s">
        <v>3542</v>
      </c>
      <c r="AT85" s="85" t="s">
        <v>3573</v>
      </c>
      <c r="AU85" s="85">
        <v>0</v>
      </c>
      <c r="AV85" s="245">
        <v>112</v>
      </c>
    </row>
    <row r="86" spans="1:48" s="85" customFormat="1" ht="35.25" customHeight="1" x14ac:dyDescent="0.25">
      <c r="A86" s="24">
        <v>542</v>
      </c>
      <c r="B86" s="131">
        <v>71</v>
      </c>
      <c r="C86" s="72" t="s">
        <v>1072</v>
      </c>
      <c r="D86" s="124" t="s">
        <v>1507</v>
      </c>
      <c r="E86" s="125" t="s">
        <v>447</v>
      </c>
      <c r="F86" s="126" t="s">
        <v>448</v>
      </c>
      <c r="G86" s="127" t="s">
        <v>1704</v>
      </c>
      <c r="H86" s="121">
        <v>98606974</v>
      </c>
      <c r="I86" s="144">
        <v>7521800</v>
      </c>
      <c r="J86" s="142">
        <v>83968000</v>
      </c>
      <c r="K86" s="137" t="s">
        <v>1635</v>
      </c>
      <c r="L86" s="128" t="s">
        <v>1438</v>
      </c>
      <c r="M86" s="88" t="s">
        <v>1558</v>
      </c>
      <c r="N86" s="87">
        <v>8103470</v>
      </c>
      <c r="O86" s="88" t="s">
        <v>1705</v>
      </c>
      <c r="P86" s="89">
        <v>96359710</v>
      </c>
      <c r="Q86" s="90">
        <v>293</v>
      </c>
      <c r="R86" s="109" t="s">
        <v>2835</v>
      </c>
      <c r="S86" s="76">
        <v>85218000</v>
      </c>
      <c r="T86" s="92">
        <v>141</v>
      </c>
      <c r="U86" s="91" t="s">
        <v>3311</v>
      </c>
      <c r="V86" s="77">
        <v>83968000</v>
      </c>
      <c r="W86" s="135">
        <v>45706</v>
      </c>
      <c r="X86" s="329">
        <v>45706</v>
      </c>
      <c r="Y86" s="135" t="s">
        <v>1441</v>
      </c>
      <c r="Z86" s="80">
        <v>45706</v>
      </c>
      <c r="AA86" s="325">
        <v>45706</v>
      </c>
      <c r="AB86" s="115">
        <v>46008</v>
      </c>
      <c r="AC86" s="337">
        <v>46008</v>
      </c>
      <c r="AD86" s="340" t="s">
        <v>139</v>
      </c>
      <c r="AE86" s="130" t="s">
        <v>1706</v>
      </c>
      <c r="AF86" s="93" t="s">
        <v>1583</v>
      </c>
      <c r="AG86" s="86"/>
      <c r="AH86" s="139">
        <v>202000006177</v>
      </c>
      <c r="AI86" s="24" t="s">
        <v>1444</v>
      </c>
      <c r="AJ86" s="94" t="s">
        <v>4222</v>
      </c>
      <c r="AK86" s="94" t="s">
        <v>4223</v>
      </c>
      <c r="AL86" s="74">
        <v>7.666666666666667</v>
      </c>
      <c r="AM86" s="95">
        <v>46128</v>
      </c>
      <c r="AN86" s="73"/>
      <c r="AO86" s="75" t="s">
        <v>1</v>
      </c>
      <c r="AP86" s="81">
        <v>39882907</v>
      </c>
      <c r="AQ86" s="96">
        <v>0.47497745569740851</v>
      </c>
      <c r="AR86" s="114">
        <v>44085093</v>
      </c>
      <c r="AS86" s="85" t="s">
        <v>3540</v>
      </c>
      <c r="AT86" s="85" t="s">
        <v>3537</v>
      </c>
      <c r="AU86" s="85">
        <v>0</v>
      </c>
      <c r="AV86" s="245">
        <v>110</v>
      </c>
    </row>
    <row r="87" spans="1:48" s="85" customFormat="1" ht="35.25" customHeight="1" x14ac:dyDescent="0.25">
      <c r="A87" s="24">
        <v>254</v>
      </c>
      <c r="B87" s="131">
        <v>72</v>
      </c>
      <c r="C87" s="72" t="s">
        <v>783</v>
      </c>
      <c r="D87" s="124" t="s">
        <v>1436</v>
      </c>
      <c r="E87" s="125" t="s">
        <v>447</v>
      </c>
      <c r="F87" s="126" t="s">
        <v>448</v>
      </c>
      <c r="G87" s="127" t="s">
        <v>1707</v>
      </c>
      <c r="H87" s="121">
        <v>71773738</v>
      </c>
      <c r="I87" s="144">
        <v>6239569</v>
      </c>
      <c r="J87" s="142">
        <v>61147776</v>
      </c>
      <c r="K87" s="112" t="s">
        <v>356</v>
      </c>
      <c r="L87" s="128" t="s">
        <v>1438</v>
      </c>
      <c r="M87" s="88" t="s">
        <v>1440</v>
      </c>
      <c r="N87" s="87">
        <v>75075150</v>
      </c>
      <c r="O87" s="88" t="s">
        <v>1439</v>
      </c>
      <c r="P87" s="89">
        <v>3507696</v>
      </c>
      <c r="Q87" s="90">
        <v>88</v>
      </c>
      <c r="R87" s="109" t="s">
        <v>2779</v>
      </c>
      <c r="S87" s="76">
        <v>61147776</v>
      </c>
      <c r="T87" s="92">
        <v>157</v>
      </c>
      <c r="U87" s="91" t="s">
        <v>3126</v>
      </c>
      <c r="V87" s="77">
        <v>61147776</v>
      </c>
      <c r="W87" s="135">
        <v>45707</v>
      </c>
      <c r="X87" s="329">
        <v>45707</v>
      </c>
      <c r="Y87" s="135" t="s">
        <v>1441</v>
      </c>
      <c r="Z87" s="80">
        <v>45709</v>
      </c>
      <c r="AA87" s="325">
        <v>45709</v>
      </c>
      <c r="AB87" s="115">
        <v>46005</v>
      </c>
      <c r="AC87" s="337">
        <v>46005</v>
      </c>
      <c r="AD87" s="340" t="s">
        <v>11</v>
      </c>
      <c r="AE87" s="193" t="s">
        <v>1708</v>
      </c>
      <c r="AF87" s="93" t="s">
        <v>1443</v>
      </c>
      <c r="AG87" s="320"/>
      <c r="AH87" s="139">
        <v>202000006178</v>
      </c>
      <c r="AI87" s="24" t="s">
        <v>1444</v>
      </c>
      <c r="AJ87" s="94" t="s">
        <v>3465</v>
      </c>
      <c r="AK87" s="94" t="s">
        <v>4224</v>
      </c>
      <c r="AL87" s="74">
        <v>7.5666666666666664</v>
      </c>
      <c r="AM87" s="95">
        <v>46125</v>
      </c>
      <c r="AN87" s="73"/>
      <c r="AO87" s="75" t="s">
        <v>1</v>
      </c>
      <c r="AP87" s="81">
        <v>27038132</v>
      </c>
      <c r="AQ87" s="96">
        <v>0.44217686674328105</v>
      </c>
      <c r="AR87" s="114">
        <v>34109644</v>
      </c>
      <c r="AS87" s="85" t="s">
        <v>3502</v>
      </c>
      <c r="AT87" s="85" t="s">
        <v>3520</v>
      </c>
      <c r="AU87" s="85">
        <v>0</v>
      </c>
      <c r="AV87" s="245">
        <v>107</v>
      </c>
    </row>
    <row r="88" spans="1:48" s="85" customFormat="1" ht="35.25" customHeight="1" x14ac:dyDescent="0.25">
      <c r="A88" s="24">
        <v>255</v>
      </c>
      <c r="B88" s="131">
        <v>73</v>
      </c>
      <c r="C88" s="72" t="s">
        <v>785</v>
      </c>
      <c r="D88" s="124" t="s">
        <v>1436</v>
      </c>
      <c r="E88" s="125" t="s">
        <v>447</v>
      </c>
      <c r="F88" s="126" t="s">
        <v>448</v>
      </c>
      <c r="G88" s="127" t="s">
        <v>1709</v>
      </c>
      <c r="H88" s="121">
        <v>1152452785</v>
      </c>
      <c r="I88" s="144">
        <v>5164201</v>
      </c>
      <c r="J88" s="142">
        <v>50609170</v>
      </c>
      <c r="K88" s="112" t="s">
        <v>356</v>
      </c>
      <c r="L88" s="128" t="s">
        <v>1438</v>
      </c>
      <c r="M88" s="88" t="s">
        <v>1440</v>
      </c>
      <c r="N88" s="87">
        <v>75075150</v>
      </c>
      <c r="O88" s="88" t="s">
        <v>1439</v>
      </c>
      <c r="P88" s="89">
        <v>3507696</v>
      </c>
      <c r="Q88" s="90">
        <v>89</v>
      </c>
      <c r="R88" s="109" t="s">
        <v>2779</v>
      </c>
      <c r="S88" s="76">
        <v>50609170</v>
      </c>
      <c r="T88" s="92">
        <v>161</v>
      </c>
      <c r="U88" s="91" t="s">
        <v>3098</v>
      </c>
      <c r="V88" s="77">
        <v>50609170</v>
      </c>
      <c r="W88" s="135">
        <v>45707</v>
      </c>
      <c r="X88" s="329">
        <v>45707</v>
      </c>
      <c r="Y88" s="135" t="s">
        <v>1441</v>
      </c>
      <c r="Z88" s="80">
        <v>45709</v>
      </c>
      <c r="AA88" s="325">
        <v>45709</v>
      </c>
      <c r="AB88" s="115">
        <v>46005</v>
      </c>
      <c r="AC88" s="337">
        <v>46005</v>
      </c>
      <c r="AD88" s="340" t="s">
        <v>11</v>
      </c>
      <c r="AE88" s="193" t="s">
        <v>1708</v>
      </c>
      <c r="AF88" s="93" t="s">
        <v>1443</v>
      </c>
      <c r="AG88" s="320"/>
      <c r="AH88" s="139">
        <v>202000006179</v>
      </c>
      <c r="AI88" s="24" t="s">
        <v>1444</v>
      </c>
      <c r="AJ88" s="94" t="s">
        <v>3462</v>
      </c>
      <c r="AK88" s="94" t="s">
        <v>4225</v>
      </c>
      <c r="AL88" s="74">
        <v>7.5666666666666664</v>
      </c>
      <c r="AM88" s="95">
        <v>46125</v>
      </c>
      <c r="AN88" s="73"/>
      <c r="AO88" s="75" t="s">
        <v>1</v>
      </c>
      <c r="AP88" s="81">
        <v>22378204</v>
      </c>
      <c r="AQ88" s="96">
        <v>0.44217686241445969</v>
      </c>
      <c r="AR88" s="114">
        <v>28230966</v>
      </c>
      <c r="AS88" s="85" t="s">
        <v>3502</v>
      </c>
      <c r="AT88" s="85" t="s">
        <v>3520</v>
      </c>
      <c r="AU88" s="85">
        <v>0</v>
      </c>
      <c r="AV88" s="245">
        <v>107</v>
      </c>
    </row>
    <row r="89" spans="1:48" s="85" customFormat="1" ht="35.25" customHeight="1" x14ac:dyDescent="0.25">
      <c r="A89" s="24">
        <v>256</v>
      </c>
      <c r="B89" s="131">
        <v>74</v>
      </c>
      <c r="C89" s="72" t="s">
        <v>786</v>
      </c>
      <c r="D89" s="124" t="s">
        <v>1436</v>
      </c>
      <c r="E89" s="125" t="s">
        <v>447</v>
      </c>
      <c r="F89" s="126" t="s">
        <v>448</v>
      </c>
      <c r="G89" s="127" t="s">
        <v>1710</v>
      </c>
      <c r="H89" s="121">
        <v>1039472052</v>
      </c>
      <c r="I89" s="144">
        <v>4157906</v>
      </c>
      <c r="J89" s="142">
        <v>40747479</v>
      </c>
      <c r="K89" s="112" t="s">
        <v>356</v>
      </c>
      <c r="L89" s="128" t="s">
        <v>1438</v>
      </c>
      <c r="M89" s="88" t="s">
        <v>1440</v>
      </c>
      <c r="N89" s="87">
        <v>75075150</v>
      </c>
      <c r="O89" s="88" t="s">
        <v>1439</v>
      </c>
      <c r="P89" s="89">
        <v>3507696</v>
      </c>
      <c r="Q89" s="90">
        <v>90</v>
      </c>
      <c r="R89" s="109" t="s">
        <v>2779</v>
      </c>
      <c r="S89" s="76">
        <v>40747479</v>
      </c>
      <c r="T89" s="92">
        <v>163</v>
      </c>
      <c r="U89" s="91" t="s">
        <v>3099</v>
      </c>
      <c r="V89" s="77">
        <v>40747479</v>
      </c>
      <c r="W89" s="135">
        <v>45708</v>
      </c>
      <c r="X89" s="329">
        <v>45708</v>
      </c>
      <c r="Y89" s="135" t="s">
        <v>1441</v>
      </c>
      <c r="Z89" s="80">
        <v>45709</v>
      </c>
      <c r="AA89" s="325">
        <v>45709</v>
      </c>
      <c r="AB89" s="115">
        <v>46005</v>
      </c>
      <c r="AC89" s="337">
        <v>46005</v>
      </c>
      <c r="AD89" s="340" t="s">
        <v>5</v>
      </c>
      <c r="AE89" s="130" t="s">
        <v>1711</v>
      </c>
      <c r="AF89" s="93" t="s">
        <v>1443</v>
      </c>
      <c r="AG89" s="320"/>
      <c r="AH89" s="139">
        <v>202000006180</v>
      </c>
      <c r="AI89" s="24" t="s">
        <v>1444</v>
      </c>
      <c r="AJ89" s="94" t="s">
        <v>3459</v>
      </c>
      <c r="AK89" s="94" t="s">
        <v>4226</v>
      </c>
      <c r="AL89" s="74">
        <v>7.5666666666666664</v>
      </c>
      <c r="AM89" s="95">
        <v>46125</v>
      </c>
      <c r="AN89" s="73"/>
      <c r="AO89" s="75" t="s">
        <v>1</v>
      </c>
      <c r="AP89" s="81">
        <v>18017593</v>
      </c>
      <c r="AQ89" s="96">
        <v>0.44217687675843703</v>
      </c>
      <c r="AR89" s="114">
        <v>22729886</v>
      </c>
      <c r="AS89" s="85" t="s">
        <v>3502</v>
      </c>
      <c r="AT89" s="85" t="s">
        <v>3520</v>
      </c>
      <c r="AU89" s="85">
        <v>0</v>
      </c>
      <c r="AV89" s="245">
        <v>107</v>
      </c>
    </row>
    <row r="90" spans="1:48" s="85" customFormat="1" ht="35.25" customHeight="1" x14ac:dyDescent="0.25">
      <c r="A90" s="24">
        <v>257</v>
      </c>
      <c r="B90" s="131">
        <v>75</v>
      </c>
      <c r="C90" s="72" t="s">
        <v>787</v>
      </c>
      <c r="D90" s="124" t="s">
        <v>1436</v>
      </c>
      <c r="E90" s="125" t="s">
        <v>447</v>
      </c>
      <c r="F90" s="126" t="s">
        <v>448</v>
      </c>
      <c r="G90" s="127" t="s">
        <v>1712</v>
      </c>
      <c r="H90" s="121">
        <v>1017274008</v>
      </c>
      <c r="I90" s="144">
        <v>4157906</v>
      </c>
      <c r="J90" s="142">
        <v>40747479</v>
      </c>
      <c r="K90" s="112" t="s">
        <v>356</v>
      </c>
      <c r="L90" s="128" t="s">
        <v>1438</v>
      </c>
      <c r="M90" s="88" t="s">
        <v>1440</v>
      </c>
      <c r="N90" s="87">
        <v>75075150</v>
      </c>
      <c r="O90" s="88" t="s">
        <v>1439</v>
      </c>
      <c r="P90" s="89">
        <v>3507696</v>
      </c>
      <c r="Q90" s="90">
        <v>91</v>
      </c>
      <c r="R90" s="109" t="s">
        <v>2779</v>
      </c>
      <c r="S90" s="76">
        <v>40747479</v>
      </c>
      <c r="T90" s="92">
        <v>164</v>
      </c>
      <c r="U90" s="91" t="s">
        <v>3127</v>
      </c>
      <c r="V90" s="77">
        <v>40747479</v>
      </c>
      <c r="W90" s="135">
        <v>45708</v>
      </c>
      <c r="X90" s="329">
        <v>45708</v>
      </c>
      <c r="Y90" s="135" t="s">
        <v>1441</v>
      </c>
      <c r="Z90" s="80">
        <v>45709</v>
      </c>
      <c r="AA90" s="325">
        <v>45709</v>
      </c>
      <c r="AB90" s="115">
        <v>46009</v>
      </c>
      <c r="AC90" s="337">
        <v>46005</v>
      </c>
      <c r="AD90" s="340" t="s">
        <v>5</v>
      </c>
      <c r="AE90" s="130" t="s">
        <v>1711</v>
      </c>
      <c r="AF90" s="93" t="s">
        <v>1443</v>
      </c>
      <c r="AG90" s="320"/>
      <c r="AH90" s="139">
        <v>202000006181</v>
      </c>
      <c r="AI90" s="24" t="s">
        <v>1444</v>
      </c>
      <c r="AJ90" s="94" t="s">
        <v>3491</v>
      </c>
      <c r="AK90" s="94" t="s">
        <v>4227</v>
      </c>
      <c r="AL90" s="74">
        <v>7.7</v>
      </c>
      <c r="AM90" s="95">
        <v>46129</v>
      </c>
      <c r="AN90" s="73"/>
      <c r="AO90" s="75" t="s">
        <v>1</v>
      </c>
      <c r="AP90" s="81">
        <v>18017593</v>
      </c>
      <c r="AQ90" s="96">
        <v>0.44217687675843703</v>
      </c>
      <c r="AR90" s="114">
        <v>22729886</v>
      </c>
      <c r="AS90" s="85" t="s">
        <v>3502</v>
      </c>
      <c r="AT90" s="85" t="s">
        <v>3520</v>
      </c>
      <c r="AU90" s="85">
        <v>0</v>
      </c>
      <c r="AV90" s="245">
        <v>111</v>
      </c>
    </row>
    <row r="91" spans="1:48" s="85" customFormat="1" ht="35.25" customHeight="1" x14ac:dyDescent="0.25">
      <c r="A91" s="24">
        <v>259</v>
      </c>
      <c r="B91" s="131">
        <v>76</v>
      </c>
      <c r="C91" s="72" t="s">
        <v>789</v>
      </c>
      <c r="D91" s="124" t="s">
        <v>1436</v>
      </c>
      <c r="E91" s="125" t="s">
        <v>447</v>
      </c>
      <c r="F91" s="126" t="s">
        <v>448</v>
      </c>
      <c r="G91" s="127" t="s">
        <v>1713</v>
      </c>
      <c r="H91" s="121">
        <v>1020470234</v>
      </c>
      <c r="I91" s="144">
        <v>5164201</v>
      </c>
      <c r="J91" s="142">
        <v>50609170</v>
      </c>
      <c r="K91" s="112" t="s">
        <v>356</v>
      </c>
      <c r="L91" s="128" t="s">
        <v>1438</v>
      </c>
      <c r="M91" s="88" t="s">
        <v>1440</v>
      </c>
      <c r="N91" s="87">
        <v>75075150</v>
      </c>
      <c r="O91" s="88" t="s">
        <v>1439</v>
      </c>
      <c r="P91" s="89">
        <v>3507696</v>
      </c>
      <c r="Q91" s="90">
        <v>93</v>
      </c>
      <c r="R91" s="109" t="s">
        <v>2779</v>
      </c>
      <c r="S91" s="76">
        <v>50609170</v>
      </c>
      <c r="T91" s="92">
        <v>167</v>
      </c>
      <c r="U91" s="91" t="s">
        <v>3128</v>
      </c>
      <c r="V91" s="77">
        <v>50609170</v>
      </c>
      <c r="W91" s="135">
        <v>45707</v>
      </c>
      <c r="X91" s="329">
        <v>45707</v>
      </c>
      <c r="Y91" s="135" t="s">
        <v>1441</v>
      </c>
      <c r="Z91" s="80">
        <v>45709</v>
      </c>
      <c r="AA91" s="325">
        <v>45709</v>
      </c>
      <c r="AB91" s="115">
        <v>46005</v>
      </c>
      <c r="AC91" s="337">
        <v>46005</v>
      </c>
      <c r="AD91" s="340" t="s">
        <v>11</v>
      </c>
      <c r="AE91" s="193" t="s">
        <v>1708</v>
      </c>
      <c r="AF91" s="93" t="s">
        <v>1443</v>
      </c>
      <c r="AG91" s="320"/>
      <c r="AH91" s="139">
        <v>202000006182</v>
      </c>
      <c r="AI91" s="24" t="s">
        <v>1444</v>
      </c>
      <c r="AJ91" s="94" t="s">
        <v>3488</v>
      </c>
      <c r="AK91" s="94" t="s">
        <v>4228</v>
      </c>
      <c r="AL91" s="74">
        <v>7.5666666666666664</v>
      </c>
      <c r="AM91" s="95">
        <v>46125</v>
      </c>
      <c r="AN91" s="73"/>
      <c r="AO91" s="75" t="s">
        <v>1</v>
      </c>
      <c r="AP91" s="81">
        <v>22378204</v>
      </c>
      <c r="AQ91" s="96">
        <v>0.44217686241445969</v>
      </c>
      <c r="AR91" s="114">
        <v>28230966</v>
      </c>
      <c r="AS91" s="85" t="s">
        <v>3502</v>
      </c>
      <c r="AT91" s="85" t="s">
        <v>3520</v>
      </c>
      <c r="AU91" s="85">
        <v>0</v>
      </c>
      <c r="AV91" s="245">
        <v>107</v>
      </c>
    </row>
    <row r="92" spans="1:48" s="85" customFormat="1" ht="35.25" customHeight="1" x14ac:dyDescent="0.25">
      <c r="A92" s="24">
        <v>262</v>
      </c>
      <c r="B92" s="131">
        <v>77</v>
      </c>
      <c r="C92" s="72" t="s">
        <v>792</v>
      </c>
      <c r="D92" s="124" t="s">
        <v>1436</v>
      </c>
      <c r="E92" s="125" t="s">
        <v>447</v>
      </c>
      <c r="F92" s="126" t="s">
        <v>448</v>
      </c>
      <c r="G92" s="127" t="s">
        <v>1714</v>
      </c>
      <c r="H92" s="121">
        <v>15511044</v>
      </c>
      <c r="I92" s="144">
        <v>7280018</v>
      </c>
      <c r="J92" s="142">
        <v>71344176</v>
      </c>
      <c r="K92" s="112" t="s">
        <v>356</v>
      </c>
      <c r="L92" s="128" t="s">
        <v>1438</v>
      </c>
      <c r="M92" s="88" t="s">
        <v>1440</v>
      </c>
      <c r="N92" s="87">
        <v>75075150</v>
      </c>
      <c r="O92" s="88" t="s">
        <v>1439</v>
      </c>
      <c r="P92" s="89">
        <v>3507696</v>
      </c>
      <c r="Q92" s="90">
        <v>96</v>
      </c>
      <c r="R92" s="109" t="s">
        <v>2779</v>
      </c>
      <c r="S92" s="76">
        <v>71344176</v>
      </c>
      <c r="T92" s="92">
        <v>169</v>
      </c>
      <c r="U92" s="91" t="s">
        <v>3129</v>
      </c>
      <c r="V92" s="77">
        <v>71344176</v>
      </c>
      <c r="W92" s="135">
        <v>45707</v>
      </c>
      <c r="X92" s="329">
        <v>45707</v>
      </c>
      <c r="Y92" s="135" t="s">
        <v>1441</v>
      </c>
      <c r="Z92" s="80">
        <v>45709</v>
      </c>
      <c r="AA92" s="325">
        <v>45709</v>
      </c>
      <c r="AB92" s="115">
        <v>46005</v>
      </c>
      <c r="AC92" s="337">
        <v>46005</v>
      </c>
      <c r="AD92" s="340" t="s">
        <v>11</v>
      </c>
      <c r="AE92" s="193" t="s">
        <v>1715</v>
      </c>
      <c r="AF92" s="93" t="s">
        <v>1443</v>
      </c>
      <c r="AG92" s="320"/>
      <c r="AH92" s="139">
        <v>202000006183</v>
      </c>
      <c r="AI92" s="24" t="s">
        <v>1444</v>
      </c>
      <c r="AJ92" s="94" t="s">
        <v>3468</v>
      </c>
      <c r="AK92" s="94" t="s">
        <v>4229</v>
      </c>
      <c r="AL92" s="74">
        <v>7.5666666666666664</v>
      </c>
      <c r="AM92" s="95">
        <v>46125</v>
      </c>
      <c r="AN92" s="73"/>
      <c r="AO92" s="75" t="s">
        <v>1</v>
      </c>
      <c r="AP92" s="81">
        <v>31546745</v>
      </c>
      <c r="AQ92" s="96">
        <v>0.44217687789960597</v>
      </c>
      <c r="AR92" s="114">
        <v>39797431</v>
      </c>
      <c r="AS92" s="85" t="s">
        <v>3502</v>
      </c>
      <c r="AT92" s="85" t="s">
        <v>3520</v>
      </c>
      <c r="AU92" s="85">
        <v>0</v>
      </c>
      <c r="AV92" s="245">
        <v>107</v>
      </c>
    </row>
    <row r="93" spans="1:48" s="85" customFormat="1" ht="35.25" customHeight="1" x14ac:dyDescent="0.25">
      <c r="A93" s="24">
        <v>263</v>
      </c>
      <c r="B93" s="131">
        <v>78</v>
      </c>
      <c r="C93" s="72" t="s">
        <v>793</v>
      </c>
      <c r="D93" s="124" t="s">
        <v>1436</v>
      </c>
      <c r="E93" s="125" t="s">
        <v>447</v>
      </c>
      <c r="F93" s="126" t="s">
        <v>448</v>
      </c>
      <c r="G93" s="127" t="s">
        <v>1716</v>
      </c>
      <c r="H93" s="121">
        <v>94537978</v>
      </c>
      <c r="I93" s="144">
        <v>6239569</v>
      </c>
      <c r="J93" s="142">
        <v>61147776</v>
      </c>
      <c r="K93" s="112" t="s">
        <v>356</v>
      </c>
      <c r="L93" s="128" t="s">
        <v>1438</v>
      </c>
      <c r="M93" s="88" t="s">
        <v>1440</v>
      </c>
      <c r="N93" s="87">
        <v>75075150</v>
      </c>
      <c r="O93" s="88" t="s">
        <v>1439</v>
      </c>
      <c r="P93" s="89">
        <v>3507696</v>
      </c>
      <c r="Q93" s="90">
        <v>97</v>
      </c>
      <c r="R93" s="109" t="s">
        <v>2779</v>
      </c>
      <c r="S93" s="76">
        <v>61147776</v>
      </c>
      <c r="T93" s="92">
        <v>170</v>
      </c>
      <c r="U93" s="91" t="s">
        <v>3130</v>
      </c>
      <c r="V93" s="77">
        <v>61147776</v>
      </c>
      <c r="W93" s="135">
        <v>45707</v>
      </c>
      <c r="X93" s="329">
        <v>45707</v>
      </c>
      <c r="Y93" s="135" t="s">
        <v>1441</v>
      </c>
      <c r="Z93" s="80">
        <v>45709</v>
      </c>
      <c r="AA93" s="325">
        <v>45709</v>
      </c>
      <c r="AB93" s="115">
        <v>46009</v>
      </c>
      <c r="AC93" s="337">
        <v>46005</v>
      </c>
      <c r="AD93" s="340" t="s">
        <v>5</v>
      </c>
      <c r="AE93" s="130" t="s">
        <v>1711</v>
      </c>
      <c r="AF93" s="93" t="s">
        <v>1443</v>
      </c>
      <c r="AG93" s="320"/>
      <c r="AH93" s="139">
        <v>202000006184</v>
      </c>
      <c r="AI93" s="24" t="s">
        <v>1444</v>
      </c>
      <c r="AJ93" s="94" t="s">
        <v>4230</v>
      </c>
      <c r="AK93" s="94" t="s">
        <v>4231</v>
      </c>
      <c r="AL93" s="74">
        <v>7.7</v>
      </c>
      <c r="AM93" s="95">
        <v>46129</v>
      </c>
      <c r="AN93" s="73"/>
      <c r="AO93" s="75" t="s">
        <v>1</v>
      </c>
      <c r="AP93" s="81">
        <v>27038132</v>
      </c>
      <c r="AQ93" s="96">
        <v>0.44217686674328105</v>
      </c>
      <c r="AR93" s="114">
        <v>34109644</v>
      </c>
      <c r="AS93" s="85" t="s">
        <v>3502</v>
      </c>
      <c r="AT93" s="85" t="s">
        <v>3520</v>
      </c>
      <c r="AU93" s="85">
        <v>0</v>
      </c>
      <c r="AV93" s="245">
        <v>111</v>
      </c>
    </row>
    <row r="94" spans="1:48" s="85" customFormat="1" ht="35.25" customHeight="1" x14ac:dyDescent="0.25">
      <c r="A94" s="24">
        <v>264</v>
      </c>
      <c r="B94" s="131">
        <v>79</v>
      </c>
      <c r="C94" s="72" t="s">
        <v>794</v>
      </c>
      <c r="D94" s="124" t="s">
        <v>1436</v>
      </c>
      <c r="E94" s="125" t="s">
        <v>447</v>
      </c>
      <c r="F94" s="126" t="s">
        <v>448</v>
      </c>
      <c r="G94" s="127" t="s">
        <v>1717</v>
      </c>
      <c r="H94" s="121">
        <v>43809808</v>
      </c>
      <c r="I94" s="144">
        <v>6239569</v>
      </c>
      <c r="J94" s="142">
        <v>61147776</v>
      </c>
      <c r="K94" s="112" t="s">
        <v>356</v>
      </c>
      <c r="L94" s="128" t="s">
        <v>1438</v>
      </c>
      <c r="M94" s="88" t="s">
        <v>1440</v>
      </c>
      <c r="N94" s="87">
        <v>75075150</v>
      </c>
      <c r="O94" s="88" t="s">
        <v>1439</v>
      </c>
      <c r="P94" s="89">
        <v>3507696</v>
      </c>
      <c r="Q94" s="90">
        <v>98</v>
      </c>
      <c r="R94" s="109" t="s">
        <v>2779</v>
      </c>
      <c r="S94" s="76">
        <v>61147776</v>
      </c>
      <c r="T94" s="92">
        <v>171</v>
      </c>
      <c r="U94" s="91" t="s">
        <v>3131</v>
      </c>
      <c r="V94" s="77">
        <v>61147776</v>
      </c>
      <c r="W94" s="135">
        <v>45707</v>
      </c>
      <c r="X94" s="329">
        <v>45707</v>
      </c>
      <c r="Y94" s="135" t="s">
        <v>1441</v>
      </c>
      <c r="Z94" s="80">
        <v>45709</v>
      </c>
      <c r="AA94" s="325">
        <v>45709</v>
      </c>
      <c r="AB94" s="115">
        <v>46005</v>
      </c>
      <c r="AC94" s="337">
        <v>46005</v>
      </c>
      <c r="AD94" s="340" t="s">
        <v>11</v>
      </c>
      <c r="AE94" s="193" t="s">
        <v>1715</v>
      </c>
      <c r="AF94" s="93" t="s">
        <v>1443</v>
      </c>
      <c r="AG94" s="320"/>
      <c r="AH94" s="139">
        <v>202000006185</v>
      </c>
      <c r="AI94" s="24" t="s">
        <v>1444</v>
      </c>
      <c r="AJ94" s="94" t="s">
        <v>4232</v>
      </c>
      <c r="AK94" s="94" t="s">
        <v>4233</v>
      </c>
      <c r="AL94" s="74">
        <v>7.5666666666666664</v>
      </c>
      <c r="AM94" s="95">
        <v>46125</v>
      </c>
      <c r="AN94" s="73"/>
      <c r="AO94" s="75" t="s">
        <v>1</v>
      </c>
      <c r="AP94" s="81">
        <v>27038132</v>
      </c>
      <c r="AQ94" s="96">
        <v>0.44217686674328105</v>
      </c>
      <c r="AR94" s="114">
        <v>34109644</v>
      </c>
      <c r="AS94" s="85" t="s">
        <v>3502</v>
      </c>
      <c r="AT94" s="85" t="s">
        <v>3520</v>
      </c>
      <c r="AU94" s="85">
        <v>0</v>
      </c>
      <c r="AV94" s="245">
        <v>107</v>
      </c>
    </row>
    <row r="95" spans="1:48" s="85" customFormat="1" ht="35.25" customHeight="1" x14ac:dyDescent="0.25">
      <c r="A95" s="24">
        <v>265</v>
      </c>
      <c r="B95" s="131">
        <v>80</v>
      </c>
      <c r="C95" s="72" t="s">
        <v>795</v>
      </c>
      <c r="D95" s="124" t="s">
        <v>1436</v>
      </c>
      <c r="E95" s="125" t="s">
        <v>447</v>
      </c>
      <c r="F95" s="126" t="s">
        <v>448</v>
      </c>
      <c r="G95" s="127" t="s">
        <v>1718</v>
      </c>
      <c r="H95" s="121">
        <v>1017224696</v>
      </c>
      <c r="I95" s="144">
        <v>4157906</v>
      </c>
      <c r="J95" s="142">
        <v>40747479</v>
      </c>
      <c r="K95" s="112" t="s">
        <v>356</v>
      </c>
      <c r="L95" s="128" t="s">
        <v>1438</v>
      </c>
      <c r="M95" s="88" t="s">
        <v>1440</v>
      </c>
      <c r="N95" s="87">
        <v>75075150</v>
      </c>
      <c r="O95" s="88" t="s">
        <v>1439</v>
      </c>
      <c r="P95" s="89">
        <v>3507696</v>
      </c>
      <c r="Q95" s="90">
        <v>99</v>
      </c>
      <c r="R95" s="109" t="s">
        <v>2779</v>
      </c>
      <c r="S95" s="76">
        <v>40747479</v>
      </c>
      <c r="T95" s="92">
        <v>172</v>
      </c>
      <c r="U95" s="91" t="s">
        <v>3132</v>
      </c>
      <c r="V95" s="77">
        <v>40747479</v>
      </c>
      <c r="W95" s="135">
        <v>45708</v>
      </c>
      <c r="X95" s="329">
        <v>45708</v>
      </c>
      <c r="Y95" s="135" t="s">
        <v>1441</v>
      </c>
      <c r="Z95" s="80">
        <v>45709</v>
      </c>
      <c r="AA95" s="325">
        <v>45709</v>
      </c>
      <c r="AB95" s="115">
        <v>46009</v>
      </c>
      <c r="AC95" s="337">
        <v>46005</v>
      </c>
      <c r="AD95" s="340" t="s">
        <v>5</v>
      </c>
      <c r="AE95" s="130" t="s">
        <v>1711</v>
      </c>
      <c r="AF95" s="93" t="s">
        <v>1443</v>
      </c>
      <c r="AG95" s="320"/>
      <c r="AH95" s="139">
        <v>202000006186</v>
      </c>
      <c r="AI95" s="24" t="s">
        <v>1444</v>
      </c>
      <c r="AJ95" s="94" t="s">
        <v>4234</v>
      </c>
      <c r="AK95" s="94" t="s">
        <v>4235</v>
      </c>
      <c r="AL95" s="74">
        <v>7.7</v>
      </c>
      <c r="AM95" s="95">
        <v>46129</v>
      </c>
      <c r="AN95" s="73"/>
      <c r="AO95" s="75" t="s">
        <v>1</v>
      </c>
      <c r="AP95" s="81">
        <v>18017593</v>
      </c>
      <c r="AQ95" s="96">
        <v>0.44217687675843703</v>
      </c>
      <c r="AR95" s="114">
        <v>22729886</v>
      </c>
      <c r="AS95" s="85" t="s">
        <v>3502</v>
      </c>
      <c r="AT95" s="85" t="s">
        <v>3520</v>
      </c>
      <c r="AU95" s="85">
        <v>0</v>
      </c>
      <c r="AV95" s="245">
        <v>111</v>
      </c>
    </row>
    <row r="96" spans="1:48" s="85" customFormat="1" ht="35.25" customHeight="1" x14ac:dyDescent="0.25">
      <c r="A96" s="24">
        <v>266</v>
      </c>
      <c r="B96" s="131">
        <v>81</v>
      </c>
      <c r="C96" s="72" t="s">
        <v>796</v>
      </c>
      <c r="D96" s="124" t="s">
        <v>1436</v>
      </c>
      <c r="E96" s="125" t="s">
        <v>447</v>
      </c>
      <c r="F96" s="126" t="s">
        <v>448</v>
      </c>
      <c r="G96" s="127" t="s">
        <v>1719</v>
      </c>
      <c r="H96" s="121">
        <v>1214734553</v>
      </c>
      <c r="I96" s="144">
        <v>4157906</v>
      </c>
      <c r="J96" s="142">
        <v>40747479</v>
      </c>
      <c r="K96" s="112" t="s">
        <v>356</v>
      </c>
      <c r="L96" s="128" t="s">
        <v>1438</v>
      </c>
      <c r="M96" s="88" t="s">
        <v>1440</v>
      </c>
      <c r="N96" s="87">
        <v>75075150</v>
      </c>
      <c r="O96" s="88" t="s">
        <v>1439</v>
      </c>
      <c r="P96" s="89">
        <v>3507696</v>
      </c>
      <c r="Q96" s="90">
        <v>100</v>
      </c>
      <c r="R96" s="109" t="s">
        <v>2779</v>
      </c>
      <c r="S96" s="76">
        <v>40747479</v>
      </c>
      <c r="T96" s="92">
        <v>174</v>
      </c>
      <c r="U96" s="91" t="s">
        <v>3133</v>
      </c>
      <c r="V96" s="77">
        <v>40747479</v>
      </c>
      <c r="W96" s="135">
        <v>45707</v>
      </c>
      <c r="X96" s="329">
        <v>45707</v>
      </c>
      <c r="Y96" s="135" t="s">
        <v>1441</v>
      </c>
      <c r="Z96" s="80">
        <v>45709</v>
      </c>
      <c r="AA96" s="325">
        <v>45709</v>
      </c>
      <c r="AB96" s="115">
        <v>46009</v>
      </c>
      <c r="AC96" s="337">
        <v>46005</v>
      </c>
      <c r="AD96" s="340" t="s">
        <v>5</v>
      </c>
      <c r="AE96" s="193" t="s">
        <v>1720</v>
      </c>
      <c r="AF96" s="93" t="s">
        <v>1443</v>
      </c>
      <c r="AG96" s="320"/>
      <c r="AH96" s="139">
        <v>202000006187</v>
      </c>
      <c r="AI96" s="24" t="s">
        <v>1444</v>
      </c>
      <c r="AJ96" s="94" t="s">
        <v>4236</v>
      </c>
      <c r="AK96" s="94" t="s">
        <v>4237</v>
      </c>
      <c r="AL96" s="74">
        <v>7.7</v>
      </c>
      <c r="AM96" s="95">
        <v>46129</v>
      </c>
      <c r="AN96" s="73"/>
      <c r="AO96" s="75" t="s">
        <v>1</v>
      </c>
      <c r="AP96" s="81">
        <v>18017593</v>
      </c>
      <c r="AQ96" s="96">
        <v>0.44217687675843703</v>
      </c>
      <c r="AR96" s="114">
        <v>22729886</v>
      </c>
      <c r="AS96" s="85" t="s">
        <v>3502</v>
      </c>
      <c r="AT96" s="85" t="s">
        <v>3520</v>
      </c>
      <c r="AU96" s="85">
        <v>0</v>
      </c>
      <c r="AV96" s="245">
        <v>111</v>
      </c>
    </row>
    <row r="97" spans="1:48" s="85" customFormat="1" ht="35.25" customHeight="1" x14ac:dyDescent="0.25">
      <c r="A97" s="24">
        <v>267</v>
      </c>
      <c r="B97" s="131">
        <v>82</v>
      </c>
      <c r="C97" s="72" t="s">
        <v>797</v>
      </c>
      <c r="D97" s="124" t="s">
        <v>1436</v>
      </c>
      <c r="E97" s="125" t="s">
        <v>447</v>
      </c>
      <c r="F97" s="126" t="s">
        <v>448</v>
      </c>
      <c r="G97" s="127" t="s">
        <v>1721</v>
      </c>
      <c r="H97" s="121">
        <v>21526783</v>
      </c>
      <c r="I97" s="144">
        <v>6239569</v>
      </c>
      <c r="J97" s="142">
        <v>61147776</v>
      </c>
      <c r="K97" s="112" t="s">
        <v>356</v>
      </c>
      <c r="L97" s="128" t="s">
        <v>1438</v>
      </c>
      <c r="M97" s="88" t="s">
        <v>1440</v>
      </c>
      <c r="N97" s="87">
        <v>75075150</v>
      </c>
      <c r="O97" s="88" t="s">
        <v>1439</v>
      </c>
      <c r="P97" s="89">
        <v>3507696</v>
      </c>
      <c r="Q97" s="90">
        <v>101</v>
      </c>
      <c r="R97" s="109" t="s">
        <v>2779</v>
      </c>
      <c r="S97" s="76">
        <v>61147776</v>
      </c>
      <c r="T97" s="92">
        <v>175</v>
      </c>
      <c r="U97" s="91" t="s">
        <v>3134</v>
      </c>
      <c r="V97" s="77">
        <v>61147776</v>
      </c>
      <c r="W97" s="135">
        <v>45707</v>
      </c>
      <c r="X97" s="329">
        <v>45707</v>
      </c>
      <c r="Y97" s="135" t="s">
        <v>1441</v>
      </c>
      <c r="Z97" s="80">
        <v>45713</v>
      </c>
      <c r="AA97" s="325">
        <v>45713</v>
      </c>
      <c r="AB97" s="115">
        <v>46005</v>
      </c>
      <c r="AC97" s="337">
        <v>46005</v>
      </c>
      <c r="AD97" s="340" t="s">
        <v>11</v>
      </c>
      <c r="AE97" s="193" t="s">
        <v>1715</v>
      </c>
      <c r="AF97" s="93" t="s">
        <v>1443</v>
      </c>
      <c r="AG97" s="320"/>
      <c r="AH97" s="139">
        <v>202000006188</v>
      </c>
      <c r="AI97" s="24" t="s">
        <v>1444</v>
      </c>
      <c r="AJ97" s="94" t="s">
        <v>4238</v>
      </c>
      <c r="AK97" s="94" t="s">
        <v>4239</v>
      </c>
      <c r="AL97" s="74">
        <v>7.5666666666666664</v>
      </c>
      <c r="AM97" s="95">
        <v>46125</v>
      </c>
      <c r="AN97" s="73"/>
      <c r="AO97" s="75" t="s">
        <v>1</v>
      </c>
      <c r="AP97" s="81">
        <v>26206190</v>
      </c>
      <c r="AQ97" s="96">
        <v>0.42857143324394986</v>
      </c>
      <c r="AR97" s="114">
        <v>34941586</v>
      </c>
      <c r="AS97" s="85" t="s">
        <v>3502</v>
      </c>
      <c r="AT97" s="85" t="s">
        <v>3520</v>
      </c>
      <c r="AU97" s="85">
        <v>0</v>
      </c>
      <c r="AV97" s="245">
        <v>107</v>
      </c>
    </row>
    <row r="98" spans="1:48" s="85" customFormat="1" ht="35.25" customHeight="1" x14ac:dyDescent="0.25">
      <c r="A98" s="24">
        <v>268</v>
      </c>
      <c r="B98" s="131">
        <v>83</v>
      </c>
      <c r="C98" s="72" t="s">
        <v>798</v>
      </c>
      <c r="D98" s="124" t="s">
        <v>1436</v>
      </c>
      <c r="E98" s="125" t="s">
        <v>447</v>
      </c>
      <c r="F98" s="126" t="s">
        <v>448</v>
      </c>
      <c r="G98" s="127" t="s">
        <v>1722</v>
      </c>
      <c r="H98" s="121">
        <v>98521638</v>
      </c>
      <c r="I98" s="144">
        <v>5164201</v>
      </c>
      <c r="J98" s="142">
        <v>50609170</v>
      </c>
      <c r="K98" s="112" t="s">
        <v>356</v>
      </c>
      <c r="L98" s="128" t="s">
        <v>1438</v>
      </c>
      <c r="M98" s="88" t="s">
        <v>1440</v>
      </c>
      <c r="N98" s="87">
        <v>75075150</v>
      </c>
      <c r="O98" s="88" t="s">
        <v>1439</v>
      </c>
      <c r="P98" s="89">
        <v>3507696</v>
      </c>
      <c r="Q98" s="90">
        <v>102</v>
      </c>
      <c r="R98" s="109" t="s">
        <v>2779</v>
      </c>
      <c r="S98" s="76">
        <v>50609170</v>
      </c>
      <c r="T98" s="92">
        <v>177</v>
      </c>
      <c r="U98" s="91" t="s">
        <v>3135</v>
      </c>
      <c r="V98" s="77">
        <v>50609170</v>
      </c>
      <c r="W98" s="135">
        <v>45707</v>
      </c>
      <c r="X98" s="329">
        <v>45707</v>
      </c>
      <c r="Y98" s="135" t="s">
        <v>1441</v>
      </c>
      <c r="Z98" s="80">
        <v>45709</v>
      </c>
      <c r="AA98" s="325">
        <v>45709</v>
      </c>
      <c r="AB98" s="115">
        <v>46005</v>
      </c>
      <c r="AC98" s="337">
        <v>46005</v>
      </c>
      <c r="AD98" s="340" t="s">
        <v>11</v>
      </c>
      <c r="AE98" s="193" t="s">
        <v>1715</v>
      </c>
      <c r="AF98" s="93" t="s">
        <v>1443</v>
      </c>
      <c r="AG98" s="320"/>
      <c r="AH98" s="139">
        <v>202000006189</v>
      </c>
      <c r="AI98" s="24" t="s">
        <v>1444</v>
      </c>
      <c r="AJ98" s="94" t="s">
        <v>4240</v>
      </c>
      <c r="AK98" s="94" t="s">
        <v>4241</v>
      </c>
      <c r="AL98" s="74">
        <v>7.5666666666666664</v>
      </c>
      <c r="AM98" s="95">
        <v>46125</v>
      </c>
      <c r="AN98" s="73"/>
      <c r="AO98" s="75" t="s">
        <v>1</v>
      </c>
      <c r="AP98" s="81">
        <v>22378204</v>
      </c>
      <c r="AQ98" s="96">
        <v>0.44217686241445969</v>
      </c>
      <c r="AR98" s="114">
        <v>28230966</v>
      </c>
      <c r="AS98" s="85" t="s">
        <v>3502</v>
      </c>
      <c r="AT98" s="85" t="s">
        <v>3520</v>
      </c>
      <c r="AU98" s="85">
        <v>0</v>
      </c>
      <c r="AV98" s="245">
        <v>107</v>
      </c>
    </row>
    <row r="99" spans="1:48" s="85" customFormat="1" ht="35.25" customHeight="1" x14ac:dyDescent="0.25">
      <c r="A99" s="24">
        <v>270</v>
      </c>
      <c r="B99" s="131">
        <v>84</v>
      </c>
      <c r="C99" s="72" t="s">
        <v>800</v>
      </c>
      <c r="D99" s="124" t="s">
        <v>1436</v>
      </c>
      <c r="E99" s="125" t="s">
        <v>447</v>
      </c>
      <c r="F99" s="126" t="s">
        <v>448</v>
      </c>
      <c r="G99" s="127" t="s">
        <v>1723</v>
      </c>
      <c r="H99" s="121">
        <v>1017201665</v>
      </c>
      <c r="I99" s="144">
        <v>5164201</v>
      </c>
      <c r="J99" s="142">
        <v>50609170</v>
      </c>
      <c r="K99" s="112" t="s">
        <v>356</v>
      </c>
      <c r="L99" s="128" t="s">
        <v>1438</v>
      </c>
      <c r="M99" s="88" t="s">
        <v>1440</v>
      </c>
      <c r="N99" s="87">
        <v>75075150</v>
      </c>
      <c r="O99" s="88" t="s">
        <v>1439</v>
      </c>
      <c r="P99" s="89">
        <v>3507696</v>
      </c>
      <c r="Q99" s="90">
        <v>104</v>
      </c>
      <c r="R99" s="109" t="s">
        <v>2779</v>
      </c>
      <c r="S99" s="76">
        <v>50609170</v>
      </c>
      <c r="T99" s="92">
        <v>178</v>
      </c>
      <c r="U99" s="91" t="s">
        <v>3136</v>
      </c>
      <c r="V99" s="77">
        <v>50609170</v>
      </c>
      <c r="W99" s="135">
        <v>45708</v>
      </c>
      <c r="X99" s="329">
        <v>45708</v>
      </c>
      <c r="Y99" s="135" t="s">
        <v>1441</v>
      </c>
      <c r="Z99" s="80">
        <v>45709</v>
      </c>
      <c r="AA99" s="325">
        <v>45709</v>
      </c>
      <c r="AB99" s="115">
        <v>46005</v>
      </c>
      <c r="AC99" s="337">
        <v>46005</v>
      </c>
      <c r="AD99" s="340" t="s">
        <v>11</v>
      </c>
      <c r="AE99" s="130" t="s">
        <v>1442</v>
      </c>
      <c r="AF99" s="93" t="s">
        <v>1443</v>
      </c>
      <c r="AG99" s="320"/>
      <c r="AH99" s="139">
        <v>202000006190</v>
      </c>
      <c r="AI99" s="24" t="s">
        <v>1444</v>
      </c>
      <c r="AJ99" s="94" t="s">
        <v>3474</v>
      </c>
      <c r="AK99" s="94" t="s">
        <v>4242</v>
      </c>
      <c r="AL99" s="74">
        <v>7.5666666666666664</v>
      </c>
      <c r="AM99" s="95">
        <v>46125</v>
      </c>
      <c r="AN99" s="73"/>
      <c r="AO99" s="75" t="s">
        <v>1</v>
      </c>
      <c r="AP99" s="81">
        <v>22378204</v>
      </c>
      <c r="AQ99" s="96">
        <v>0.44217686241445969</v>
      </c>
      <c r="AR99" s="114">
        <v>28230966</v>
      </c>
      <c r="AS99" s="85" t="s">
        <v>3502</v>
      </c>
      <c r="AT99" s="85" t="s">
        <v>3520</v>
      </c>
      <c r="AU99" s="85">
        <v>0</v>
      </c>
      <c r="AV99" s="245">
        <v>107</v>
      </c>
    </row>
    <row r="100" spans="1:48" s="85" customFormat="1" ht="35.25" customHeight="1" x14ac:dyDescent="0.25">
      <c r="A100" s="24">
        <v>271</v>
      </c>
      <c r="B100" s="131">
        <v>85</v>
      </c>
      <c r="C100" s="72" t="s">
        <v>801</v>
      </c>
      <c r="D100" s="124" t="s">
        <v>1436</v>
      </c>
      <c r="E100" s="125" t="s">
        <v>447</v>
      </c>
      <c r="F100" s="126" t="s">
        <v>448</v>
      </c>
      <c r="G100" s="127" t="s">
        <v>1724</v>
      </c>
      <c r="H100" s="121">
        <v>1040748908</v>
      </c>
      <c r="I100" s="144">
        <v>5164201</v>
      </c>
      <c r="J100" s="142">
        <v>50609170</v>
      </c>
      <c r="K100" s="112" t="s">
        <v>356</v>
      </c>
      <c r="L100" s="128" t="s">
        <v>1438</v>
      </c>
      <c r="M100" s="88" t="s">
        <v>1440</v>
      </c>
      <c r="N100" s="87">
        <v>75075150</v>
      </c>
      <c r="O100" s="88" t="s">
        <v>1439</v>
      </c>
      <c r="P100" s="89">
        <v>3507696</v>
      </c>
      <c r="Q100" s="90">
        <v>105</v>
      </c>
      <c r="R100" s="109" t="s">
        <v>2780</v>
      </c>
      <c r="S100" s="76">
        <v>50609170</v>
      </c>
      <c r="T100" s="92">
        <v>180</v>
      </c>
      <c r="U100" s="91" t="s">
        <v>3138</v>
      </c>
      <c r="V100" s="77">
        <v>50609170</v>
      </c>
      <c r="W100" s="135">
        <v>45707</v>
      </c>
      <c r="X100" s="329">
        <v>45707</v>
      </c>
      <c r="Y100" s="135" t="s">
        <v>1441</v>
      </c>
      <c r="Z100" s="80">
        <v>45709</v>
      </c>
      <c r="AA100" s="325">
        <v>45709</v>
      </c>
      <c r="AB100" s="115">
        <v>46009</v>
      </c>
      <c r="AC100" s="337">
        <v>46005</v>
      </c>
      <c r="AD100" s="340" t="s">
        <v>5</v>
      </c>
      <c r="AE100" s="130" t="s">
        <v>1711</v>
      </c>
      <c r="AF100" s="93" t="s">
        <v>1443</v>
      </c>
      <c r="AG100" s="320"/>
      <c r="AH100" s="139">
        <v>202000006205</v>
      </c>
      <c r="AI100" s="24" t="s">
        <v>1444</v>
      </c>
      <c r="AJ100" s="94" t="s">
        <v>3483</v>
      </c>
      <c r="AK100" s="94" t="s">
        <v>4243</v>
      </c>
      <c r="AL100" s="74">
        <v>7.7</v>
      </c>
      <c r="AM100" s="95">
        <v>46129</v>
      </c>
      <c r="AN100" s="73"/>
      <c r="AO100" s="75" t="s">
        <v>1</v>
      </c>
      <c r="AP100" s="81">
        <v>22378204</v>
      </c>
      <c r="AQ100" s="96">
        <v>0.44217686241445969</v>
      </c>
      <c r="AR100" s="114">
        <v>28230966</v>
      </c>
      <c r="AS100" s="85" t="s">
        <v>3502</v>
      </c>
      <c r="AT100" s="85" t="s">
        <v>3520</v>
      </c>
      <c r="AU100" s="85">
        <v>0</v>
      </c>
      <c r="AV100" s="245">
        <v>111</v>
      </c>
    </row>
    <row r="101" spans="1:48" s="85" customFormat="1" ht="35.25" customHeight="1" x14ac:dyDescent="0.25">
      <c r="A101" s="24">
        <v>272</v>
      </c>
      <c r="B101" s="131">
        <v>86</v>
      </c>
      <c r="C101" s="72" t="s">
        <v>802</v>
      </c>
      <c r="D101" s="124" t="s">
        <v>1436</v>
      </c>
      <c r="E101" s="125" t="s">
        <v>447</v>
      </c>
      <c r="F101" s="126" t="s">
        <v>448</v>
      </c>
      <c r="G101" s="127" t="s">
        <v>1725</v>
      </c>
      <c r="H101" s="121">
        <v>98558934</v>
      </c>
      <c r="I101" s="144">
        <v>8320021</v>
      </c>
      <c r="J101" s="142">
        <v>81536206</v>
      </c>
      <c r="K101" s="112" t="s">
        <v>356</v>
      </c>
      <c r="L101" s="128" t="s">
        <v>1438</v>
      </c>
      <c r="M101" s="88" t="s">
        <v>1440</v>
      </c>
      <c r="N101" s="87">
        <v>75075150</v>
      </c>
      <c r="O101" s="88" t="s">
        <v>1439</v>
      </c>
      <c r="P101" s="89">
        <v>3507696</v>
      </c>
      <c r="Q101" s="90">
        <v>106</v>
      </c>
      <c r="R101" s="109" t="s">
        <v>2780</v>
      </c>
      <c r="S101" s="76">
        <v>81536206</v>
      </c>
      <c r="T101" s="92">
        <v>181</v>
      </c>
      <c r="U101" s="91" t="s">
        <v>3139</v>
      </c>
      <c r="V101" s="77">
        <v>81536206</v>
      </c>
      <c r="W101" s="135">
        <v>45707</v>
      </c>
      <c r="X101" s="329">
        <v>45707</v>
      </c>
      <c r="Y101" s="135" t="s">
        <v>1441</v>
      </c>
      <c r="Z101" s="80">
        <v>45709</v>
      </c>
      <c r="AA101" s="325">
        <v>45709</v>
      </c>
      <c r="AB101" s="115">
        <v>46005</v>
      </c>
      <c r="AC101" s="337">
        <v>46005</v>
      </c>
      <c r="AD101" s="340" t="s">
        <v>11</v>
      </c>
      <c r="AE101" s="130" t="s">
        <v>1442</v>
      </c>
      <c r="AF101" s="93" t="s">
        <v>1443</v>
      </c>
      <c r="AG101" s="320"/>
      <c r="AH101" s="139">
        <v>202000006192</v>
      </c>
      <c r="AI101" s="24" t="s">
        <v>1444</v>
      </c>
      <c r="AJ101" s="94" t="s">
        <v>4244</v>
      </c>
      <c r="AK101" s="94" t="s">
        <v>4245</v>
      </c>
      <c r="AL101" s="74">
        <v>7.5666666666666664</v>
      </c>
      <c r="AM101" s="95">
        <v>46125</v>
      </c>
      <c r="AN101" s="73"/>
      <c r="AO101" s="75" t="s">
        <v>1</v>
      </c>
      <c r="AP101" s="81">
        <v>36053424</v>
      </c>
      <c r="AQ101" s="96">
        <v>0.44217686557552116</v>
      </c>
      <c r="AR101" s="114">
        <v>45482782</v>
      </c>
      <c r="AS101" s="85" t="s">
        <v>3502</v>
      </c>
      <c r="AT101" s="85" t="s">
        <v>3520</v>
      </c>
      <c r="AU101" s="85">
        <v>0</v>
      </c>
      <c r="AV101" s="245">
        <v>107</v>
      </c>
    </row>
    <row r="102" spans="1:48" s="85" customFormat="1" ht="35.25" customHeight="1" x14ac:dyDescent="0.25">
      <c r="A102" s="24">
        <v>273</v>
      </c>
      <c r="B102" s="131">
        <v>87</v>
      </c>
      <c r="C102" s="72" t="s">
        <v>803</v>
      </c>
      <c r="D102" s="124" t="s">
        <v>1436</v>
      </c>
      <c r="E102" s="125" t="s">
        <v>447</v>
      </c>
      <c r="F102" s="126" t="s">
        <v>448</v>
      </c>
      <c r="G102" s="127" t="s">
        <v>1726</v>
      </c>
      <c r="H102" s="121">
        <v>1036614834</v>
      </c>
      <c r="I102" s="144">
        <v>5164201</v>
      </c>
      <c r="J102" s="142">
        <v>50609170</v>
      </c>
      <c r="K102" s="112" t="s">
        <v>356</v>
      </c>
      <c r="L102" s="128" t="s">
        <v>1438</v>
      </c>
      <c r="M102" s="88" t="s">
        <v>1440</v>
      </c>
      <c r="N102" s="87">
        <v>75075150</v>
      </c>
      <c r="O102" s="88" t="s">
        <v>1439</v>
      </c>
      <c r="P102" s="89">
        <v>3507696</v>
      </c>
      <c r="Q102" s="90">
        <v>107</v>
      </c>
      <c r="R102" s="109" t="s">
        <v>2780</v>
      </c>
      <c r="S102" s="76">
        <v>50609170</v>
      </c>
      <c r="T102" s="92">
        <v>183</v>
      </c>
      <c r="U102" s="91" t="s">
        <v>3140</v>
      </c>
      <c r="V102" s="77">
        <v>50609170</v>
      </c>
      <c r="W102" s="135">
        <v>45707</v>
      </c>
      <c r="X102" s="329">
        <v>45707</v>
      </c>
      <c r="Y102" s="135" t="s">
        <v>1441</v>
      </c>
      <c r="Z102" s="80">
        <v>45709</v>
      </c>
      <c r="AA102" s="325">
        <v>45709</v>
      </c>
      <c r="AB102" s="115">
        <v>46005</v>
      </c>
      <c r="AC102" s="337">
        <v>46005</v>
      </c>
      <c r="AD102" s="340" t="s">
        <v>11</v>
      </c>
      <c r="AE102" s="159" t="s">
        <v>1442</v>
      </c>
      <c r="AF102" s="93" t="s">
        <v>1443</v>
      </c>
      <c r="AG102" s="320"/>
      <c r="AH102" s="139">
        <v>202000006197</v>
      </c>
      <c r="AI102" s="24" t="s">
        <v>1444</v>
      </c>
      <c r="AJ102" s="94" t="s">
        <v>3485</v>
      </c>
      <c r="AK102" s="94" t="s">
        <v>4246</v>
      </c>
      <c r="AL102" s="74">
        <v>7.5666666666666664</v>
      </c>
      <c r="AM102" s="95">
        <v>46125</v>
      </c>
      <c r="AN102" s="73"/>
      <c r="AO102" s="75" t="s">
        <v>1</v>
      </c>
      <c r="AP102" s="81">
        <v>22378204</v>
      </c>
      <c r="AQ102" s="96">
        <v>0.44217686241445969</v>
      </c>
      <c r="AR102" s="114">
        <v>28230966</v>
      </c>
      <c r="AS102" s="85" t="s">
        <v>3502</v>
      </c>
      <c r="AT102" s="85" t="s">
        <v>3520</v>
      </c>
      <c r="AU102" s="85">
        <v>0</v>
      </c>
      <c r="AV102" s="245">
        <v>107</v>
      </c>
    </row>
    <row r="103" spans="1:48" s="85" customFormat="1" ht="35.25" customHeight="1" x14ac:dyDescent="0.25">
      <c r="A103" s="24">
        <v>274</v>
      </c>
      <c r="B103" s="131">
        <v>88</v>
      </c>
      <c r="C103" s="72" t="s">
        <v>804</v>
      </c>
      <c r="D103" s="124" t="s">
        <v>1436</v>
      </c>
      <c r="E103" s="125" t="s">
        <v>447</v>
      </c>
      <c r="F103" s="126" t="s">
        <v>448</v>
      </c>
      <c r="G103" s="127" t="s">
        <v>1727</v>
      </c>
      <c r="H103" s="121">
        <v>71526393</v>
      </c>
      <c r="I103" s="144">
        <v>4157906</v>
      </c>
      <c r="J103" s="142">
        <v>40747479</v>
      </c>
      <c r="K103" s="112" t="s">
        <v>356</v>
      </c>
      <c r="L103" s="128" t="s">
        <v>1438</v>
      </c>
      <c r="M103" s="88" t="s">
        <v>1440</v>
      </c>
      <c r="N103" s="87">
        <v>75075150</v>
      </c>
      <c r="O103" s="88" t="s">
        <v>1439</v>
      </c>
      <c r="P103" s="89">
        <v>3507696</v>
      </c>
      <c r="Q103" s="90">
        <v>108</v>
      </c>
      <c r="R103" s="109" t="s">
        <v>2780</v>
      </c>
      <c r="S103" s="76">
        <v>40747479</v>
      </c>
      <c r="T103" s="92">
        <v>184</v>
      </c>
      <c r="U103" s="91" t="s">
        <v>3141</v>
      </c>
      <c r="V103" s="77">
        <v>40747479</v>
      </c>
      <c r="W103" s="135">
        <v>45707</v>
      </c>
      <c r="X103" s="329">
        <v>45707</v>
      </c>
      <c r="Y103" s="135" t="s">
        <v>1441</v>
      </c>
      <c r="Z103" s="80">
        <v>45709</v>
      </c>
      <c r="AA103" s="325">
        <v>45709</v>
      </c>
      <c r="AB103" s="115">
        <v>46005</v>
      </c>
      <c r="AC103" s="337">
        <v>46005</v>
      </c>
      <c r="AD103" s="340" t="s">
        <v>5</v>
      </c>
      <c r="AE103" s="159" t="s">
        <v>1711</v>
      </c>
      <c r="AF103" s="93" t="s">
        <v>1443</v>
      </c>
      <c r="AG103" s="320"/>
      <c r="AH103" s="139">
        <v>202000006199</v>
      </c>
      <c r="AI103" s="24" t="s">
        <v>1444</v>
      </c>
      <c r="AJ103" s="94" t="s">
        <v>4247</v>
      </c>
      <c r="AK103" s="94" t="s">
        <v>4248</v>
      </c>
      <c r="AL103" s="74">
        <v>7.5666666666666664</v>
      </c>
      <c r="AM103" s="95">
        <v>46125</v>
      </c>
      <c r="AN103" s="73"/>
      <c r="AO103" s="75" t="s">
        <v>1</v>
      </c>
      <c r="AP103" s="81">
        <v>18017593</v>
      </c>
      <c r="AQ103" s="96">
        <v>0.44217687675843703</v>
      </c>
      <c r="AR103" s="114">
        <v>22729886</v>
      </c>
      <c r="AS103" s="85" t="s">
        <v>3502</v>
      </c>
      <c r="AT103" s="85" t="s">
        <v>3520</v>
      </c>
      <c r="AU103" s="85">
        <v>0</v>
      </c>
      <c r="AV103" s="245">
        <v>107</v>
      </c>
    </row>
    <row r="104" spans="1:48" s="85" customFormat="1" ht="35.25" customHeight="1" x14ac:dyDescent="0.25">
      <c r="A104" s="24">
        <v>275</v>
      </c>
      <c r="B104" s="131">
        <v>89</v>
      </c>
      <c r="C104" s="72" t="s">
        <v>805</v>
      </c>
      <c r="D104" s="124" t="s">
        <v>1436</v>
      </c>
      <c r="E104" s="125" t="s">
        <v>447</v>
      </c>
      <c r="F104" s="126" t="s">
        <v>448</v>
      </c>
      <c r="G104" s="127" t="s">
        <v>1728</v>
      </c>
      <c r="H104" s="121">
        <v>52152664</v>
      </c>
      <c r="I104" s="144">
        <v>6239569</v>
      </c>
      <c r="J104" s="142">
        <v>61147776</v>
      </c>
      <c r="K104" s="112" t="s">
        <v>356</v>
      </c>
      <c r="L104" s="128" t="s">
        <v>1438</v>
      </c>
      <c r="M104" s="88" t="s">
        <v>1440</v>
      </c>
      <c r="N104" s="87">
        <v>75075150</v>
      </c>
      <c r="O104" s="88" t="s">
        <v>1439</v>
      </c>
      <c r="P104" s="89">
        <v>3507696</v>
      </c>
      <c r="Q104" s="90">
        <v>109</v>
      </c>
      <c r="R104" s="109" t="s">
        <v>2780</v>
      </c>
      <c r="S104" s="76">
        <v>61147776</v>
      </c>
      <c r="T104" s="92">
        <v>185</v>
      </c>
      <c r="U104" s="91" t="s">
        <v>3142</v>
      </c>
      <c r="V104" s="77">
        <v>61147776</v>
      </c>
      <c r="W104" s="135">
        <v>45707</v>
      </c>
      <c r="X104" s="329">
        <v>45707</v>
      </c>
      <c r="Y104" s="135" t="s">
        <v>1441</v>
      </c>
      <c r="Z104" s="80">
        <v>45709</v>
      </c>
      <c r="AA104" s="325">
        <v>45709</v>
      </c>
      <c r="AB104" s="115">
        <v>46005</v>
      </c>
      <c r="AC104" s="337">
        <v>46005</v>
      </c>
      <c r="AD104" s="340" t="s">
        <v>11</v>
      </c>
      <c r="AE104" s="159" t="s">
        <v>1442</v>
      </c>
      <c r="AF104" s="93" t="s">
        <v>1443</v>
      </c>
      <c r="AG104" s="320"/>
      <c r="AH104" s="139">
        <v>202000006202</v>
      </c>
      <c r="AI104" s="24" t="s">
        <v>1444</v>
      </c>
      <c r="AJ104" s="94" t="s">
        <v>4249</v>
      </c>
      <c r="AK104" s="94" t="s">
        <v>4250</v>
      </c>
      <c r="AL104" s="74">
        <v>7.5666666666666664</v>
      </c>
      <c r="AM104" s="95">
        <v>46125</v>
      </c>
      <c r="AN104" s="73"/>
      <c r="AO104" s="75" t="s">
        <v>1</v>
      </c>
      <c r="AP104" s="81">
        <v>27038132</v>
      </c>
      <c r="AQ104" s="96">
        <v>0.44217686674328105</v>
      </c>
      <c r="AR104" s="114">
        <v>34109644</v>
      </c>
      <c r="AS104" s="85" t="s">
        <v>3502</v>
      </c>
      <c r="AT104" s="85" t="s">
        <v>3520</v>
      </c>
      <c r="AU104" s="85">
        <v>0</v>
      </c>
      <c r="AV104" s="245">
        <v>107</v>
      </c>
    </row>
    <row r="105" spans="1:48" s="85" customFormat="1" ht="35.25" customHeight="1" x14ac:dyDescent="0.25">
      <c r="A105" s="24">
        <v>276</v>
      </c>
      <c r="B105" s="131">
        <v>90</v>
      </c>
      <c r="C105" s="72" t="s">
        <v>806</v>
      </c>
      <c r="D105" s="124" t="s">
        <v>1436</v>
      </c>
      <c r="E105" s="125" t="s">
        <v>447</v>
      </c>
      <c r="F105" s="126" t="s">
        <v>448</v>
      </c>
      <c r="G105" s="127" t="s">
        <v>1729</v>
      </c>
      <c r="H105" s="121">
        <v>523298</v>
      </c>
      <c r="I105" s="144">
        <v>6239569</v>
      </c>
      <c r="J105" s="142">
        <v>61147776</v>
      </c>
      <c r="K105" s="112" t="s">
        <v>356</v>
      </c>
      <c r="L105" s="128" t="s">
        <v>1438</v>
      </c>
      <c r="M105" s="88" t="s">
        <v>1440</v>
      </c>
      <c r="N105" s="87">
        <v>75075150</v>
      </c>
      <c r="O105" s="88" t="s">
        <v>1439</v>
      </c>
      <c r="P105" s="89">
        <v>3507696</v>
      </c>
      <c r="Q105" s="90">
        <v>110</v>
      </c>
      <c r="R105" s="109" t="s">
        <v>2780</v>
      </c>
      <c r="S105" s="76">
        <v>61147776</v>
      </c>
      <c r="T105" s="92">
        <v>186</v>
      </c>
      <c r="U105" s="91" t="s">
        <v>3143</v>
      </c>
      <c r="V105" s="77">
        <v>61147776</v>
      </c>
      <c r="W105" s="135">
        <v>45707</v>
      </c>
      <c r="X105" s="329">
        <v>45707</v>
      </c>
      <c r="Y105" s="135" t="s">
        <v>1441</v>
      </c>
      <c r="Z105" s="80">
        <v>45709</v>
      </c>
      <c r="AA105" s="325">
        <v>45709</v>
      </c>
      <c r="AB105" s="115">
        <v>46005</v>
      </c>
      <c r="AC105" s="337">
        <v>46005</v>
      </c>
      <c r="AD105" s="340" t="s">
        <v>11</v>
      </c>
      <c r="AE105" s="159" t="s">
        <v>1442</v>
      </c>
      <c r="AF105" s="93" t="s">
        <v>1443</v>
      </c>
      <c r="AG105" s="320"/>
      <c r="AH105" s="139">
        <v>202000006203</v>
      </c>
      <c r="AI105" s="24" t="s">
        <v>1444</v>
      </c>
      <c r="AJ105" s="94" t="s">
        <v>3442</v>
      </c>
      <c r="AK105" s="94" t="s">
        <v>4251</v>
      </c>
      <c r="AL105" s="74">
        <v>7.5666666666666664</v>
      </c>
      <c r="AM105" s="95">
        <v>46125</v>
      </c>
      <c r="AN105" s="73"/>
      <c r="AO105" s="75" t="s">
        <v>1</v>
      </c>
      <c r="AP105" s="81">
        <v>19342664</v>
      </c>
      <c r="AQ105" s="96">
        <v>0.31632653328225707</v>
      </c>
      <c r="AR105" s="114">
        <v>41805112</v>
      </c>
      <c r="AS105" s="85" t="s">
        <v>3502</v>
      </c>
      <c r="AT105" s="85" t="s">
        <v>3520</v>
      </c>
      <c r="AU105" s="85">
        <v>0</v>
      </c>
      <c r="AV105" s="245">
        <v>107</v>
      </c>
    </row>
    <row r="106" spans="1:48" s="85" customFormat="1" ht="35.25" customHeight="1" x14ac:dyDescent="0.25">
      <c r="A106" s="24">
        <v>277</v>
      </c>
      <c r="B106" s="131">
        <v>91</v>
      </c>
      <c r="C106" s="72" t="s">
        <v>807</v>
      </c>
      <c r="D106" s="124" t="s">
        <v>1436</v>
      </c>
      <c r="E106" s="125" t="s">
        <v>447</v>
      </c>
      <c r="F106" s="126" t="s">
        <v>448</v>
      </c>
      <c r="G106" s="127" t="s">
        <v>1730</v>
      </c>
      <c r="H106" s="121">
        <v>98558933</v>
      </c>
      <c r="I106" s="144">
        <v>7280018</v>
      </c>
      <c r="J106" s="142">
        <v>71344176</v>
      </c>
      <c r="K106" s="112" t="s">
        <v>356</v>
      </c>
      <c r="L106" s="128" t="s">
        <v>1438</v>
      </c>
      <c r="M106" s="88" t="s">
        <v>1440</v>
      </c>
      <c r="N106" s="87">
        <v>75075150</v>
      </c>
      <c r="O106" s="88" t="s">
        <v>1439</v>
      </c>
      <c r="P106" s="89">
        <v>3507696</v>
      </c>
      <c r="Q106" s="90">
        <v>111</v>
      </c>
      <c r="R106" s="109" t="s">
        <v>2780</v>
      </c>
      <c r="S106" s="76">
        <v>71344176</v>
      </c>
      <c r="T106" s="92">
        <v>187</v>
      </c>
      <c r="U106" s="91" t="s">
        <v>3144</v>
      </c>
      <c r="V106" s="77">
        <v>71344176</v>
      </c>
      <c r="W106" s="135">
        <v>45707</v>
      </c>
      <c r="X106" s="329">
        <v>45707</v>
      </c>
      <c r="Y106" s="135" t="s">
        <v>1441</v>
      </c>
      <c r="Z106" s="80">
        <v>45709</v>
      </c>
      <c r="AA106" s="325">
        <v>45709</v>
      </c>
      <c r="AB106" s="115">
        <v>46005</v>
      </c>
      <c r="AC106" s="337">
        <v>46005</v>
      </c>
      <c r="AD106" s="340" t="s">
        <v>11</v>
      </c>
      <c r="AE106" s="159" t="s">
        <v>1442</v>
      </c>
      <c r="AF106" s="93" t="s">
        <v>1443</v>
      </c>
      <c r="AG106" s="320"/>
      <c r="AH106" s="139">
        <v>202000006206</v>
      </c>
      <c r="AI106" s="24" t="s">
        <v>1444</v>
      </c>
      <c r="AJ106" s="94" t="s">
        <v>3431</v>
      </c>
      <c r="AK106" s="94" t="s">
        <v>4252</v>
      </c>
      <c r="AL106" s="74">
        <v>7.5666666666666664</v>
      </c>
      <c r="AM106" s="95">
        <v>46125</v>
      </c>
      <c r="AN106" s="73"/>
      <c r="AO106" s="75" t="s">
        <v>1</v>
      </c>
      <c r="AP106" s="81">
        <v>31546745</v>
      </c>
      <c r="AQ106" s="96">
        <v>0.44217687789960597</v>
      </c>
      <c r="AR106" s="114">
        <v>39797431</v>
      </c>
      <c r="AS106" s="85" t="s">
        <v>3502</v>
      </c>
      <c r="AT106" s="85" t="s">
        <v>3520</v>
      </c>
      <c r="AU106" s="85">
        <v>0</v>
      </c>
      <c r="AV106" s="245">
        <v>107</v>
      </c>
    </row>
    <row r="107" spans="1:48" s="85" customFormat="1" ht="35.25" customHeight="1" x14ac:dyDescent="0.25">
      <c r="A107" s="24">
        <v>278</v>
      </c>
      <c r="B107" s="131">
        <v>92</v>
      </c>
      <c r="C107" s="72" t="s">
        <v>808</v>
      </c>
      <c r="D107" s="124" t="s">
        <v>1436</v>
      </c>
      <c r="E107" s="125" t="s">
        <v>447</v>
      </c>
      <c r="F107" s="126" t="s">
        <v>448</v>
      </c>
      <c r="G107" s="127" t="s">
        <v>1731</v>
      </c>
      <c r="H107" s="121">
        <v>71338359</v>
      </c>
      <c r="I107" s="144">
        <v>5164201</v>
      </c>
      <c r="J107" s="142">
        <v>50609170</v>
      </c>
      <c r="K107" s="112" t="s">
        <v>356</v>
      </c>
      <c r="L107" s="128" t="s">
        <v>1438</v>
      </c>
      <c r="M107" s="88" t="s">
        <v>1440</v>
      </c>
      <c r="N107" s="87">
        <v>75075150</v>
      </c>
      <c r="O107" s="88" t="s">
        <v>1439</v>
      </c>
      <c r="P107" s="89">
        <v>3507696</v>
      </c>
      <c r="Q107" s="90">
        <v>112</v>
      </c>
      <c r="R107" s="109" t="s">
        <v>2780</v>
      </c>
      <c r="S107" s="76">
        <v>50609170</v>
      </c>
      <c r="T107" s="92">
        <v>188</v>
      </c>
      <c r="U107" s="91" t="s">
        <v>3145</v>
      </c>
      <c r="V107" s="77">
        <v>50609170</v>
      </c>
      <c r="W107" s="135">
        <v>45707</v>
      </c>
      <c r="X107" s="329">
        <v>45707</v>
      </c>
      <c r="Y107" s="135" t="s">
        <v>1441</v>
      </c>
      <c r="Z107" s="80">
        <v>45709</v>
      </c>
      <c r="AA107" s="325">
        <v>45709</v>
      </c>
      <c r="AB107" s="115">
        <v>46005</v>
      </c>
      <c r="AC107" s="337">
        <v>46005</v>
      </c>
      <c r="AD107" s="340" t="s">
        <v>11</v>
      </c>
      <c r="AE107" s="159" t="s">
        <v>1442</v>
      </c>
      <c r="AF107" s="93" t="s">
        <v>1443</v>
      </c>
      <c r="AG107" s="320"/>
      <c r="AH107" s="139">
        <v>202000006207</v>
      </c>
      <c r="AI107" s="24" t="s">
        <v>1444</v>
      </c>
      <c r="AJ107" s="94" t="s">
        <v>3437</v>
      </c>
      <c r="AK107" s="94" t="s">
        <v>4253</v>
      </c>
      <c r="AL107" s="74">
        <v>7.5666666666666664</v>
      </c>
      <c r="AM107" s="95">
        <v>46125</v>
      </c>
      <c r="AN107" s="73"/>
      <c r="AO107" s="75" t="s">
        <v>1</v>
      </c>
      <c r="AP107" s="81">
        <v>22378204</v>
      </c>
      <c r="AQ107" s="96">
        <v>0.44217686241445969</v>
      </c>
      <c r="AR107" s="114">
        <v>28230966</v>
      </c>
      <c r="AS107" s="85" t="s">
        <v>3502</v>
      </c>
      <c r="AT107" s="85" t="s">
        <v>3520</v>
      </c>
      <c r="AU107" s="85">
        <v>0</v>
      </c>
      <c r="AV107" s="245">
        <v>107</v>
      </c>
    </row>
    <row r="108" spans="1:48" s="85" customFormat="1" ht="35.25" customHeight="1" x14ac:dyDescent="0.25">
      <c r="A108" s="24">
        <v>279</v>
      </c>
      <c r="B108" s="131">
        <v>93</v>
      </c>
      <c r="C108" s="72" t="s">
        <v>809</v>
      </c>
      <c r="D108" s="124" t="s">
        <v>1436</v>
      </c>
      <c r="E108" s="125" t="s">
        <v>447</v>
      </c>
      <c r="F108" s="126" t="s">
        <v>448</v>
      </c>
      <c r="G108" s="127" t="s">
        <v>1732</v>
      </c>
      <c r="H108" s="121">
        <v>16225228</v>
      </c>
      <c r="I108" s="144">
        <v>5164201</v>
      </c>
      <c r="J108" s="142">
        <v>50609170</v>
      </c>
      <c r="K108" s="112" t="s">
        <v>356</v>
      </c>
      <c r="L108" s="128" t="s">
        <v>1438</v>
      </c>
      <c r="M108" s="88" t="s">
        <v>1440</v>
      </c>
      <c r="N108" s="87">
        <v>75075150</v>
      </c>
      <c r="O108" s="88" t="s">
        <v>1439</v>
      </c>
      <c r="P108" s="89">
        <v>3507696</v>
      </c>
      <c r="Q108" s="90">
        <v>113</v>
      </c>
      <c r="R108" s="109" t="s">
        <v>2780</v>
      </c>
      <c r="S108" s="76">
        <v>50609170</v>
      </c>
      <c r="T108" s="92">
        <v>189</v>
      </c>
      <c r="U108" s="91" t="s">
        <v>3146</v>
      </c>
      <c r="V108" s="77">
        <v>50609170</v>
      </c>
      <c r="W108" s="135">
        <v>45707</v>
      </c>
      <c r="X108" s="329">
        <v>45707</v>
      </c>
      <c r="Y108" s="135" t="s">
        <v>1441</v>
      </c>
      <c r="Z108" s="80">
        <v>45709</v>
      </c>
      <c r="AA108" s="325">
        <v>45709</v>
      </c>
      <c r="AB108" s="115">
        <v>46005</v>
      </c>
      <c r="AC108" s="337">
        <v>46005</v>
      </c>
      <c r="AD108" s="340" t="s">
        <v>11</v>
      </c>
      <c r="AE108" s="159" t="s">
        <v>1442</v>
      </c>
      <c r="AF108" s="93" t="s">
        <v>1443</v>
      </c>
      <c r="AG108" s="320"/>
      <c r="AH108" s="139">
        <v>202000006208</v>
      </c>
      <c r="AI108" s="24" t="s">
        <v>1444</v>
      </c>
      <c r="AJ108" s="94" t="s">
        <v>3451</v>
      </c>
      <c r="AK108" s="94" t="s">
        <v>4254</v>
      </c>
      <c r="AL108" s="74">
        <v>7.5666666666666664</v>
      </c>
      <c r="AM108" s="95">
        <v>46125</v>
      </c>
      <c r="AN108" s="73"/>
      <c r="AO108" s="75" t="s">
        <v>1</v>
      </c>
      <c r="AP108" s="81">
        <v>22378204</v>
      </c>
      <c r="AQ108" s="96">
        <v>0.44217686241445969</v>
      </c>
      <c r="AR108" s="114">
        <v>28230966</v>
      </c>
      <c r="AS108" s="85" t="s">
        <v>3502</v>
      </c>
      <c r="AT108" s="85" t="s">
        <v>3520</v>
      </c>
      <c r="AU108" s="85">
        <v>0</v>
      </c>
      <c r="AV108" s="245">
        <v>107</v>
      </c>
    </row>
    <row r="109" spans="1:48" s="85" customFormat="1" ht="35.25" customHeight="1" x14ac:dyDescent="0.25">
      <c r="A109" s="24">
        <v>280</v>
      </c>
      <c r="B109" s="131">
        <v>94</v>
      </c>
      <c r="C109" s="72" t="s">
        <v>810</v>
      </c>
      <c r="D109" s="124" t="s">
        <v>1436</v>
      </c>
      <c r="E109" s="125" t="s">
        <v>447</v>
      </c>
      <c r="F109" s="126" t="s">
        <v>448</v>
      </c>
      <c r="G109" s="127" t="s">
        <v>1733</v>
      </c>
      <c r="H109" s="121">
        <v>1128478578</v>
      </c>
      <c r="I109" s="144">
        <v>4157906</v>
      </c>
      <c r="J109" s="142">
        <v>40747479</v>
      </c>
      <c r="K109" s="112" t="s">
        <v>356</v>
      </c>
      <c r="L109" s="128" t="s">
        <v>1438</v>
      </c>
      <c r="M109" s="88" t="s">
        <v>1440</v>
      </c>
      <c r="N109" s="87">
        <v>75075150</v>
      </c>
      <c r="O109" s="88" t="s">
        <v>1439</v>
      </c>
      <c r="P109" s="89">
        <v>3507696</v>
      </c>
      <c r="Q109" s="90">
        <v>114</v>
      </c>
      <c r="R109" s="109" t="s">
        <v>2780</v>
      </c>
      <c r="S109" s="76">
        <v>40747479</v>
      </c>
      <c r="T109" s="92">
        <v>268</v>
      </c>
      <c r="U109" s="91" t="s">
        <v>3148</v>
      </c>
      <c r="V109" s="77">
        <v>40747479</v>
      </c>
      <c r="W109" s="135">
        <v>45708</v>
      </c>
      <c r="X109" s="329">
        <v>45708</v>
      </c>
      <c r="Y109" s="135" t="s">
        <v>1441</v>
      </c>
      <c r="Z109" s="80">
        <v>45710</v>
      </c>
      <c r="AA109" s="325">
        <v>45710</v>
      </c>
      <c r="AB109" s="115">
        <v>46005</v>
      </c>
      <c r="AC109" s="337">
        <v>46005</v>
      </c>
      <c r="AD109" s="340" t="s">
        <v>5</v>
      </c>
      <c r="AE109" s="159" t="s">
        <v>1711</v>
      </c>
      <c r="AF109" s="93" t="s">
        <v>1443</v>
      </c>
      <c r="AG109" s="320"/>
      <c r="AH109" s="139">
        <v>202000006209</v>
      </c>
      <c r="AI109" s="24" t="s">
        <v>1444</v>
      </c>
      <c r="AJ109" s="94" t="s">
        <v>3449</v>
      </c>
      <c r="AK109" s="94" t="s">
        <v>4255</v>
      </c>
      <c r="AL109" s="74">
        <v>7.5666666666666664</v>
      </c>
      <c r="AM109" s="95">
        <v>46125</v>
      </c>
      <c r="AN109" s="73"/>
      <c r="AO109" s="75" t="s">
        <v>1</v>
      </c>
      <c r="AP109" s="81">
        <v>17878996</v>
      </c>
      <c r="AQ109" s="96">
        <v>0.43877551295872808</v>
      </c>
      <c r="AR109" s="114">
        <v>22868483</v>
      </c>
      <c r="AS109" s="85" t="s">
        <v>3502</v>
      </c>
      <c r="AT109" s="85" t="s">
        <v>3520</v>
      </c>
      <c r="AU109" s="85">
        <v>0</v>
      </c>
      <c r="AV109" s="245">
        <v>107</v>
      </c>
    </row>
    <row r="110" spans="1:48" s="85" customFormat="1" ht="35.25" customHeight="1" x14ac:dyDescent="0.25">
      <c r="A110" s="24">
        <v>282</v>
      </c>
      <c r="B110" s="131">
        <v>95</v>
      </c>
      <c r="C110" s="72" t="s">
        <v>812</v>
      </c>
      <c r="D110" s="124" t="s">
        <v>1436</v>
      </c>
      <c r="E110" s="125" t="s">
        <v>447</v>
      </c>
      <c r="F110" s="126" t="s">
        <v>448</v>
      </c>
      <c r="G110" s="127" t="s">
        <v>1734</v>
      </c>
      <c r="H110" s="121">
        <v>8439119</v>
      </c>
      <c r="I110" s="144">
        <v>6239569</v>
      </c>
      <c r="J110" s="142">
        <v>61147776</v>
      </c>
      <c r="K110" s="112" t="s">
        <v>356</v>
      </c>
      <c r="L110" s="128" t="s">
        <v>1438</v>
      </c>
      <c r="M110" s="88" t="s">
        <v>1440</v>
      </c>
      <c r="N110" s="87">
        <v>75075150</v>
      </c>
      <c r="O110" s="88" t="s">
        <v>1439</v>
      </c>
      <c r="P110" s="89">
        <v>3507696</v>
      </c>
      <c r="Q110" s="90">
        <v>116</v>
      </c>
      <c r="R110" s="109" t="s">
        <v>2780</v>
      </c>
      <c r="S110" s="76">
        <v>61147776</v>
      </c>
      <c r="T110" s="92">
        <v>269</v>
      </c>
      <c r="U110" s="91" t="s">
        <v>3149</v>
      </c>
      <c r="V110" s="77">
        <v>61147776</v>
      </c>
      <c r="W110" s="135">
        <v>45707</v>
      </c>
      <c r="X110" s="329">
        <v>45707</v>
      </c>
      <c r="Y110" s="135" t="s">
        <v>1441</v>
      </c>
      <c r="Z110" s="80">
        <v>45709</v>
      </c>
      <c r="AA110" s="325">
        <v>45709</v>
      </c>
      <c r="AB110" s="115">
        <v>46005</v>
      </c>
      <c r="AC110" s="337">
        <v>46005</v>
      </c>
      <c r="AD110" s="340" t="s">
        <v>11</v>
      </c>
      <c r="AE110" s="159" t="s">
        <v>1442</v>
      </c>
      <c r="AF110" s="93" t="s">
        <v>1443</v>
      </c>
      <c r="AG110" s="320"/>
      <c r="AH110" s="139">
        <v>202000006210</v>
      </c>
      <c r="AI110" s="24" t="s">
        <v>1444</v>
      </c>
      <c r="AJ110" s="94" t="s">
        <v>4256</v>
      </c>
      <c r="AK110" s="94" t="s">
        <v>4257</v>
      </c>
      <c r="AL110" s="74">
        <v>7.5666666666666664</v>
      </c>
      <c r="AM110" s="95">
        <v>46125</v>
      </c>
      <c r="AN110" s="73"/>
      <c r="AO110" s="75" t="s">
        <v>1</v>
      </c>
      <c r="AP110" s="81">
        <v>27038132</v>
      </c>
      <c r="AQ110" s="96">
        <v>0.44217686674328105</v>
      </c>
      <c r="AR110" s="114">
        <v>34109644</v>
      </c>
      <c r="AS110" s="85" t="s">
        <v>3502</v>
      </c>
      <c r="AT110" s="85" t="s">
        <v>3520</v>
      </c>
      <c r="AU110" s="85">
        <v>0</v>
      </c>
      <c r="AV110" s="245">
        <v>107</v>
      </c>
    </row>
    <row r="111" spans="1:48" s="85" customFormat="1" ht="35.25" customHeight="1" x14ac:dyDescent="0.25">
      <c r="A111" s="24">
        <v>283</v>
      </c>
      <c r="B111" s="131">
        <v>96</v>
      </c>
      <c r="C111" s="72" t="s">
        <v>813</v>
      </c>
      <c r="D111" s="124" t="s">
        <v>1436</v>
      </c>
      <c r="E111" s="125" t="s">
        <v>447</v>
      </c>
      <c r="F111" s="126" t="s">
        <v>448</v>
      </c>
      <c r="G111" s="127" t="s">
        <v>1735</v>
      </c>
      <c r="H111" s="121">
        <v>1037595831</v>
      </c>
      <c r="I111" s="144">
        <v>4157906</v>
      </c>
      <c r="J111" s="142">
        <v>40747479</v>
      </c>
      <c r="K111" s="112" t="s">
        <v>356</v>
      </c>
      <c r="L111" s="128" t="s">
        <v>1438</v>
      </c>
      <c r="M111" s="88" t="s">
        <v>1440</v>
      </c>
      <c r="N111" s="87">
        <v>75075150</v>
      </c>
      <c r="O111" s="88" t="s">
        <v>1439</v>
      </c>
      <c r="P111" s="89">
        <v>3507696</v>
      </c>
      <c r="Q111" s="90">
        <v>117</v>
      </c>
      <c r="R111" s="109" t="s">
        <v>2780</v>
      </c>
      <c r="S111" s="76">
        <v>40747479</v>
      </c>
      <c r="T111" s="92">
        <v>270</v>
      </c>
      <c r="U111" s="91" t="s">
        <v>3150</v>
      </c>
      <c r="V111" s="77">
        <v>40747479</v>
      </c>
      <c r="W111" s="135">
        <v>45707</v>
      </c>
      <c r="X111" s="329">
        <v>45707</v>
      </c>
      <c r="Y111" s="135" t="s">
        <v>1441</v>
      </c>
      <c r="Z111" s="80">
        <v>45709</v>
      </c>
      <c r="AA111" s="325">
        <v>45709</v>
      </c>
      <c r="AB111" s="115">
        <v>46005</v>
      </c>
      <c r="AC111" s="337">
        <v>46005</v>
      </c>
      <c r="AD111" s="340" t="s">
        <v>5</v>
      </c>
      <c r="AE111" s="159" t="s">
        <v>1711</v>
      </c>
      <c r="AF111" s="93" t="s">
        <v>1443</v>
      </c>
      <c r="AG111" s="320"/>
      <c r="AH111" s="139">
        <v>202000006211</v>
      </c>
      <c r="AI111" s="24" t="s">
        <v>1444</v>
      </c>
      <c r="AJ111" s="94" t="s">
        <v>4258</v>
      </c>
      <c r="AK111" s="94" t="s">
        <v>4259</v>
      </c>
      <c r="AL111" s="74">
        <v>7.5666666666666664</v>
      </c>
      <c r="AM111" s="95">
        <v>46125</v>
      </c>
      <c r="AN111" s="73"/>
      <c r="AO111" s="75" t="s">
        <v>1</v>
      </c>
      <c r="AP111" s="81">
        <v>18017593</v>
      </c>
      <c r="AQ111" s="96">
        <v>0.44217687675843703</v>
      </c>
      <c r="AR111" s="114">
        <v>22729886</v>
      </c>
      <c r="AS111" s="85" t="s">
        <v>3502</v>
      </c>
      <c r="AT111" s="85" t="s">
        <v>3520</v>
      </c>
      <c r="AU111" s="85">
        <v>0</v>
      </c>
      <c r="AV111" s="245">
        <v>107</v>
      </c>
    </row>
    <row r="112" spans="1:48" s="85" customFormat="1" ht="35.25" customHeight="1" x14ac:dyDescent="0.25">
      <c r="A112" s="24">
        <v>284</v>
      </c>
      <c r="B112" s="131">
        <v>97</v>
      </c>
      <c r="C112" s="72" t="s">
        <v>814</v>
      </c>
      <c r="D112" s="124" t="s">
        <v>1436</v>
      </c>
      <c r="E112" s="125" t="s">
        <v>447</v>
      </c>
      <c r="F112" s="126" t="s">
        <v>448</v>
      </c>
      <c r="G112" s="127" t="s">
        <v>1736</v>
      </c>
      <c r="H112" s="121">
        <v>8395754</v>
      </c>
      <c r="I112" s="144">
        <v>8320021</v>
      </c>
      <c r="J112" s="142">
        <v>81536206</v>
      </c>
      <c r="K112" s="112" t="s">
        <v>356</v>
      </c>
      <c r="L112" s="128" t="s">
        <v>1438</v>
      </c>
      <c r="M112" s="88" t="s">
        <v>1440</v>
      </c>
      <c r="N112" s="87">
        <v>75075150</v>
      </c>
      <c r="O112" s="88" t="s">
        <v>1439</v>
      </c>
      <c r="P112" s="89">
        <v>3507696</v>
      </c>
      <c r="Q112" s="90">
        <v>118</v>
      </c>
      <c r="R112" s="109" t="s">
        <v>2780</v>
      </c>
      <c r="S112" s="76">
        <v>81536206</v>
      </c>
      <c r="T112" s="92">
        <v>271</v>
      </c>
      <c r="U112" s="91" t="s">
        <v>3151</v>
      </c>
      <c r="V112" s="77">
        <v>81536206</v>
      </c>
      <c r="W112" s="135">
        <v>45707</v>
      </c>
      <c r="X112" s="329">
        <v>45707</v>
      </c>
      <c r="Y112" s="135" t="s">
        <v>1441</v>
      </c>
      <c r="Z112" s="80">
        <v>45709</v>
      </c>
      <c r="AA112" s="325">
        <v>45709</v>
      </c>
      <c r="AB112" s="115">
        <v>46005</v>
      </c>
      <c r="AC112" s="337">
        <v>46005</v>
      </c>
      <c r="AD112" s="340" t="s">
        <v>11</v>
      </c>
      <c r="AE112" s="159" t="s">
        <v>1442</v>
      </c>
      <c r="AF112" s="93" t="s">
        <v>1443</v>
      </c>
      <c r="AG112" s="320"/>
      <c r="AH112" s="139">
        <v>202000006212</v>
      </c>
      <c r="AI112" s="24" t="s">
        <v>1444</v>
      </c>
      <c r="AJ112" s="94" t="s">
        <v>4260</v>
      </c>
      <c r="AK112" s="94" t="s">
        <v>4261</v>
      </c>
      <c r="AL112" s="74">
        <v>7.5666666666666664</v>
      </c>
      <c r="AM112" s="95">
        <v>46125</v>
      </c>
      <c r="AN112" s="73"/>
      <c r="AO112" s="75" t="s">
        <v>1</v>
      </c>
      <c r="AP112" s="81">
        <v>36053424</v>
      </c>
      <c r="AQ112" s="96">
        <v>0.44217686557552116</v>
      </c>
      <c r="AR112" s="114">
        <v>45482782</v>
      </c>
      <c r="AS112" s="85" t="s">
        <v>3502</v>
      </c>
      <c r="AT112" s="85" t="s">
        <v>3520</v>
      </c>
      <c r="AU112" s="85">
        <v>0</v>
      </c>
      <c r="AV112" s="245">
        <v>107</v>
      </c>
    </row>
    <row r="113" spans="1:48" s="85" customFormat="1" ht="35.25" customHeight="1" x14ac:dyDescent="0.25">
      <c r="A113" s="24">
        <v>285</v>
      </c>
      <c r="B113" s="131">
        <v>98</v>
      </c>
      <c r="C113" s="72" t="s">
        <v>815</v>
      </c>
      <c r="D113" s="124" t="s">
        <v>1436</v>
      </c>
      <c r="E113" s="125" t="s">
        <v>447</v>
      </c>
      <c r="F113" s="126" t="s">
        <v>448</v>
      </c>
      <c r="G113" s="127" t="s">
        <v>1737</v>
      </c>
      <c r="H113" s="121">
        <v>71254179</v>
      </c>
      <c r="I113" s="144">
        <v>6239569</v>
      </c>
      <c r="J113" s="142">
        <v>61147776</v>
      </c>
      <c r="K113" s="112" t="s">
        <v>356</v>
      </c>
      <c r="L113" s="128" t="s">
        <v>1438</v>
      </c>
      <c r="M113" s="88" t="s">
        <v>1440</v>
      </c>
      <c r="N113" s="87">
        <v>75075150</v>
      </c>
      <c r="O113" s="88" t="s">
        <v>1439</v>
      </c>
      <c r="P113" s="89">
        <v>3507696</v>
      </c>
      <c r="Q113" s="90">
        <v>119</v>
      </c>
      <c r="R113" s="109" t="s">
        <v>2780</v>
      </c>
      <c r="S113" s="76">
        <v>61147776</v>
      </c>
      <c r="T113" s="92">
        <v>272</v>
      </c>
      <c r="U113" s="91" t="s">
        <v>3152</v>
      </c>
      <c r="V113" s="77">
        <v>61147776</v>
      </c>
      <c r="W113" s="135">
        <v>45707</v>
      </c>
      <c r="X113" s="329">
        <v>45707</v>
      </c>
      <c r="Y113" s="135" t="s">
        <v>1441</v>
      </c>
      <c r="Z113" s="80">
        <v>45709</v>
      </c>
      <c r="AA113" s="325">
        <v>45709</v>
      </c>
      <c r="AB113" s="115">
        <v>46005</v>
      </c>
      <c r="AC113" s="337">
        <v>46005</v>
      </c>
      <c r="AD113" s="340" t="s">
        <v>5</v>
      </c>
      <c r="AE113" s="159" t="s">
        <v>1711</v>
      </c>
      <c r="AF113" s="93" t="s">
        <v>1443</v>
      </c>
      <c r="AG113" s="320"/>
      <c r="AH113" s="139">
        <v>202000006213</v>
      </c>
      <c r="AI113" s="24" t="s">
        <v>1444</v>
      </c>
      <c r="AJ113" s="94" t="s">
        <v>4262</v>
      </c>
      <c r="AK113" s="94" t="s">
        <v>4263</v>
      </c>
      <c r="AL113" s="74">
        <v>7.5666666666666664</v>
      </c>
      <c r="AM113" s="95">
        <v>46125</v>
      </c>
      <c r="AN113" s="73"/>
      <c r="AO113" s="75" t="s">
        <v>1</v>
      </c>
      <c r="AP113" s="81">
        <v>27038132</v>
      </c>
      <c r="AQ113" s="96">
        <v>0.44217686674328105</v>
      </c>
      <c r="AR113" s="114">
        <v>34109644</v>
      </c>
      <c r="AS113" s="85" t="s">
        <v>3502</v>
      </c>
      <c r="AT113" s="85" t="s">
        <v>3520</v>
      </c>
      <c r="AU113" s="85">
        <v>0</v>
      </c>
      <c r="AV113" s="245">
        <v>107</v>
      </c>
    </row>
    <row r="114" spans="1:48" s="85" customFormat="1" ht="35.25" customHeight="1" x14ac:dyDescent="0.25">
      <c r="A114" s="24">
        <v>287</v>
      </c>
      <c r="B114" s="131">
        <v>99</v>
      </c>
      <c r="C114" s="72" t="s">
        <v>817</v>
      </c>
      <c r="D114" s="124" t="s">
        <v>1436</v>
      </c>
      <c r="E114" s="125" t="s">
        <v>447</v>
      </c>
      <c r="F114" s="126" t="s">
        <v>448</v>
      </c>
      <c r="G114" s="127" t="s">
        <v>1738</v>
      </c>
      <c r="H114" s="121">
        <v>32294449</v>
      </c>
      <c r="I114" s="144">
        <v>6239569</v>
      </c>
      <c r="J114" s="142">
        <v>61147776</v>
      </c>
      <c r="K114" s="112" t="s">
        <v>356</v>
      </c>
      <c r="L114" s="128" t="s">
        <v>1438</v>
      </c>
      <c r="M114" s="88" t="s">
        <v>1440</v>
      </c>
      <c r="N114" s="87">
        <v>75075150</v>
      </c>
      <c r="O114" s="88" t="s">
        <v>1439</v>
      </c>
      <c r="P114" s="89">
        <v>3507696</v>
      </c>
      <c r="Q114" s="90">
        <v>121</v>
      </c>
      <c r="R114" s="109" t="s">
        <v>2780</v>
      </c>
      <c r="S114" s="76">
        <v>61147776</v>
      </c>
      <c r="T114" s="92">
        <v>147</v>
      </c>
      <c r="U114" s="91" t="s">
        <v>3121</v>
      </c>
      <c r="V114" s="77">
        <v>61147776</v>
      </c>
      <c r="W114" s="135">
        <v>45707</v>
      </c>
      <c r="X114" s="329">
        <v>45707</v>
      </c>
      <c r="Y114" s="135" t="s">
        <v>1441</v>
      </c>
      <c r="Z114" s="80">
        <v>45709</v>
      </c>
      <c r="AA114" s="325">
        <v>45709</v>
      </c>
      <c r="AB114" s="115">
        <v>46005</v>
      </c>
      <c r="AC114" s="337">
        <v>46005</v>
      </c>
      <c r="AD114" s="340" t="s">
        <v>11</v>
      </c>
      <c r="AE114" s="159" t="s">
        <v>1442</v>
      </c>
      <c r="AF114" s="93" t="s">
        <v>1443</v>
      </c>
      <c r="AG114" s="320"/>
      <c r="AH114" s="139">
        <v>202000006214</v>
      </c>
      <c r="AI114" s="24" t="s">
        <v>1444</v>
      </c>
      <c r="AJ114" s="94" t="s">
        <v>4264</v>
      </c>
      <c r="AK114" s="94" t="s">
        <v>4265</v>
      </c>
      <c r="AL114" s="74">
        <v>7.5666666666666664</v>
      </c>
      <c r="AM114" s="95">
        <v>46125</v>
      </c>
      <c r="AN114" s="73"/>
      <c r="AO114" s="75" t="s">
        <v>1</v>
      </c>
      <c r="AP114" s="81">
        <v>27038132</v>
      </c>
      <c r="AQ114" s="96">
        <v>0.44217686674328105</v>
      </c>
      <c r="AR114" s="114">
        <v>34109644</v>
      </c>
      <c r="AS114" s="85" t="s">
        <v>3502</v>
      </c>
      <c r="AT114" s="85" t="s">
        <v>3520</v>
      </c>
      <c r="AU114" s="85">
        <v>0</v>
      </c>
      <c r="AV114" s="245">
        <v>107</v>
      </c>
    </row>
    <row r="115" spans="1:48" s="85" customFormat="1" ht="35.25" customHeight="1" x14ac:dyDescent="0.25">
      <c r="A115" s="24">
        <v>289</v>
      </c>
      <c r="B115" s="131">
        <v>100</v>
      </c>
      <c r="C115" s="72" t="s">
        <v>819</v>
      </c>
      <c r="D115" s="124" t="s">
        <v>1436</v>
      </c>
      <c r="E115" s="125" t="s">
        <v>447</v>
      </c>
      <c r="F115" s="126" t="s">
        <v>448</v>
      </c>
      <c r="G115" s="127" t="s">
        <v>1739</v>
      </c>
      <c r="H115" s="121">
        <v>70128720</v>
      </c>
      <c r="I115" s="144">
        <v>9692064</v>
      </c>
      <c r="J115" s="142">
        <v>94982227</v>
      </c>
      <c r="K115" s="112" t="s">
        <v>356</v>
      </c>
      <c r="L115" s="128" t="s">
        <v>1438</v>
      </c>
      <c r="M115" s="88" t="s">
        <v>1440</v>
      </c>
      <c r="N115" s="87">
        <v>75075150</v>
      </c>
      <c r="O115" s="88" t="s">
        <v>1439</v>
      </c>
      <c r="P115" s="89">
        <v>3507696</v>
      </c>
      <c r="Q115" s="90">
        <v>123</v>
      </c>
      <c r="R115" s="109" t="s">
        <v>2780</v>
      </c>
      <c r="S115" s="76">
        <v>94982227</v>
      </c>
      <c r="T115" s="92">
        <v>273</v>
      </c>
      <c r="U115" s="91" t="s">
        <v>3153</v>
      </c>
      <c r="V115" s="77">
        <v>94982227</v>
      </c>
      <c r="W115" s="135">
        <v>45707</v>
      </c>
      <c r="X115" s="329">
        <v>45707</v>
      </c>
      <c r="Y115" s="135" t="s">
        <v>1441</v>
      </c>
      <c r="Z115" s="80">
        <v>45709</v>
      </c>
      <c r="AA115" s="325">
        <v>45709</v>
      </c>
      <c r="AB115" s="115">
        <v>46005</v>
      </c>
      <c r="AC115" s="337">
        <v>46005</v>
      </c>
      <c r="AD115" s="340" t="s">
        <v>11</v>
      </c>
      <c r="AE115" s="159" t="s">
        <v>1442</v>
      </c>
      <c r="AF115" s="93" t="s">
        <v>1443</v>
      </c>
      <c r="AG115" s="320"/>
      <c r="AH115" s="139">
        <v>202000006215</v>
      </c>
      <c r="AI115" s="24" t="s">
        <v>1444</v>
      </c>
      <c r="AJ115" s="94" t="s">
        <v>4266</v>
      </c>
      <c r="AK115" s="94" t="s">
        <v>4266</v>
      </c>
      <c r="AL115" s="74">
        <v>7.5666666666666664</v>
      </c>
      <c r="AM115" s="95">
        <v>46125</v>
      </c>
      <c r="AN115" s="73"/>
      <c r="AO115" s="75" t="s">
        <v>1</v>
      </c>
      <c r="AP115" s="81">
        <v>41998944</v>
      </c>
      <c r="AQ115" s="96">
        <v>0.4421768716793722</v>
      </c>
      <c r="AR115" s="114">
        <v>52983283</v>
      </c>
      <c r="AS115" s="85" t="s">
        <v>3502</v>
      </c>
      <c r="AT115" s="85" t="s">
        <v>3520</v>
      </c>
      <c r="AU115" s="85">
        <v>0</v>
      </c>
      <c r="AV115" s="245">
        <v>107</v>
      </c>
    </row>
    <row r="116" spans="1:48" s="85" customFormat="1" ht="35.25" customHeight="1" x14ac:dyDescent="0.25">
      <c r="A116" s="24">
        <v>290</v>
      </c>
      <c r="B116" s="131">
        <v>101</v>
      </c>
      <c r="C116" s="72" t="s">
        <v>820</v>
      </c>
      <c r="D116" s="124" t="s">
        <v>1436</v>
      </c>
      <c r="E116" s="125" t="s">
        <v>447</v>
      </c>
      <c r="F116" s="126" t="s">
        <v>448</v>
      </c>
      <c r="G116" s="127" t="s">
        <v>1740</v>
      </c>
      <c r="H116" s="121">
        <v>98626750</v>
      </c>
      <c r="I116" s="144">
        <v>4157906</v>
      </c>
      <c r="J116" s="142">
        <v>17601802</v>
      </c>
      <c r="K116" s="112" t="s">
        <v>356</v>
      </c>
      <c r="L116" s="128" t="s">
        <v>1438</v>
      </c>
      <c r="M116" s="88" t="s">
        <v>1440</v>
      </c>
      <c r="N116" s="87">
        <v>75075150</v>
      </c>
      <c r="O116" s="88" t="s">
        <v>1439</v>
      </c>
      <c r="P116" s="89">
        <v>3507696</v>
      </c>
      <c r="Q116" s="90">
        <v>124</v>
      </c>
      <c r="R116" s="109" t="s">
        <v>2780</v>
      </c>
      <c r="S116" s="76">
        <v>17601802</v>
      </c>
      <c r="T116" s="92">
        <v>307</v>
      </c>
      <c r="U116" s="91" t="s">
        <v>3156</v>
      </c>
      <c r="V116" s="77">
        <v>17601802</v>
      </c>
      <c r="W116" s="135">
        <v>45707</v>
      </c>
      <c r="X116" s="329">
        <v>45707</v>
      </c>
      <c r="Y116" s="135" t="s">
        <v>1441</v>
      </c>
      <c r="Z116" s="80">
        <v>45709</v>
      </c>
      <c r="AA116" s="325">
        <v>45709</v>
      </c>
      <c r="AB116" s="115">
        <v>45835</v>
      </c>
      <c r="AC116" s="337">
        <v>45835</v>
      </c>
      <c r="AD116" s="340" t="s">
        <v>11</v>
      </c>
      <c r="AE116" s="159" t="s">
        <v>1715</v>
      </c>
      <c r="AF116" s="93" t="s">
        <v>1741</v>
      </c>
      <c r="AG116" s="320"/>
      <c r="AH116" s="139">
        <v>202000006216</v>
      </c>
      <c r="AI116" s="24" t="s">
        <v>1444</v>
      </c>
      <c r="AJ116" s="94" t="s">
        <v>4267</v>
      </c>
      <c r="AK116" s="94" t="s">
        <v>4267</v>
      </c>
      <c r="AL116" s="74">
        <v>1.9</v>
      </c>
      <c r="AM116" s="95">
        <v>45955</v>
      </c>
      <c r="AN116" s="73"/>
      <c r="AO116" s="75" t="s">
        <v>4151</v>
      </c>
      <c r="AP116" s="81">
        <v>13859687</v>
      </c>
      <c r="AQ116" s="96">
        <v>0.78740159672288101</v>
      </c>
      <c r="AR116" s="114">
        <v>3742115</v>
      </c>
      <c r="AS116" s="85" t="s">
        <v>3502</v>
      </c>
      <c r="AT116" s="85" t="s">
        <v>3520</v>
      </c>
      <c r="AU116" s="85">
        <v>0</v>
      </c>
      <c r="AV116" s="245">
        <v>-63</v>
      </c>
    </row>
    <row r="117" spans="1:48" s="85" customFormat="1" ht="35.25" customHeight="1" x14ac:dyDescent="0.25">
      <c r="A117" s="24">
        <v>291</v>
      </c>
      <c r="B117" s="131">
        <v>102</v>
      </c>
      <c r="C117" s="72" t="s">
        <v>821</v>
      </c>
      <c r="D117" s="124" t="s">
        <v>1436</v>
      </c>
      <c r="E117" s="125" t="s">
        <v>447</v>
      </c>
      <c r="F117" s="126" t="s">
        <v>448</v>
      </c>
      <c r="G117" s="127" t="s">
        <v>1742</v>
      </c>
      <c r="H117" s="121">
        <v>71263460</v>
      </c>
      <c r="I117" s="144">
        <v>6239569</v>
      </c>
      <c r="J117" s="142">
        <v>61147776</v>
      </c>
      <c r="K117" s="112" t="s">
        <v>356</v>
      </c>
      <c r="L117" s="128" t="s">
        <v>1438</v>
      </c>
      <c r="M117" s="88" t="s">
        <v>1440</v>
      </c>
      <c r="N117" s="87">
        <v>75075150</v>
      </c>
      <c r="O117" s="88" t="s">
        <v>1439</v>
      </c>
      <c r="P117" s="89">
        <v>3507696</v>
      </c>
      <c r="Q117" s="90">
        <v>125</v>
      </c>
      <c r="R117" s="109" t="s">
        <v>2781</v>
      </c>
      <c r="S117" s="76">
        <v>61147776</v>
      </c>
      <c r="T117" s="92">
        <v>283</v>
      </c>
      <c r="U117" s="91" t="s">
        <v>3154</v>
      </c>
      <c r="V117" s="77">
        <v>61147776</v>
      </c>
      <c r="W117" s="135">
        <v>45708</v>
      </c>
      <c r="X117" s="329">
        <v>45708</v>
      </c>
      <c r="Y117" s="135" t="s">
        <v>1441</v>
      </c>
      <c r="Z117" s="80">
        <v>45709</v>
      </c>
      <c r="AA117" s="325">
        <v>45709</v>
      </c>
      <c r="AB117" s="115">
        <v>46005</v>
      </c>
      <c r="AC117" s="337">
        <v>46005</v>
      </c>
      <c r="AD117" s="340" t="s">
        <v>11</v>
      </c>
      <c r="AE117" s="159" t="s">
        <v>1442</v>
      </c>
      <c r="AF117" s="93" t="s">
        <v>1443</v>
      </c>
      <c r="AG117" s="320"/>
      <c r="AH117" s="139">
        <v>202000006217</v>
      </c>
      <c r="AI117" s="24" t="s">
        <v>1444</v>
      </c>
      <c r="AJ117" s="94" t="s">
        <v>4268</v>
      </c>
      <c r="AK117" s="94" t="s">
        <v>4268</v>
      </c>
      <c r="AL117" s="74">
        <v>7.5666666666666664</v>
      </c>
      <c r="AM117" s="95">
        <v>46125</v>
      </c>
      <c r="AN117" s="73"/>
      <c r="AO117" s="75" t="s">
        <v>1</v>
      </c>
      <c r="AP117" s="81">
        <v>27038132</v>
      </c>
      <c r="AQ117" s="96">
        <v>0.44217686674328105</v>
      </c>
      <c r="AR117" s="114">
        <v>34109644</v>
      </c>
      <c r="AS117" s="85" t="s">
        <v>3502</v>
      </c>
      <c r="AT117" s="85" t="s">
        <v>3520</v>
      </c>
      <c r="AU117" s="85">
        <v>0</v>
      </c>
      <c r="AV117" s="245">
        <v>107</v>
      </c>
    </row>
    <row r="118" spans="1:48" s="85" customFormat="1" ht="35.25" customHeight="1" x14ac:dyDescent="0.25">
      <c r="A118" s="24">
        <v>292</v>
      </c>
      <c r="B118" s="131">
        <v>103</v>
      </c>
      <c r="C118" s="72" t="s">
        <v>822</v>
      </c>
      <c r="D118" s="124" t="s">
        <v>1436</v>
      </c>
      <c r="E118" s="125" t="s">
        <v>447</v>
      </c>
      <c r="F118" s="126" t="s">
        <v>448</v>
      </c>
      <c r="G118" s="127" t="s">
        <v>1743</v>
      </c>
      <c r="H118" s="121">
        <v>70908694</v>
      </c>
      <c r="I118" s="144">
        <v>5164201</v>
      </c>
      <c r="J118" s="142">
        <v>50609170</v>
      </c>
      <c r="K118" s="112" t="s">
        <v>356</v>
      </c>
      <c r="L118" s="128" t="s">
        <v>1438</v>
      </c>
      <c r="M118" s="88" t="s">
        <v>1440</v>
      </c>
      <c r="N118" s="87">
        <v>75075150</v>
      </c>
      <c r="O118" s="88" t="s">
        <v>1439</v>
      </c>
      <c r="P118" s="89">
        <v>3507696</v>
      </c>
      <c r="Q118" s="90">
        <v>126</v>
      </c>
      <c r="R118" s="109" t="s">
        <v>2781</v>
      </c>
      <c r="S118" s="76">
        <v>50609170</v>
      </c>
      <c r="T118" s="92">
        <v>285</v>
      </c>
      <c r="U118" s="91" t="s">
        <v>3155</v>
      </c>
      <c r="V118" s="77">
        <v>50609170</v>
      </c>
      <c r="W118" s="135">
        <v>45707</v>
      </c>
      <c r="X118" s="329">
        <v>45707</v>
      </c>
      <c r="Y118" s="135" t="s">
        <v>1441</v>
      </c>
      <c r="Z118" s="80">
        <v>45709</v>
      </c>
      <c r="AA118" s="325">
        <v>45709</v>
      </c>
      <c r="AB118" s="115">
        <v>46005</v>
      </c>
      <c r="AC118" s="337">
        <v>46005</v>
      </c>
      <c r="AD118" s="340" t="s">
        <v>5</v>
      </c>
      <c r="AE118" s="159" t="s">
        <v>1711</v>
      </c>
      <c r="AF118" s="93" t="s">
        <v>1443</v>
      </c>
      <c r="AG118" s="320"/>
      <c r="AH118" s="139">
        <v>202000006218</v>
      </c>
      <c r="AI118" s="24" t="s">
        <v>1444</v>
      </c>
      <c r="AJ118" s="94" t="s">
        <v>4269</v>
      </c>
      <c r="AK118" s="94" t="s">
        <v>4269</v>
      </c>
      <c r="AL118" s="74">
        <v>7.5666666666666664</v>
      </c>
      <c r="AM118" s="95">
        <v>46125</v>
      </c>
      <c r="AN118" s="73"/>
      <c r="AO118" s="75" t="s">
        <v>1</v>
      </c>
      <c r="AP118" s="81">
        <v>22378204</v>
      </c>
      <c r="AQ118" s="96">
        <v>0.44217686241445969</v>
      </c>
      <c r="AR118" s="114">
        <v>28230966</v>
      </c>
      <c r="AS118" s="85" t="s">
        <v>3502</v>
      </c>
      <c r="AT118" s="85" t="s">
        <v>3520</v>
      </c>
      <c r="AU118" s="85">
        <v>0</v>
      </c>
      <c r="AV118" s="245">
        <v>107</v>
      </c>
    </row>
    <row r="119" spans="1:48" s="85" customFormat="1" ht="35.25" customHeight="1" x14ac:dyDescent="0.25">
      <c r="A119" s="24">
        <v>293</v>
      </c>
      <c r="B119" s="131">
        <v>104</v>
      </c>
      <c r="C119" s="72" t="s">
        <v>823</v>
      </c>
      <c r="D119" s="124" t="s">
        <v>1436</v>
      </c>
      <c r="E119" s="125" t="s">
        <v>447</v>
      </c>
      <c r="F119" s="126" t="s">
        <v>448</v>
      </c>
      <c r="G119" s="127" t="s">
        <v>1744</v>
      </c>
      <c r="H119" s="121">
        <v>1036396173</v>
      </c>
      <c r="I119" s="144">
        <v>4157906</v>
      </c>
      <c r="J119" s="142">
        <v>40747479</v>
      </c>
      <c r="K119" s="112" t="s">
        <v>356</v>
      </c>
      <c r="L119" s="128" t="s">
        <v>1438</v>
      </c>
      <c r="M119" s="88" t="s">
        <v>1440</v>
      </c>
      <c r="N119" s="87">
        <v>75075150</v>
      </c>
      <c r="O119" s="88" t="s">
        <v>1439</v>
      </c>
      <c r="P119" s="89">
        <v>3507696</v>
      </c>
      <c r="Q119" s="90">
        <v>127</v>
      </c>
      <c r="R119" s="109" t="s">
        <v>2781</v>
      </c>
      <c r="S119" s="76">
        <v>40747479</v>
      </c>
      <c r="T119" s="92">
        <v>401</v>
      </c>
      <c r="U119" s="91" t="s">
        <v>3233</v>
      </c>
      <c r="V119" s="77">
        <v>40747479</v>
      </c>
      <c r="W119" s="135">
        <v>45708</v>
      </c>
      <c r="X119" s="329">
        <v>45708</v>
      </c>
      <c r="Y119" s="135" t="s">
        <v>1441</v>
      </c>
      <c r="Z119" s="80">
        <v>45709</v>
      </c>
      <c r="AA119" s="325">
        <v>45709</v>
      </c>
      <c r="AB119" s="115">
        <v>46005</v>
      </c>
      <c r="AC119" s="337">
        <v>46005</v>
      </c>
      <c r="AD119" s="340" t="s">
        <v>5</v>
      </c>
      <c r="AE119" s="159" t="s">
        <v>1711</v>
      </c>
      <c r="AF119" s="93" t="s">
        <v>1443</v>
      </c>
      <c r="AG119" s="320"/>
      <c r="AH119" s="139">
        <v>202000006219</v>
      </c>
      <c r="AI119" s="24" t="s">
        <v>1444</v>
      </c>
      <c r="AJ119" s="94" t="s">
        <v>4270</v>
      </c>
      <c r="AK119" s="94" t="s">
        <v>4270</v>
      </c>
      <c r="AL119" s="74">
        <v>7.5666666666666664</v>
      </c>
      <c r="AM119" s="95">
        <v>46125</v>
      </c>
      <c r="AN119" s="73"/>
      <c r="AO119" s="75" t="s">
        <v>1</v>
      </c>
      <c r="AP119" s="81">
        <v>18017593</v>
      </c>
      <c r="AQ119" s="96">
        <v>0.44217687675843703</v>
      </c>
      <c r="AR119" s="114">
        <v>22729886</v>
      </c>
      <c r="AS119" s="85" t="s">
        <v>3502</v>
      </c>
      <c r="AT119" s="85" t="s">
        <v>3520</v>
      </c>
      <c r="AU119" s="85">
        <v>0</v>
      </c>
      <c r="AV119" s="245">
        <v>107</v>
      </c>
    </row>
    <row r="120" spans="1:48" s="85" customFormat="1" ht="35.25" customHeight="1" x14ac:dyDescent="0.25">
      <c r="A120" s="24">
        <v>295</v>
      </c>
      <c r="B120" s="131">
        <v>105</v>
      </c>
      <c r="C120" s="72" t="s">
        <v>825</v>
      </c>
      <c r="D120" s="124" t="s">
        <v>1436</v>
      </c>
      <c r="E120" s="125" t="s">
        <v>447</v>
      </c>
      <c r="F120" s="126" t="s">
        <v>448</v>
      </c>
      <c r="G120" s="127" t="s">
        <v>1745</v>
      </c>
      <c r="H120" s="121">
        <v>1065894539</v>
      </c>
      <c r="I120" s="144">
        <v>5164201</v>
      </c>
      <c r="J120" s="142">
        <v>50609170</v>
      </c>
      <c r="K120" s="112" t="s">
        <v>356</v>
      </c>
      <c r="L120" s="128" t="s">
        <v>1438</v>
      </c>
      <c r="M120" s="88" t="s">
        <v>1440</v>
      </c>
      <c r="N120" s="87">
        <v>75075150</v>
      </c>
      <c r="O120" s="88" t="s">
        <v>1439</v>
      </c>
      <c r="P120" s="89">
        <v>3507696</v>
      </c>
      <c r="Q120" s="90">
        <v>129</v>
      </c>
      <c r="R120" s="109" t="s">
        <v>2781</v>
      </c>
      <c r="S120" s="76">
        <v>50609170</v>
      </c>
      <c r="T120" s="92">
        <v>394</v>
      </c>
      <c r="U120" s="91" t="s">
        <v>3226</v>
      </c>
      <c r="V120" s="77">
        <v>50609170</v>
      </c>
      <c r="W120" s="135">
        <v>45707</v>
      </c>
      <c r="X120" s="329">
        <v>45707</v>
      </c>
      <c r="Y120" s="135" t="s">
        <v>1441</v>
      </c>
      <c r="Z120" s="80">
        <v>45709</v>
      </c>
      <c r="AA120" s="325">
        <v>45709</v>
      </c>
      <c r="AB120" s="115">
        <v>46005</v>
      </c>
      <c r="AC120" s="337">
        <v>46005</v>
      </c>
      <c r="AD120" s="340" t="s">
        <v>5</v>
      </c>
      <c r="AE120" s="159" t="s">
        <v>1711</v>
      </c>
      <c r="AF120" s="93" t="s">
        <v>1443</v>
      </c>
      <c r="AG120" s="320"/>
      <c r="AH120" s="139">
        <v>202000006220</v>
      </c>
      <c r="AI120" s="24" t="s">
        <v>1444</v>
      </c>
      <c r="AJ120" s="94" t="s">
        <v>4271</v>
      </c>
      <c r="AK120" s="94" t="s">
        <v>4271</v>
      </c>
      <c r="AL120" s="74">
        <v>7.5666666666666664</v>
      </c>
      <c r="AM120" s="95">
        <v>46125</v>
      </c>
      <c r="AN120" s="73"/>
      <c r="AO120" s="75" t="s">
        <v>1</v>
      </c>
      <c r="AP120" s="81">
        <v>22378204</v>
      </c>
      <c r="AQ120" s="96">
        <v>0.44217686241445969</v>
      </c>
      <c r="AR120" s="114">
        <v>28230966</v>
      </c>
      <c r="AS120" s="85" t="s">
        <v>3502</v>
      </c>
      <c r="AT120" s="85" t="s">
        <v>3520</v>
      </c>
      <c r="AU120" s="85">
        <v>0</v>
      </c>
      <c r="AV120" s="245">
        <v>107</v>
      </c>
    </row>
    <row r="121" spans="1:48" s="85" customFormat="1" ht="35.25" customHeight="1" x14ac:dyDescent="0.25">
      <c r="A121" s="24">
        <v>296</v>
      </c>
      <c r="B121" s="131">
        <v>106</v>
      </c>
      <c r="C121" s="72" t="s">
        <v>826</v>
      </c>
      <c r="D121" s="124" t="s">
        <v>1436</v>
      </c>
      <c r="E121" s="125" t="s">
        <v>447</v>
      </c>
      <c r="F121" s="126" t="s">
        <v>448</v>
      </c>
      <c r="G121" s="127" t="s">
        <v>1746</v>
      </c>
      <c r="H121" s="121">
        <v>1152225382</v>
      </c>
      <c r="I121" s="144">
        <v>5164201</v>
      </c>
      <c r="J121" s="142">
        <v>50609170</v>
      </c>
      <c r="K121" s="112" t="s">
        <v>356</v>
      </c>
      <c r="L121" s="128" t="s">
        <v>1438</v>
      </c>
      <c r="M121" s="88" t="s">
        <v>1440</v>
      </c>
      <c r="N121" s="87">
        <v>75075150</v>
      </c>
      <c r="O121" s="88" t="s">
        <v>1439</v>
      </c>
      <c r="P121" s="89">
        <v>3507696</v>
      </c>
      <c r="Q121" s="90">
        <v>130</v>
      </c>
      <c r="R121" s="109" t="s">
        <v>2781</v>
      </c>
      <c r="S121" s="76">
        <v>50609170</v>
      </c>
      <c r="T121" s="92">
        <v>395</v>
      </c>
      <c r="U121" s="91" t="s">
        <v>3227</v>
      </c>
      <c r="V121" s="77">
        <v>50609170</v>
      </c>
      <c r="W121" s="135">
        <v>45708</v>
      </c>
      <c r="X121" s="329">
        <v>45708</v>
      </c>
      <c r="Y121" s="135" t="s">
        <v>1441</v>
      </c>
      <c r="Z121" s="80">
        <v>45709</v>
      </c>
      <c r="AA121" s="325">
        <v>45709</v>
      </c>
      <c r="AB121" s="115">
        <v>46005</v>
      </c>
      <c r="AC121" s="337">
        <v>46005</v>
      </c>
      <c r="AD121" s="340" t="s">
        <v>5</v>
      </c>
      <c r="AE121" s="159" t="s">
        <v>1711</v>
      </c>
      <c r="AF121" s="93" t="s">
        <v>1443</v>
      </c>
      <c r="AG121" s="320"/>
      <c r="AH121" s="139">
        <v>202000006221</v>
      </c>
      <c r="AI121" s="24" t="s">
        <v>1444</v>
      </c>
      <c r="AJ121" s="94" t="s">
        <v>4272</v>
      </c>
      <c r="AK121" s="94" t="s">
        <v>4272</v>
      </c>
      <c r="AL121" s="74">
        <v>7.5666666666666664</v>
      </c>
      <c r="AM121" s="95">
        <v>46125</v>
      </c>
      <c r="AN121" s="73"/>
      <c r="AO121" s="75" t="s">
        <v>1</v>
      </c>
      <c r="AP121" s="81">
        <v>22378204</v>
      </c>
      <c r="AQ121" s="96">
        <v>0.44217686241445969</v>
      </c>
      <c r="AR121" s="114">
        <v>28230966</v>
      </c>
      <c r="AS121" s="85" t="s">
        <v>3502</v>
      </c>
      <c r="AT121" s="85" t="s">
        <v>3520</v>
      </c>
      <c r="AU121" s="85">
        <v>0</v>
      </c>
      <c r="AV121" s="245">
        <v>107</v>
      </c>
    </row>
    <row r="122" spans="1:48" s="85" customFormat="1" ht="35.25" customHeight="1" x14ac:dyDescent="0.25">
      <c r="A122" s="24">
        <v>298</v>
      </c>
      <c r="B122" s="131">
        <v>107</v>
      </c>
      <c r="C122" s="72" t="s">
        <v>828</v>
      </c>
      <c r="D122" s="124" t="s">
        <v>1436</v>
      </c>
      <c r="E122" s="125" t="s">
        <v>447</v>
      </c>
      <c r="F122" s="126" t="s">
        <v>448</v>
      </c>
      <c r="G122" s="127" t="s">
        <v>1747</v>
      </c>
      <c r="H122" s="121">
        <v>1036669441</v>
      </c>
      <c r="I122" s="144">
        <v>5164201</v>
      </c>
      <c r="J122" s="142">
        <v>50609170</v>
      </c>
      <c r="K122" s="112" t="s">
        <v>356</v>
      </c>
      <c r="L122" s="128" t="s">
        <v>1438</v>
      </c>
      <c r="M122" s="88" t="s">
        <v>1440</v>
      </c>
      <c r="N122" s="87">
        <v>75075150</v>
      </c>
      <c r="O122" s="88" t="s">
        <v>1439</v>
      </c>
      <c r="P122" s="89">
        <v>3507696</v>
      </c>
      <c r="Q122" s="90">
        <v>132</v>
      </c>
      <c r="R122" s="109" t="s">
        <v>2781</v>
      </c>
      <c r="S122" s="76">
        <v>50609170</v>
      </c>
      <c r="T122" s="92">
        <v>400</v>
      </c>
      <c r="U122" s="91" t="s">
        <v>3232</v>
      </c>
      <c r="V122" s="77">
        <v>50609170</v>
      </c>
      <c r="W122" s="135">
        <v>45707</v>
      </c>
      <c r="X122" s="329">
        <v>45707</v>
      </c>
      <c r="Y122" s="135" t="s">
        <v>1441</v>
      </c>
      <c r="Z122" s="80">
        <v>45709</v>
      </c>
      <c r="AA122" s="325">
        <v>45709</v>
      </c>
      <c r="AB122" s="115">
        <v>46005</v>
      </c>
      <c r="AC122" s="337">
        <v>46005</v>
      </c>
      <c r="AD122" s="340" t="s">
        <v>5</v>
      </c>
      <c r="AE122" s="159" t="s">
        <v>1711</v>
      </c>
      <c r="AF122" s="93" t="s">
        <v>1443</v>
      </c>
      <c r="AG122" s="320"/>
      <c r="AH122" s="139">
        <v>202000006222</v>
      </c>
      <c r="AI122" s="24" t="s">
        <v>1444</v>
      </c>
      <c r="AJ122" s="94" t="s">
        <v>4273</v>
      </c>
      <c r="AK122" s="94" t="s">
        <v>4273</v>
      </c>
      <c r="AL122" s="74">
        <v>7.5666666666666664</v>
      </c>
      <c r="AM122" s="95">
        <v>46125</v>
      </c>
      <c r="AN122" s="73"/>
      <c r="AO122" s="75" t="s">
        <v>1</v>
      </c>
      <c r="AP122" s="81">
        <v>22378204</v>
      </c>
      <c r="AQ122" s="96">
        <v>0.44217686241445969</v>
      </c>
      <c r="AR122" s="114">
        <v>28230966</v>
      </c>
      <c r="AS122" s="85" t="s">
        <v>3502</v>
      </c>
      <c r="AT122" s="85" t="s">
        <v>3520</v>
      </c>
      <c r="AU122" s="85">
        <v>0</v>
      </c>
      <c r="AV122" s="245">
        <v>107</v>
      </c>
    </row>
    <row r="123" spans="1:48" s="85" customFormat="1" ht="35.25" customHeight="1" x14ac:dyDescent="0.25">
      <c r="A123" s="24">
        <v>299</v>
      </c>
      <c r="B123" s="131">
        <v>108</v>
      </c>
      <c r="C123" s="72" t="s">
        <v>76</v>
      </c>
      <c r="D123" s="124" t="s">
        <v>1436</v>
      </c>
      <c r="E123" s="125" t="s">
        <v>447</v>
      </c>
      <c r="F123" s="126" t="s">
        <v>448</v>
      </c>
      <c r="G123" s="127" t="s">
        <v>1748</v>
      </c>
      <c r="H123" s="121">
        <v>15434878</v>
      </c>
      <c r="I123" s="144">
        <v>6239569</v>
      </c>
      <c r="J123" s="142">
        <v>61147776</v>
      </c>
      <c r="K123" s="112" t="s">
        <v>356</v>
      </c>
      <c r="L123" s="128" t="s">
        <v>1438</v>
      </c>
      <c r="M123" s="88" t="s">
        <v>1440</v>
      </c>
      <c r="N123" s="87">
        <v>75075150</v>
      </c>
      <c r="O123" s="88" t="s">
        <v>1439</v>
      </c>
      <c r="P123" s="89">
        <v>3507696</v>
      </c>
      <c r="Q123" s="90">
        <v>133</v>
      </c>
      <c r="R123" s="109" t="s">
        <v>2781</v>
      </c>
      <c r="S123" s="76">
        <v>61147776</v>
      </c>
      <c r="T123" s="92">
        <v>411</v>
      </c>
      <c r="U123" s="91" t="s">
        <v>3243</v>
      </c>
      <c r="V123" s="77">
        <v>61147776</v>
      </c>
      <c r="W123" s="135">
        <v>45707</v>
      </c>
      <c r="X123" s="329">
        <v>45707</v>
      </c>
      <c r="Y123" s="135" t="s">
        <v>1441</v>
      </c>
      <c r="Z123" s="80">
        <v>45709</v>
      </c>
      <c r="AA123" s="325">
        <v>45709</v>
      </c>
      <c r="AB123" s="115">
        <v>46005</v>
      </c>
      <c r="AC123" s="337">
        <v>46005</v>
      </c>
      <c r="AD123" s="340" t="s">
        <v>5</v>
      </c>
      <c r="AE123" s="159" t="s">
        <v>1711</v>
      </c>
      <c r="AF123" s="93" t="s">
        <v>1443</v>
      </c>
      <c r="AG123" s="320"/>
      <c r="AH123" s="139">
        <v>202000006223</v>
      </c>
      <c r="AI123" s="24" t="s">
        <v>1444</v>
      </c>
      <c r="AJ123" s="94" t="s">
        <v>4274</v>
      </c>
      <c r="AK123" s="94" t="s">
        <v>4274</v>
      </c>
      <c r="AL123" s="74">
        <v>7.5666666666666664</v>
      </c>
      <c r="AM123" s="95">
        <v>46125</v>
      </c>
      <c r="AN123" s="73"/>
      <c r="AO123" s="75" t="s">
        <v>1</v>
      </c>
      <c r="AP123" s="81">
        <v>27038132</v>
      </c>
      <c r="AQ123" s="96">
        <v>0.44217686674328105</v>
      </c>
      <c r="AR123" s="114">
        <v>34109644</v>
      </c>
      <c r="AS123" s="85" t="s">
        <v>3502</v>
      </c>
      <c r="AT123" s="85" t="s">
        <v>3520</v>
      </c>
      <c r="AU123" s="85">
        <v>0</v>
      </c>
      <c r="AV123" s="245">
        <v>107</v>
      </c>
    </row>
    <row r="124" spans="1:48" s="85" customFormat="1" ht="35.25" customHeight="1" x14ac:dyDescent="0.25">
      <c r="A124" s="24">
        <v>300</v>
      </c>
      <c r="B124" s="131">
        <v>109</v>
      </c>
      <c r="C124" s="72" t="s">
        <v>829</v>
      </c>
      <c r="D124" s="124" t="s">
        <v>1436</v>
      </c>
      <c r="E124" s="125" t="s">
        <v>447</v>
      </c>
      <c r="F124" s="126" t="s">
        <v>448</v>
      </c>
      <c r="G124" s="127" t="s">
        <v>1749</v>
      </c>
      <c r="H124" s="121">
        <v>9729766</v>
      </c>
      <c r="I124" s="144">
        <v>9692064</v>
      </c>
      <c r="J124" s="142">
        <v>94982227</v>
      </c>
      <c r="K124" s="112" t="s">
        <v>356</v>
      </c>
      <c r="L124" s="128" t="s">
        <v>1438</v>
      </c>
      <c r="M124" s="88" t="s">
        <v>1515</v>
      </c>
      <c r="N124" s="87">
        <v>98556206</v>
      </c>
      <c r="O124" s="88" t="s">
        <v>1519</v>
      </c>
      <c r="P124" s="89">
        <v>10267189</v>
      </c>
      <c r="Q124" s="90">
        <v>134</v>
      </c>
      <c r="R124" s="109" t="s">
        <v>2781</v>
      </c>
      <c r="S124" s="76">
        <v>94982227</v>
      </c>
      <c r="T124" s="92">
        <v>149</v>
      </c>
      <c r="U124" s="91" t="s">
        <v>3123</v>
      </c>
      <c r="V124" s="77">
        <v>94982227</v>
      </c>
      <c r="W124" s="135">
        <v>45707</v>
      </c>
      <c r="X124" s="329">
        <v>45707</v>
      </c>
      <c r="Y124" s="135" t="s">
        <v>1441</v>
      </c>
      <c r="Z124" s="80">
        <v>45709</v>
      </c>
      <c r="AA124" s="325">
        <v>45709</v>
      </c>
      <c r="AB124" s="115">
        <v>46005</v>
      </c>
      <c r="AC124" s="337">
        <v>46005</v>
      </c>
      <c r="AD124" s="340" t="s">
        <v>11</v>
      </c>
      <c r="AE124" s="194" t="s">
        <v>1442</v>
      </c>
      <c r="AF124" s="93" t="s">
        <v>1443</v>
      </c>
      <c r="AG124" s="320"/>
      <c r="AH124" s="139">
        <v>202000006224</v>
      </c>
      <c r="AI124" s="24" t="s">
        <v>1444</v>
      </c>
      <c r="AJ124" s="94" t="s">
        <v>4275</v>
      </c>
      <c r="AK124" s="94" t="s">
        <v>4275</v>
      </c>
      <c r="AL124" s="74">
        <v>7.5666666666666664</v>
      </c>
      <c r="AM124" s="95">
        <v>46125</v>
      </c>
      <c r="AN124" s="73"/>
      <c r="AO124" s="75" t="s">
        <v>1</v>
      </c>
      <c r="AP124" s="81">
        <v>41998944</v>
      </c>
      <c r="AQ124" s="96">
        <v>0.4421768716793722</v>
      </c>
      <c r="AR124" s="114">
        <v>52983283</v>
      </c>
      <c r="AS124" s="85" t="s">
        <v>3506</v>
      </c>
      <c r="AT124" s="85" t="s">
        <v>3536</v>
      </c>
      <c r="AU124" s="85">
        <v>0</v>
      </c>
      <c r="AV124" s="245">
        <v>107</v>
      </c>
    </row>
    <row r="125" spans="1:48" s="85" customFormat="1" ht="35.25" customHeight="1" x14ac:dyDescent="0.25">
      <c r="A125" s="24">
        <v>301</v>
      </c>
      <c r="B125" s="131">
        <v>110</v>
      </c>
      <c r="C125" s="72" t="s">
        <v>830</v>
      </c>
      <c r="D125" s="124" t="s">
        <v>1436</v>
      </c>
      <c r="E125" s="125" t="s">
        <v>447</v>
      </c>
      <c r="F125" s="126" t="s">
        <v>448</v>
      </c>
      <c r="G125" s="127" t="s">
        <v>1750</v>
      </c>
      <c r="H125" s="121">
        <v>78296925</v>
      </c>
      <c r="I125" s="144">
        <v>4157906</v>
      </c>
      <c r="J125" s="142">
        <v>40747479</v>
      </c>
      <c r="K125" s="112" t="s">
        <v>356</v>
      </c>
      <c r="L125" s="128" t="s">
        <v>1438</v>
      </c>
      <c r="M125" s="88" t="s">
        <v>1515</v>
      </c>
      <c r="N125" s="87">
        <v>98556206</v>
      </c>
      <c r="O125" s="88" t="s">
        <v>1519</v>
      </c>
      <c r="P125" s="89">
        <v>10267189</v>
      </c>
      <c r="Q125" s="90">
        <v>135</v>
      </c>
      <c r="R125" s="109" t="s">
        <v>2781</v>
      </c>
      <c r="S125" s="76">
        <v>40747479</v>
      </c>
      <c r="T125" s="92">
        <v>408</v>
      </c>
      <c r="U125" s="91" t="s">
        <v>3240</v>
      </c>
      <c r="V125" s="77">
        <v>40747479</v>
      </c>
      <c r="W125" s="135">
        <v>45708</v>
      </c>
      <c r="X125" s="329">
        <v>45708</v>
      </c>
      <c r="Y125" s="135" t="s">
        <v>1441</v>
      </c>
      <c r="Z125" s="80">
        <v>45709</v>
      </c>
      <c r="AA125" s="325">
        <v>45709</v>
      </c>
      <c r="AB125" s="115">
        <v>46005</v>
      </c>
      <c r="AC125" s="337">
        <v>46005</v>
      </c>
      <c r="AD125" s="340" t="s">
        <v>11</v>
      </c>
      <c r="AE125" s="159" t="s">
        <v>1442</v>
      </c>
      <c r="AF125" s="93" t="s">
        <v>1443</v>
      </c>
      <c r="AG125" s="320"/>
      <c r="AH125" s="139">
        <v>202000006225</v>
      </c>
      <c r="AI125" s="24" t="s">
        <v>1444</v>
      </c>
      <c r="AJ125" s="94" t="s">
        <v>4276</v>
      </c>
      <c r="AK125" s="94" t="s">
        <v>4276</v>
      </c>
      <c r="AL125" s="74">
        <v>7.5666666666666664</v>
      </c>
      <c r="AM125" s="95">
        <v>46125</v>
      </c>
      <c r="AN125" s="73"/>
      <c r="AO125" s="75" t="s">
        <v>1</v>
      </c>
      <c r="AP125" s="81">
        <v>18017593</v>
      </c>
      <c r="AQ125" s="96">
        <v>0.44217687675843703</v>
      </c>
      <c r="AR125" s="114">
        <v>22729886</v>
      </c>
      <c r="AS125" s="85" t="s">
        <v>3506</v>
      </c>
      <c r="AT125" s="85" t="s">
        <v>3536</v>
      </c>
      <c r="AU125" s="85">
        <v>0</v>
      </c>
      <c r="AV125" s="245">
        <v>107</v>
      </c>
    </row>
    <row r="126" spans="1:48" s="85" customFormat="1" ht="35.25" customHeight="1" x14ac:dyDescent="0.25">
      <c r="A126" s="24">
        <v>302</v>
      </c>
      <c r="B126" s="131">
        <v>111</v>
      </c>
      <c r="C126" s="72" t="s">
        <v>831</v>
      </c>
      <c r="D126" s="124" t="s">
        <v>1436</v>
      </c>
      <c r="E126" s="125" t="s">
        <v>447</v>
      </c>
      <c r="F126" s="126" t="s">
        <v>448</v>
      </c>
      <c r="G126" s="127" t="s">
        <v>1751</v>
      </c>
      <c r="H126" s="121">
        <v>1000895492</v>
      </c>
      <c r="I126" s="144">
        <v>2708734</v>
      </c>
      <c r="J126" s="142">
        <v>26545593</v>
      </c>
      <c r="K126" s="112" t="s">
        <v>356</v>
      </c>
      <c r="L126" s="128" t="s">
        <v>1438</v>
      </c>
      <c r="M126" s="88" t="s">
        <v>1515</v>
      </c>
      <c r="N126" s="87">
        <v>98556206</v>
      </c>
      <c r="O126" s="88" t="s">
        <v>1519</v>
      </c>
      <c r="P126" s="89">
        <v>10267189</v>
      </c>
      <c r="Q126" s="90">
        <v>136</v>
      </c>
      <c r="R126" s="109" t="s">
        <v>2781</v>
      </c>
      <c r="S126" s="76">
        <v>26545593</v>
      </c>
      <c r="T126" s="92">
        <v>312</v>
      </c>
      <c r="U126" s="91" t="s">
        <v>3160</v>
      </c>
      <c r="V126" s="77">
        <v>26545593</v>
      </c>
      <c r="W126" s="135">
        <v>45707</v>
      </c>
      <c r="X126" s="329">
        <v>45707</v>
      </c>
      <c r="Y126" s="135" t="s">
        <v>1441</v>
      </c>
      <c r="Z126" s="80">
        <v>45709</v>
      </c>
      <c r="AA126" s="325">
        <v>45709</v>
      </c>
      <c r="AB126" s="115">
        <v>46005</v>
      </c>
      <c r="AC126" s="337">
        <v>46005</v>
      </c>
      <c r="AD126" s="340" t="s">
        <v>5</v>
      </c>
      <c r="AE126" s="159" t="s">
        <v>1711</v>
      </c>
      <c r="AF126" s="93" t="s">
        <v>1443</v>
      </c>
      <c r="AG126" s="320"/>
      <c r="AH126" s="139">
        <v>202000006229</v>
      </c>
      <c r="AI126" s="24" t="s">
        <v>1444</v>
      </c>
      <c r="AJ126" s="94" t="s">
        <v>4277</v>
      </c>
      <c r="AK126" s="94" t="s">
        <v>4277</v>
      </c>
      <c r="AL126" s="74">
        <v>7.5666666666666664</v>
      </c>
      <c r="AM126" s="95">
        <v>46125</v>
      </c>
      <c r="AN126" s="73"/>
      <c r="AO126" s="75" t="s">
        <v>1</v>
      </c>
      <c r="AP126" s="81">
        <v>11737847</v>
      </c>
      <c r="AQ126" s="96">
        <v>0.44217686152273938</v>
      </c>
      <c r="AR126" s="114">
        <v>14807746</v>
      </c>
      <c r="AS126" s="85" t="s">
        <v>3506</v>
      </c>
      <c r="AT126" s="85" t="s">
        <v>3536</v>
      </c>
      <c r="AU126" s="85">
        <v>0</v>
      </c>
      <c r="AV126" s="245">
        <v>107</v>
      </c>
    </row>
    <row r="127" spans="1:48" s="85" customFormat="1" ht="35.25" customHeight="1" x14ac:dyDescent="0.25">
      <c r="A127" s="24">
        <v>303</v>
      </c>
      <c r="B127" s="131">
        <v>112</v>
      </c>
      <c r="C127" s="72" t="s">
        <v>832</v>
      </c>
      <c r="D127" s="124" t="s">
        <v>1436</v>
      </c>
      <c r="E127" s="125" t="s">
        <v>447</v>
      </c>
      <c r="F127" s="126" t="s">
        <v>448</v>
      </c>
      <c r="G127" s="127" t="s">
        <v>1752</v>
      </c>
      <c r="H127" s="121">
        <v>71276076</v>
      </c>
      <c r="I127" s="144">
        <v>6239569</v>
      </c>
      <c r="J127" s="142">
        <v>61147776</v>
      </c>
      <c r="K127" s="112" t="s">
        <v>356</v>
      </c>
      <c r="L127" s="128" t="s">
        <v>1438</v>
      </c>
      <c r="M127" s="88" t="s">
        <v>1515</v>
      </c>
      <c r="N127" s="87">
        <v>98556206</v>
      </c>
      <c r="O127" s="88" t="s">
        <v>1519</v>
      </c>
      <c r="P127" s="89">
        <v>10267189</v>
      </c>
      <c r="Q127" s="90">
        <v>137</v>
      </c>
      <c r="R127" s="109" t="s">
        <v>2781</v>
      </c>
      <c r="S127" s="76">
        <v>61147776</v>
      </c>
      <c r="T127" s="92">
        <v>313</v>
      </c>
      <c r="U127" s="91" t="s">
        <v>3161</v>
      </c>
      <c r="V127" s="77">
        <v>61147776</v>
      </c>
      <c r="W127" s="135">
        <v>45708</v>
      </c>
      <c r="X127" s="329">
        <v>45708</v>
      </c>
      <c r="Y127" s="135" t="s">
        <v>1441</v>
      </c>
      <c r="Z127" s="80">
        <v>45709</v>
      </c>
      <c r="AA127" s="325">
        <v>45709</v>
      </c>
      <c r="AB127" s="115">
        <v>46005</v>
      </c>
      <c r="AC127" s="337">
        <v>46005</v>
      </c>
      <c r="AD127" s="340" t="s">
        <v>11</v>
      </c>
      <c r="AE127" s="159" t="s">
        <v>1442</v>
      </c>
      <c r="AF127" s="93" t="s">
        <v>1443</v>
      </c>
      <c r="AG127" s="320"/>
      <c r="AH127" s="139">
        <v>202000006231</v>
      </c>
      <c r="AI127" s="24" t="s">
        <v>1444</v>
      </c>
      <c r="AJ127" s="94" t="s">
        <v>4278</v>
      </c>
      <c r="AK127" s="94" t="s">
        <v>4278</v>
      </c>
      <c r="AL127" s="74">
        <v>7.5666666666666664</v>
      </c>
      <c r="AM127" s="95">
        <v>46125</v>
      </c>
      <c r="AN127" s="73"/>
      <c r="AO127" s="75" t="s">
        <v>1</v>
      </c>
      <c r="AP127" s="81">
        <v>27038132</v>
      </c>
      <c r="AQ127" s="96">
        <v>0.44217686674328105</v>
      </c>
      <c r="AR127" s="114">
        <v>34109644</v>
      </c>
      <c r="AS127" s="85" t="s">
        <v>3506</v>
      </c>
      <c r="AT127" s="85" t="s">
        <v>3536</v>
      </c>
      <c r="AU127" s="85">
        <v>0</v>
      </c>
      <c r="AV127" s="245">
        <v>107</v>
      </c>
    </row>
    <row r="128" spans="1:48" s="85" customFormat="1" ht="35.25" customHeight="1" x14ac:dyDescent="0.25">
      <c r="A128" s="24">
        <v>304</v>
      </c>
      <c r="B128" s="131">
        <v>113</v>
      </c>
      <c r="C128" s="72" t="s">
        <v>833</v>
      </c>
      <c r="D128" s="124" t="s">
        <v>1436</v>
      </c>
      <c r="E128" s="125" t="s">
        <v>447</v>
      </c>
      <c r="F128" s="126" t="s">
        <v>448</v>
      </c>
      <c r="G128" s="127" t="s">
        <v>1753</v>
      </c>
      <c r="H128" s="121">
        <v>1028001610</v>
      </c>
      <c r="I128" s="144">
        <v>2708734</v>
      </c>
      <c r="J128" s="142">
        <v>26545593</v>
      </c>
      <c r="K128" s="112" t="s">
        <v>356</v>
      </c>
      <c r="L128" s="128" t="s">
        <v>1438</v>
      </c>
      <c r="M128" s="88" t="s">
        <v>1515</v>
      </c>
      <c r="N128" s="87">
        <v>98556206</v>
      </c>
      <c r="O128" s="88" t="s">
        <v>1519</v>
      </c>
      <c r="P128" s="89">
        <v>10267189</v>
      </c>
      <c r="Q128" s="90">
        <v>138</v>
      </c>
      <c r="R128" s="109" t="s">
        <v>2781</v>
      </c>
      <c r="S128" s="76">
        <v>26545593</v>
      </c>
      <c r="T128" s="92">
        <v>391</v>
      </c>
      <c r="U128" s="91" t="s">
        <v>3224</v>
      </c>
      <c r="V128" s="77">
        <v>26545593</v>
      </c>
      <c r="W128" s="135">
        <v>45708</v>
      </c>
      <c r="X128" s="329">
        <v>45708</v>
      </c>
      <c r="Y128" s="135" t="s">
        <v>1441</v>
      </c>
      <c r="Z128" s="80">
        <v>45709</v>
      </c>
      <c r="AA128" s="325">
        <v>45709</v>
      </c>
      <c r="AB128" s="115">
        <v>46005</v>
      </c>
      <c r="AC128" s="337">
        <v>46005</v>
      </c>
      <c r="AD128" s="340" t="s">
        <v>11</v>
      </c>
      <c r="AE128" s="159" t="s">
        <v>1442</v>
      </c>
      <c r="AF128" s="93" t="s">
        <v>1443</v>
      </c>
      <c r="AG128" s="320"/>
      <c r="AH128" s="203">
        <v>202000006227</v>
      </c>
      <c r="AI128" s="24" t="s">
        <v>1444</v>
      </c>
      <c r="AJ128" s="94" t="s">
        <v>4279</v>
      </c>
      <c r="AK128" s="94" t="s">
        <v>4279</v>
      </c>
      <c r="AL128" s="74">
        <v>7.5666666666666664</v>
      </c>
      <c r="AM128" s="95">
        <v>46125</v>
      </c>
      <c r="AN128" s="73"/>
      <c r="AO128" s="75" t="s">
        <v>1</v>
      </c>
      <c r="AP128" s="81">
        <v>11737847</v>
      </c>
      <c r="AQ128" s="96">
        <v>0.44217686152273938</v>
      </c>
      <c r="AR128" s="114">
        <v>14807746</v>
      </c>
      <c r="AS128" s="85" t="s">
        <v>3506</v>
      </c>
      <c r="AT128" s="85" t="s">
        <v>3536</v>
      </c>
      <c r="AU128" s="85">
        <v>0</v>
      </c>
      <c r="AV128" s="245">
        <v>107</v>
      </c>
    </row>
    <row r="129" spans="1:48" s="85" customFormat="1" ht="35.25" customHeight="1" x14ac:dyDescent="0.25">
      <c r="A129" s="24">
        <v>305</v>
      </c>
      <c r="B129" s="131">
        <v>114</v>
      </c>
      <c r="C129" s="72" t="s">
        <v>834</v>
      </c>
      <c r="D129" s="124" t="s">
        <v>1436</v>
      </c>
      <c r="E129" s="125" t="s">
        <v>447</v>
      </c>
      <c r="F129" s="126" t="s">
        <v>448</v>
      </c>
      <c r="G129" s="127" t="s">
        <v>1754</v>
      </c>
      <c r="H129" s="121">
        <v>1038410802</v>
      </c>
      <c r="I129" s="144">
        <v>5164201</v>
      </c>
      <c r="J129" s="142">
        <v>50609170</v>
      </c>
      <c r="K129" s="112" t="s">
        <v>356</v>
      </c>
      <c r="L129" s="128" t="s">
        <v>1438</v>
      </c>
      <c r="M129" s="88" t="s">
        <v>1515</v>
      </c>
      <c r="N129" s="87">
        <v>98556206</v>
      </c>
      <c r="O129" s="88" t="s">
        <v>1519</v>
      </c>
      <c r="P129" s="89">
        <v>10267189</v>
      </c>
      <c r="Q129" s="90">
        <v>139</v>
      </c>
      <c r="R129" s="109" t="s">
        <v>2781</v>
      </c>
      <c r="S129" s="76">
        <v>50609170</v>
      </c>
      <c r="T129" s="92">
        <v>314</v>
      </c>
      <c r="U129" s="91" t="s">
        <v>3162</v>
      </c>
      <c r="V129" s="77">
        <v>50609170</v>
      </c>
      <c r="W129" s="135">
        <v>45707</v>
      </c>
      <c r="X129" s="329">
        <v>45707</v>
      </c>
      <c r="Y129" s="135" t="s">
        <v>1441</v>
      </c>
      <c r="Z129" s="80">
        <v>45709</v>
      </c>
      <c r="AA129" s="325">
        <v>45709</v>
      </c>
      <c r="AB129" s="115">
        <v>46005</v>
      </c>
      <c r="AC129" s="337">
        <v>46005</v>
      </c>
      <c r="AD129" s="340" t="s">
        <v>11</v>
      </c>
      <c r="AE129" s="159" t="s">
        <v>1442</v>
      </c>
      <c r="AF129" s="93" t="s">
        <v>1443</v>
      </c>
      <c r="AG129" s="320"/>
      <c r="AH129" s="139">
        <v>202000006228</v>
      </c>
      <c r="AI129" s="24" t="s">
        <v>1444</v>
      </c>
      <c r="AJ129" s="94" t="s">
        <v>4280</v>
      </c>
      <c r="AK129" s="94" t="s">
        <v>4280</v>
      </c>
      <c r="AL129" s="74">
        <v>7.5666666666666664</v>
      </c>
      <c r="AM129" s="95">
        <v>46125</v>
      </c>
      <c r="AN129" s="73"/>
      <c r="AO129" s="75" t="s">
        <v>1</v>
      </c>
      <c r="AP129" s="81">
        <v>22378204</v>
      </c>
      <c r="AQ129" s="96">
        <v>0.44217686241445969</v>
      </c>
      <c r="AR129" s="114">
        <v>28230966</v>
      </c>
      <c r="AS129" s="85" t="s">
        <v>3506</v>
      </c>
      <c r="AT129" s="85" t="s">
        <v>3536</v>
      </c>
      <c r="AU129" s="85">
        <v>0</v>
      </c>
      <c r="AV129" s="245">
        <v>107</v>
      </c>
    </row>
    <row r="130" spans="1:48" s="85" customFormat="1" ht="35.25" customHeight="1" x14ac:dyDescent="0.25">
      <c r="A130" s="24">
        <v>306</v>
      </c>
      <c r="B130" s="131">
        <v>115</v>
      </c>
      <c r="C130" s="72" t="s">
        <v>835</v>
      </c>
      <c r="D130" s="124" t="s">
        <v>1436</v>
      </c>
      <c r="E130" s="125" t="s">
        <v>447</v>
      </c>
      <c r="F130" s="126" t="s">
        <v>448</v>
      </c>
      <c r="G130" s="127" t="s">
        <v>1755</v>
      </c>
      <c r="H130" s="121">
        <v>1017230955</v>
      </c>
      <c r="I130" s="144">
        <v>2708734</v>
      </c>
      <c r="J130" s="142">
        <v>26545593</v>
      </c>
      <c r="K130" s="112" t="s">
        <v>356</v>
      </c>
      <c r="L130" s="128" t="s">
        <v>1438</v>
      </c>
      <c r="M130" s="88" t="s">
        <v>1515</v>
      </c>
      <c r="N130" s="87">
        <v>98556206</v>
      </c>
      <c r="O130" s="88" t="s">
        <v>1519</v>
      </c>
      <c r="P130" s="89">
        <v>10267189</v>
      </c>
      <c r="Q130" s="90">
        <v>140</v>
      </c>
      <c r="R130" s="109" t="s">
        <v>2781</v>
      </c>
      <c r="S130" s="76">
        <v>26545593</v>
      </c>
      <c r="T130" s="92">
        <v>315</v>
      </c>
      <c r="U130" s="91" t="s">
        <v>3163</v>
      </c>
      <c r="V130" s="77">
        <v>26545593</v>
      </c>
      <c r="W130" s="135">
        <v>45707</v>
      </c>
      <c r="X130" s="329">
        <v>45707</v>
      </c>
      <c r="Y130" s="135" t="s">
        <v>1441</v>
      </c>
      <c r="Z130" s="80">
        <v>45710</v>
      </c>
      <c r="AA130" s="325">
        <v>45710</v>
      </c>
      <c r="AB130" s="115">
        <v>46005</v>
      </c>
      <c r="AC130" s="337">
        <v>46005</v>
      </c>
      <c r="AD130" s="340" t="s">
        <v>5</v>
      </c>
      <c r="AE130" s="159" t="s">
        <v>1711</v>
      </c>
      <c r="AF130" s="93" t="s">
        <v>1443</v>
      </c>
      <c r="AG130" s="320"/>
      <c r="AH130" s="139">
        <v>202000006232</v>
      </c>
      <c r="AI130" s="24" t="s">
        <v>1444</v>
      </c>
      <c r="AJ130" s="94" t="s">
        <v>4281</v>
      </c>
      <c r="AK130" s="94" t="s">
        <v>4281</v>
      </c>
      <c r="AL130" s="74">
        <v>7.5666666666666664</v>
      </c>
      <c r="AM130" s="95">
        <v>46125</v>
      </c>
      <c r="AN130" s="73"/>
      <c r="AO130" s="75" t="s">
        <v>1</v>
      </c>
      <c r="AP130" s="81">
        <v>11647556</v>
      </c>
      <c r="AQ130" s="96">
        <v>0.43877550597569998</v>
      </c>
      <c r="AR130" s="114">
        <v>14898037</v>
      </c>
      <c r="AS130" s="85" t="s">
        <v>3506</v>
      </c>
      <c r="AT130" s="85" t="s">
        <v>3536</v>
      </c>
      <c r="AU130" s="85">
        <v>0</v>
      </c>
      <c r="AV130" s="245">
        <v>107</v>
      </c>
    </row>
    <row r="131" spans="1:48" s="85" customFormat="1" ht="35.25" customHeight="1" x14ac:dyDescent="0.25">
      <c r="A131" s="24">
        <v>307</v>
      </c>
      <c r="B131" s="131">
        <v>116</v>
      </c>
      <c r="C131" s="72" t="s">
        <v>836</v>
      </c>
      <c r="D131" s="124" t="s">
        <v>1436</v>
      </c>
      <c r="E131" s="125" t="s">
        <v>447</v>
      </c>
      <c r="F131" s="126" t="s">
        <v>448</v>
      </c>
      <c r="G131" s="127" t="s">
        <v>1756</v>
      </c>
      <c r="H131" s="121">
        <v>1036686057</v>
      </c>
      <c r="I131" s="144">
        <v>2708734</v>
      </c>
      <c r="J131" s="142">
        <v>26545593</v>
      </c>
      <c r="K131" s="112" t="s">
        <v>356</v>
      </c>
      <c r="L131" s="128" t="s">
        <v>1438</v>
      </c>
      <c r="M131" s="88" t="s">
        <v>1515</v>
      </c>
      <c r="N131" s="87">
        <v>98556206</v>
      </c>
      <c r="O131" s="88" t="s">
        <v>1519</v>
      </c>
      <c r="P131" s="89">
        <v>10267189</v>
      </c>
      <c r="Q131" s="90">
        <v>141</v>
      </c>
      <c r="R131" s="109" t="s">
        <v>2781</v>
      </c>
      <c r="S131" s="76">
        <v>26545593</v>
      </c>
      <c r="T131" s="92">
        <v>316</v>
      </c>
      <c r="U131" s="91" t="s">
        <v>3164</v>
      </c>
      <c r="V131" s="77">
        <v>26545593</v>
      </c>
      <c r="W131" s="135">
        <v>45707</v>
      </c>
      <c r="X131" s="329">
        <v>45707</v>
      </c>
      <c r="Y131" s="135" t="s">
        <v>1441</v>
      </c>
      <c r="Z131" s="80">
        <v>45709</v>
      </c>
      <c r="AA131" s="325">
        <v>45709</v>
      </c>
      <c r="AB131" s="115">
        <v>46005</v>
      </c>
      <c r="AC131" s="337">
        <v>46005</v>
      </c>
      <c r="AD131" s="340" t="s">
        <v>5</v>
      </c>
      <c r="AE131" s="159" t="s">
        <v>1711</v>
      </c>
      <c r="AF131" s="93" t="s">
        <v>1443</v>
      </c>
      <c r="AG131" s="320"/>
      <c r="AH131" s="139">
        <v>202000006238</v>
      </c>
      <c r="AI131" s="24" t="s">
        <v>1444</v>
      </c>
      <c r="AJ131" s="94" t="s">
        <v>4282</v>
      </c>
      <c r="AK131" s="94" t="s">
        <v>4282</v>
      </c>
      <c r="AL131" s="74">
        <v>7.5666666666666664</v>
      </c>
      <c r="AM131" s="95">
        <v>46125</v>
      </c>
      <c r="AN131" s="73"/>
      <c r="AO131" s="75" t="s">
        <v>1</v>
      </c>
      <c r="AP131" s="81">
        <v>11737847</v>
      </c>
      <c r="AQ131" s="96">
        <v>0.44217686152273938</v>
      </c>
      <c r="AR131" s="114">
        <v>14807746</v>
      </c>
      <c r="AS131" s="85" t="s">
        <v>3506</v>
      </c>
      <c r="AT131" s="85" t="s">
        <v>3536</v>
      </c>
      <c r="AU131" s="85">
        <v>0</v>
      </c>
      <c r="AV131" s="245">
        <v>107</v>
      </c>
    </row>
    <row r="132" spans="1:48" s="85" customFormat="1" ht="35.25" customHeight="1" x14ac:dyDescent="0.25">
      <c r="A132" s="24">
        <v>308</v>
      </c>
      <c r="B132" s="131">
        <v>117</v>
      </c>
      <c r="C132" s="72" t="s">
        <v>837</v>
      </c>
      <c r="D132" s="124" t="s">
        <v>1436</v>
      </c>
      <c r="E132" s="125" t="s">
        <v>447</v>
      </c>
      <c r="F132" s="126" t="s">
        <v>448</v>
      </c>
      <c r="G132" s="127" t="s">
        <v>1757</v>
      </c>
      <c r="H132" s="121">
        <v>1017179736</v>
      </c>
      <c r="I132" s="144">
        <v>4157906</v>
      </c>
      <c r="J132" s="142">
        <v>40747479</v>
      </c>
      <c r="K132" s="112" t="s">
        <v>356</v>
      </c>
      <c r="L132" s="128" t="s">
        <v>1438</v>
      </c>
      <c r="M132" s="88" t="s">
        <v>1515</v>
      </c>
      <c r="N132" s="87">
        <v>98556206</v>
      </c>
      <c r="O132" s="88" t="s">
        <v>1519</v>
      </c>
      <c r="P132" s="89">
        <v>10267189</v>
      </c>
      <c r="Q132" s="90">
        <v>142</v>
      </c>
      <c r="R132" s="109" t="s">
        <v>2781</v>
      </c>
      <c r="S132" s="76">
        <v>40747479</v>
      </c>
      <c r="T132" s="92">
        <v>317</v>
      </c>
      <c r="U132" s="91" t="s">
        <v>3101</v>
      </c>
      <c r="V132" s="77">
        <v>40747479</v>
      </c>
      <c r="W132" s="135">
        <v>45708</v>
      </c>
      <c r="X132" s="329">
        <v>45708</v>
      </c>
      <c r="Y132" s="135" t="s">
        <v>1441</v>
      </c>
      <c r="Z132" s="80">
        <v>45710</v>
      </c>
      <c r="AA132" s="325">
        <v>45710</v>
      </c>
      <c r="AB132" s="115">
        <v>46005</v>
      </c>
      <c r="AC132" s="337">
        <v>46005</v>
      </c>
      <c r="AD132" s="340" t="s">
        <v>5</v>
      </c>
      <c r="AE132" s="159" t="s">
        <v>1711</v>
      </c>
      <c r="AF132" s="93" t="s">
        <v>1443</v>
      </c>
      <c r="AG132" s="320"/>
      <c r="AH132" s="139">
        <v>202000006234</v>
      </c>
      <c r="AI132" s="24" t="s">
        <v>1444</v>
      </c>
      <c r="AJ132" s="94" t="s">
        <v>4283</v>
      </c>
      <c r="AK132" s="94" t="s">
        <v>4283</v>
      </c>
      <c r="AL132" s="74">
        <v>7.5666666666666664</v>
      </c>
      <c r="AM132" s="95">
        <v>46125</v>
      </c>
      <c r="AN132" s="73"/>
      <c r="AO132" s="75" t="s">
        <v>1</v>
      </c>
      <c r="AP132" s="81">
        <v>17878996</v>
      </c>
      <c r="AQ132" s="96">
        <v>0.43877551295872808</v>
      </c>
      <c r="AR132" s="114">
        <v>22868483</v>
      </c>
      <c r="AS132" s="85" t="s">
        <v>3506</v>
      </c>
      <c r="AT132" s="85" t="s">
        <v>3536</v>
      </c>
      <c r="AU132" s="85">
        <v>0</v>
      </c>
      <c r="AV132" s="245">
        <v>107</v>
      </c>
    </row>
    <row r="133" spans="1:48" s="85" customFormat="1" ht="35.25" customHeight="1" x14ac:dyDescent="0.25">
      <c r="A133" s="24">
        <v>312</v>
      </c>
      <c r="B133" s="131">
        <v>118</v>
      </c>
      <c r="C133" s="72" t="s">
        <v>841</v>
      </c>
      <c r="D133" s="124" t="s">
        <v>1436</v>
      </c>
      <c r="E133" s="125" t="s">
        <v>447</v>
      </c>
      <c r="F133" s="126" t="s">
        <v>448</v>
      </c>
      <c r="G133" s="127" t="s">
        <v>1758</v>
      </c>
      <c r="H133" s="121">
        <v>3391900</v>
      </c>
      <c r="I133" s="144">
        <v>4157906</v>
      </c>
      <c r="J133" s="142">
        <v>40747479</v>
      </c>
      <c r="K133" s="112" t="s">
        <v>356</v>
      </c>
      <c r="L133" s="128" t="s">
        <v>1438</v>
      </c>
      <c r="M133" s="88" t="s">
        <v>1515</v>
      </c>
      <c r="N133" s="87">
        <v>98556206</v>
      </c>
      <c r="O133" s="88" t="s">
        <v>1519</v>
      </c>
      <c r="P133" s="89">
        <v>10267189</v>
      </c>
      <c r="Q133" s="90">
        <v>146</v>
      </c>
      <c r="R133" s="109" t="s">
        <v>2782</v>
      </c>
      <c r="S133" s="76">
        <v>40747479</v>
      </c>
      <c r="T133" s="92">
        <v>319</v>
      </c>
      <c r="U133" s="91" t="s">
        <v>3165</v>
      </c>
      <c r="V133" s="77">
        <v>40747479</v>
      </c>
      <c r="W133" s="135">
        <v>45707</v>
      </c>
      <c r="X133" s="329">
        <v>45707</v>
      </c>
      <c r="Y133" s="135" t="s">
        <v>1441</v>
      </c>
      <c r="Z133" s="80">
        <v>45709</v>
      </c>
      <c r="AA133" s="325">
        <v>45709</v>
      </c>
      <c r="AB133" s="115">
        <v>46005</v>
      </c>
      <c r="AC133" s="337">
        <v>46005</v>
      </c>
      <c r="AD133" s="340" t="s">
        <v>5</v>
      </c>
      <c r="AE133" s="159" t="s">
        <v>1711</v>
      </c>
      <c r="AF133" s="93" t="s">
        <v>1443</v>
      </c>
      <c r="AG133" s="320"/>
      <c r="AH133" s="139">
        <v>202000006235</v>
      </c>
      <c r="AI133" s="24" t="s">
        <v>1444</v>
      </c>
      <c r="AJ133" s="94" t="s">
        <v>4284</v>
      </c>
      <c r="AK133" s="94" t="s">
        <v>4284</v>
      </c>
      <c r="AL133" s="74">
        <v>7.5666666666666664</v>
      </c>
      <c r="AM133" s="95">
        <v>46125</v>
      </c>
      <c r="AN133" s="73"/>
      <c r="AO133" s="75" t="s">
        <v>1</v>
      </c>
      <c r="AP133" s="81">
        <v>18017593</v>
      </c>
      <c r="AQ133" s="96">
        <v>0.44217687675843703</v>
      </c>
      <c r="AR133" s="114">
        <v>22729886</v>
      </c>
      <c r="AS133" s="85" t="s">
        <v>3506</v>
      </c>
      <c r="AT133" s="85" t="s">
        <v>3536</v>
      </c>
      <c r="AU133" s="85">
        <v>0</v>
      </c>
      <c r="AV133" s="245">
        <v>107</v>
      </c>
    </row>
    <row r="134" spans="1:48" s="85" customFormat="1" ht="35.25" customHeight="1" x14ac:dyDescent="0.25">
      <c r="A134" s="24">
        <v>313</v>
      </c>
      <c r="B134" s="131">
        <v>119</v>
      </c>
      <c r="C134" s="72" t="s">
        <v>842</v>
      </c>
      <c r="D134" s="124" t="s">
        <v>1436</v>
      </c>
      <c r="E134" s="125" t="s">
        <v>447</v>
      </c>
      <c r="F134" s="126" t="s">
        <v>448</v>
      </c>
      <c r="G134" s="127" t="s">
        <v>1759</v>
      </c>
      <c r="H134" s="121">
        <v>98554081</v>
      </c>
      <c r="I134" s="144">
        <v>8320021</v>
      </c>
      <c r="J134" s="142">
        <v>81536206</v>
      </c>
      <c r="K134" s="112" t="s">
        <v>356</v>
      </c>
      <c r="L134" s="128" t="s">
        <v>1438</v>
      </c>
      <c r="M134" s="88" t="s">
        <v>1515</v>
      </c>
      <c r="N134" s="87">
        <v>98556206</v>
      </c>
      <c r="O134" s="88" t="s">
        <v>1519</v>
      </c>
      <c r="P134" s="89">
        <v>10267189</v>
      </c>
      <c r="Q134" s="90">
        <v>147</v>
      </c>
      <c r="R134" s="109" t="s">
        <v>2782</v>
      </c>
      <c r="S134" s="76">
        <v>81536206</v>
      </c>
      <c r="T134" s="92">
        <v>320</v>
      </c>
      <c r="U134" s="91" t="s">
        <v>3166</v>
      </c>
      <c r="V134" s="77">
        <v>81536206</v>
      </c>
      <c r="W134" s="135">
        <v>45708</v>
      </c>
      <c r="X134" s="329">
        <v>45708</v>
      </c>
      <c r="Y134" s="135" t="s">
        <v>1441</v>
      </c>
      <c r="Z134" s="80">
        <v>45709</v>
      </c>
      <c r="AA134" s="325">
        <v>45709</v>
      </c>
      <c r="AB134" s="115">
        <v>46005</v>
      </c>
      <c r="AC134" s="337">
        <v>46005</v>
      </c>
      <c r="AD134" s="340" t="s">
        <v>11</v>
      </c>
      <c r="AE134" s="159" t="s">
        <v>1442</v>
      </c>
      <c r="AF134" s="93" t="s">
        <v>1443</v>
      </c>
      <c r="AG134" s="320"/>
      <c r="AH134" s="139">
        <v>202000006236</v>
      </c>
      <c r="AI134" s="24" t="s">
        <v>1444</v>
      </c>
      <c r="AJ134" s="94" t="s">
        <v>4285</v>
      </c>
      <c r="AK134" s="94" t="s">
        <v>4285</v>
      </c>
      <c r="AL134" s="74">
        <v>7.5666666666666664</v>
      </c>
      <c r="AM134" s="95">
        <v>46125</v>
      </c>
      <c r="AN134" s="73"/>
      <c r="AO134" s="75" t="s">
        <v>1</v>
      </c>
      <c r="AP134" s="81">
        <v>36053424</v>
      </c>
      <c r="AQ134" s="96">
        <v>0.44217686557552116</v>
      </c>
      <c r="AR134" s="114">
        <v>45482782</v>
      </c>
      <c r="AS134" s="85" t="s">
        <v>3506</v>
      </c>
      <c r="AT134" s="85" t="s">
        <v>3536</v>
      </c>
      <c r="AU134" s="85">
        <v>0</v>
      </c>
      <c r="AV134" s="245">
        <v>107</v>
      </c>
    </row>
    <row r="135" spans="1:48" s="85" customFormat="1" ht="35.25" customHeight="1" x14ac:dyDescent="0.25">
      <c r="A135" s="24">
        <v>314</v>
      </c>
      <c r="B135" s="131">
        <v>120</v>
      </c>
      <c r="C135" s="72" t="s">
        <v>843</v>
      </c>
      <c r="D135" s="124" t="s">
        <v>1436</v>
      </c>
      <c r="E135" s="125" t="s">
        <v>447</v>
      </c>
      <c r="F135" s="126" t="s">
        <v>448</v>
      </c>
      <c r="G135" s="127" t="s">
        <v>1760</v>
      </c>
      <c r="H135" s="121">
        <v>1143326398</v>
      </c>
      <c r="I135" s="144">
        <v>4157906</v>
      </c>
      <c r="J135" s="142">
        <v>40747479</v>
      </c>
      <c r="K135" s="112" t="s">
        <v>356</v>
      </c>
      <c r="L135" s="128" t="s">
        <v>1438</v>
      </c>
      <c r="M135" s="88" t="s">
        <v>1515</v>
      </c>
      <c r="N135" s="87">
        <v>98556206</v>
      </c>
      <c r="O135" s="88" t="s">
        <v>1519</v>
      </c>
      <c r="P135" s="89">
        <v>10267189</v>
      </c>
      <c r="Q135" s="90">
        <v>148</v>
      </c>
      <c r="R135" s="109" t="s">
        <v>2782</v>
      </c>
      <c r="S135" s="76">
        <v>40747479</v>
      </c>
      <c r="T135" s="92">
        <v>322</v>
      </c>
      <c r="U135" s="91" t="s">
        <v>3102</v>
      </c>
      <c r="V135" s="77">
        <v>40747479</v>
      </c>
      <c r="W135" s="135">
        <v>45707</v>
      </c>
      <c r="X135" s="329">
        <v>45707</v>
      </c>
      <c r="Y135" s="135" t="s">
        <v>1441</v>
      </c>
      <c r="Z135" s="80">
        <v>45709</v>
      </c>
      <c r="AA135" s="325">
        <v>45709</v>
      </c>
      <c r="AB135" s="115">
        <v>46005</v>
      </c>
      <c r="AC135" s="337">
        <v>46005</v>
      </c>
      <c r="AD135" s="340" t="s">
        <v>5</v>
      </c>
      <c r="AE135" s="159" t="s">
        <v>1711</v>
      </c>
      <c r="AF135" s="93" t="s">
        <v>1443</v>
      </c>
      <c r="AG135" s="320"/>
      <c r="AH135" s="139">
        <v>202000006239</v>
      </c>
      <c r="AI135" s="24" t="s">
        <v>1444</v>
      </c>
      <c r="AJ135" s="94" t="s">
        <v>4286</v>
      </c>
      <c r="AK135" s="94" t="s">
        <v>4286</v>
      </c>
      <c r="AL135" s="74">
        <v>7.5666666666666664</v>
      </c>
      <c r="AM135" s="95">
        <v>46125</v>
      </c>
      <c r="AN135" s="73"/>
      <c r="AO135" s="75" t="s">
        <v>1</v>
      </c>
      <c r="AP135" s="81">
        <v>18017593</v>
      </c>
      <c r="AQ135" s="96">
        <v>0.44217687675843703</v>
      </c>
      <c r="AR135" s="114">
        <v>22729886</v>
      </c>
      <c r="AS135" s="85" t="s">
        <v>3506</v>
      </c>
      <c r="AT135" s="85" t="s">
        <v>3536</v>
      </c>
      <c r="AU135" s="85">
        <v>0</v>
      </c>
      <c r="AV135" s="245">
        <v>107</v>
      </c>
    </row>
    <row r="136" spans="1:48" s="85" customFormat="1" ht="35.25" customHeight="1" x14ac:dyDescent="0.25">
      <c r="A136" s="24">
        <v>315</v>
      </c>
      <c r="B136" s="131">
        <v>121</v>
      </c>
      <c r="C136" s="72" t="s">
        <v>844</v>
      </c>
      <c r="D136" s="124" t="s">
        <v>1436</v>
      </c>
      <c r="E136" s="125" t="s">
        <v>447</v>
      </c>
      <c r="F136" s="126" t="s">
        <v>448</v>
      </c>
      <c r="G136" s="127" t="s">
        <v>1761</v>
      </c>
      <c r="H136" s="121">
        <v>1128420951</v>
      </c>
      <c r="I136" s="144">
        <v>5164201</v>
      </c>
      <c r="J136" s="142">
        <v>50609170</v>
      </c>
      <c r="K136" s="112" t="s">
        <v>356</v>
      </c>
      <c r="L136" s="128" t="s">
        <v>1438</v>
      </c>
      <c r="M136" s="88" t="s">
        <v>1515</v>
      </c>
      <c r="N136" s="87">
        <v>98556206</v>
      </c>
      <c r="O136" s="88" t="s">
        <v>1519</v>
      </c>
      <c r="P136" s="89">
        <v>10267189</v>
      </c>
      <c r="Q136" s="90">
        <v>149</v>
      </c>
      <c r="R136" s="109" t="s">
        <v>2783</v>
      </c>
      <c r="S136" s="76">
        <v>50609170</v>
      </c>
      <c r="T136" s="92">
        <v>323</v>
      </c>
      <c r="U136" s="91" t="s">
        <v>3167</v>
      </c>
      <c r="V136" s="77">
        <v>50609170</v>
      </c>
      <c r="W136" s="135">
        <v>45707</v>
      </c>
      <c r="X136" s="329">
        <v>45707</v>
      </c>
      <c r="Y136" s="135" t="s">
        <v>1441</v>
      </c>
      <c r="Z136" s="80">
        <v>45714</v>
      </c>
      <c r="AA136" s="325">
        <v>45714</v>
      </c>
      <c r="AB136" s="115">
        <v>46005</v>
      </c>
      <c r="AC136" s="337">
        <v>46005</v>
      </c>
      <c r="AD136" s="340" t="s">
        <v>11</v>
      </c>
      <c r="AE136" s="159" t="s">
        <v>1442</v>
      </c>
      <c r="AF136" s="93" t="s">
        <v>1443</v>
      </c>
      <c r="AG136" s="320"/>
      <c r="AH136" s="139">
        <v>202000006240</v>
      </c>
      <c r="AI136" s="24" t="s">
        <v>1444</v>
      </c>
      <c r="AJ136" s="94" t="s">
        <v>4287</v>
      </c>
      <c r="AK136" s="94" t="s">
        <v>4287</v>
      </c>
      <c r="AL136" s="74">
        <v>7.5666666666666664</v>
      </c>
      <c r="AM136" s="95">
        <v>46125</v>
      </c>
      <c r="AN136" s="73"/>
      <c r="AO136" s="75" t="s">
        <v>1</v>
      </c>
      <c r="AP136" s="81">
        <v>21517504</v>
      </c>
      <c r="AQ136" s="96">
        <v>0.42517006305379046</v>
      </c>
      <c r="AR136" s="114">
        <v>29091666</v>
      </c>
      <c r="AS136" s="85" t="s">
        <v>3506</v>
      </c>
      <c r="AT136" s="85" t="s">
        <v>3536</v>
      </c>
      <c r="AU136" s="85">
        <v>0</v>
      </c>
      <c r="AV136" s="245">
        <v>107</v>
      </c>
    </row>
    <row r="137" spans="1:48" s="85" customFormat="1" ht="35.25" customHeight="1" x14ac:dyDescent="0.25">
      <c r="A137" s="24">
        <v>316</v>
      </c>
      <c r="B137" s="131">
        <v>122</v>
      </c>
      <c r="C137" s="72" t="s">
        <v>845</v>
      </c>
      <c r="D137" s="124" t="s">
        <v>1436</v>
      </c>
      <c r="E137" s="125" t="s">
        <v>447</v>
      </c>
      <c r="F137" s="126" t="s">
        <v>448</v>
      </c>
      <c r="G137" s="127" t="s">
        <v>1762</v>
      </c>
      <c r="H137" s="121">
        <v>72144343</v>
      </c>
      <c r="I137" s="144">
        <v>4157906</v>
      </c>
      <c r="J137" s="142">
        <v>40747479</v>
      </c>
      <c r="K137" s="112" t="s">
        <v>356</v>
      </c>
      <c r="L137" s="128" t="s">
        <v>1438</v>
      </c>
      <c r="M137" s="88" t="s">
        <v>1515</v>
      </c>
      <c r="N137" s="87">
        <v>98556206</v>
      </c>
      <c r="O137" s="88" t="s">
        <v>1519</v>
      </c>
      <c r="P137" s="89">
        <v>10267189</v>
      </c>
      <c r="Q137" s="90">
        <v>150</v>
      </c>
      <c r="R137" s="109" t="s">
        <v>2783</v>
      </c>
      <c r="S137" s="76">
        <v>40747479</v>
      </c>
      <c r="T137" s="92">
        <v>324</v>
      </c>
      <c r="U137" s="91" t="s">
        <v>3168</v>
      </c>
      <c r="V137" s="77">
        <v>40747479</v>
      </c>
      <c r="W137" s="135">
        <v>45708</v>
      </c>
      <c r="X137" s="329">
        <v>45708</v>
      </c>
      <c r="Y137" s="135" t="s">
        <v>1441</v>
      </c>
      <c r="Z137" s="80">
        <v>45710</v>
      </c>
      <c r="AA137" s="325">
        <v>45710</v>
      </c>
      <c r="AB137" s="115">
        <v>46005</v>
      </c>
      <c r="AC137" s="337">
        <v>46005</v>
      </c>
      <c r="AD137" s="340" t="s">
        <v>5</v>
      </c>
      <c r="AE137" s="159" t="s">
        <v>1711</v>
      </c>
      <c r="AF137" s="93" t="s">
        <v>1443</v>
      </c>
      <c r="AG137" s="320"/>
      <c r="AH137" s="139">
        <v>202000006241</v>
      </c>
      <c r="AI137" s="24" t="s">
        <v>1444</v>
      </c>
      <c r="AJ137" s="94" t="s">
        <v>4288</v>
      </c>
      <c r="AK137" s="94" t="s">
        <v>4288</v>
      </c>
      <c r="AL137" s="74">
        <v>7.5666666666666664</v>
      </c>
      <c r="AM137" s="95">
        <v>46125</v>
      </c>
      <c r="AN137" s="73"/>
      <c r="AO137" s="75" t="s">
        <v>1</v>
      </c>
      <c r="AP137" s="81">
        <v>17878996</v>
      </c>
      <c r="AQ137" s="96">
        <v>0.43877551295872808</v>
      </c>
      <c r="AR137" s="114">
        <v>22868483</v>
      </c>
      <c r="AS137" s="85" t="s">
        <v>3506</v>
      </c>
      <c r="AT137" s="85" t="s">
        <v>3536</v>
      </c>
      <c r="AU137" s="85">
        <v>0</v>
      </c>
      <c r="AV137" s="245">
        <v>107</v>
      </c>
    </row>
    <row r="138" spans="1:48" s="85" customFormat="1" ht="35.25" customHeight="1" x14ac:dyDescent="0.25">
      <c r="A138" s="24">
        <v>317</v>
      </c>
      <c r="B138" s="131">
        <v>123</v>
      </c>
      <c r="C138" s="72" t="s">
        <v>846</v>
      </c>
      <c r="D138" s="124" t="s">
        <v>1436</v>
      </c>
      <c r="E138" s="125" t="s">
        <v>447</v>
      </c>
      <c r="F138" s="126" t="s">
        <v>448</v>
      </c>
      <c r="G138" s="127" t="s">
        <v>1763</v>
      </c>
      <c r="H138" s="121">
        <v>71718769</v>
      </c>
      <c r="I138" s="144">
        <v>4157906</v>
      </c>
      <c r="J138" s="142">
        <v>40747479</v>
      </c>
      <c r="K138" s="112" t="s">
        <v>356</v>
      </c>
      <c r="L138" s="128" t="s">
        <v>1438</v>
      </c>
      <c r="M138" s="88" t="s">
        <v>1515</v>
      </c>
      <c r="N138" s="87">
        <v>98556206</v>
      </c>
      <c r="O138" s="88" t="s">
        <v>1519</v>
      </c>
      <c r="P138" s="89">
        <v>10267189</v>
      </c>
      <c r="Q138" s="90">
        <v>151</v>
      </c>
      <c r="R138" s="109" t="s">
        <v>2783</v>
      </c>
      <c r="S138" s="76">
        <v>40747479</v>
      </c>
      <c r="T138" s="92">
        <v>325</v>
      </c>
      <c r="U138" s="91" t="s">
        <v>3169</v>
      </c>
      <c r="V138" s="77">
        <v>40747479</v>
      </c>
      <c r="W138" s="135">
        <v>45708</v>
      </c>
      <c r="X138" s="329">
        <v>45708</v>
      </c>
      <c r="Y138" s="135" t="s">
        <v>1441</v>
      </c>
      <c r="Z138" s="80">
        <v>45709</v>
      </c>
      <c r="AA138" s="325">
        <v>45709</v>
      </c>
      <c r="AB138" s="115">
        <v>46005</v>
      </c>
      <c r="AC138" s="337">
        <v>46005</v>
      </c>
      <c r="AD138" s="340" t="s">
        <v>5</v>
      </c>
      <c r="AE138" s="159" t="s">
        <v>1711</v>
      </c>
      <c r="AF138" s="93" t="s">
        <v>1443</v>
      </c>
      <c r="AG138" s="320"/>
      <c r="AH138" s="139">
        <v>202000006242</v>
      </c>
      <c r="AI138" s="24" t="s">
        <v>1444</v>
      </c>
      <c r="AJ138" s="94" t="s">
        <v>4289</v>
      </c>
      <c r="AK138" s="94" t="s">
        <v>4289</v>
      </c>
      <c r="AL138" s="74">
        <v>7.5666666666666664</v>
      </c>
      <c r="AM138" s="95">
        <v>46125</v>
      </c>
      <c r="AN138" s="73"/>
      <c r="AO138" s="75" t="s">
        <v>1</v>
      </c>
      <c r="AP138" s="81">
        <v>18017593</v>
      </c>
      <c r="AQ138" s="96">
        <v>0.44217687675843703</v>
      </c>
      <c r="AR138" s="114">
        <v>22729886</v>
      </c>
      <c r="AS138" s="85" t="s">
        <v>3506</v>
      </c>
      <c r="AT138" s="85" t="s">
        <v>3536</v>
      </c>
      <c r="AU138" s="85">
        <v>0</v>
      </c>
      <c r="AV138" s="245">
        <v>107</v>
      </c>
    </row>
    <row r="139" spans="1:48" s="85" customFormat="1" ht="35.25" customHeight="1" x14ac:dyDescent="0.25">
      <c r="A139" s="24">
        <v>318</v>
      </c>
      <c r="B139" s="131">
        <v>124</v>
      </c>
      <c r="C139" s="72" t="s">
        <v>847</v>
      </c>
      <c r="D139" s="124" t="s">
        <v>1436</v>
      </c>
      <c r="E139" s="125" t="s">
        <v>447</v>
      </c>
      <c r="F139" s="126" t="s">
        <v>448</v>
      </c>
      <c r="G139" s="127" t="s">
        <v>1764</v>
      </c>
      <c r="H139" s="121">
        <v>78688947</v>
      </c>
      <c r="I139" s="144">
        <v>2708734</v>
      </c>
      <c r="J139" s="142">
        <v>26545593</v>
      </c>
      <c r="K139" s="112" t="s">
        <v>356</v>
      </c>
      <c r="L139" s="128" t="s">
        <v>1438</v>
      </c>
      <c r="M139" s="88" t="s">
        <v>1515</v>
      </c>
      <c r="N139" s="87">
        <v>98556206</v>
      </c>
      <c r="O139" s="88" t="s">
        <v>1519</v>
      </c>
      <c r="P139" s="89">
        <v>10267189</v>
      </c>
      <c r="Q139" s="90">
        <v>152</v>
      </c>
      <c r="R139" s="109" t="s">
        <v>2783</v>
      </c>
      <c r="S139" s="76">
        <v>26545593</v>
      </c>
      <c r="T139" s="92">
        <v>407</v>
      </c>
      <c r="U139" s="91" t="s">
        <v>3239</v>
      </c>
      <c r="V139" s="77">
        <v>26545593</v>
      </c>
      <c r="W139" s="135">
        <v>45708</v>
      </c>
      <c r="X139" s="329">
        <v>45708</v>
      </c>
      <c r="Y139" s="135" t="s">
        <v>1441</v>
      </c>
      <c r="Z139" s="80">
        <v>45709</v>
      </c>
      <c r="AA139" s="325">
        <v>45709</v>
      </c>
      <c r="AB139" s="115">
        <v>46005</v>
      </c>
      <c r="AC139" s="337">
        <v>46005</v>
      </c>
      <c r="AD139" s="340" t="s">
        <v>11</v>
      </c>
      <c r="AE139" s="159" t="s">
        <v>1442</v>
      </c>
      <c r="AF139" s="93" t="s">
        <v>1443</v>
      </c>
      <c r="AG139" s="320"/>
      <c r="AH139" s="139">
        <v>202000006243</v>
      </c>
      <c r="AI139" s="24" t="s">
        <v>1444</v>
      </c>
      <c r="AJ139" s="94" t="s">
        <v>4290</v>
      </c>
      <c r="AK139" s="94" t="s">
        <v>4290</v>
      </c>
      <c r="AL139" s="74">
        <v>7.5666666666666664</v>
      </c>
      <c r="AM139" s="95">
        <v>46125</v>
      </c>
      <c r="AN139" s="73"/>
      <c r="AO139" s="75" t="s">
        <v>1</v>
      </c>
      <c r="AP139" s="81">
        <v>11737847</v>
      </c>
      <c r="AQ139" s="96">
        <v>0.44217686152273938</v>
      </c>
      <c r="AR139" s="114">
        <v>14807746</v>
      </c>
      <c r="AS139" s="85" t="s">
        <v>3506</v>
      </c>
      <c r="AT139" s="85" t="s">
        <v>3536</v>
      </c>
      <c r="AU139" s="85">
        <v>0</v>
      </c>
      <c r="AV139" s="245">
        <v>107</v>
      </c>
    </row>
    <row r="140" spans="1:48" s="85" customFormat="1" ht="35.25" customHeight="1" x14ac:dyDescent="0.25">
      <c r="A140" s="24">
        <v>319</v>
      </c>
      <c r="B140" s="131">
        <v>125</v>
      </c>
      <c r="C140" s="72" t="s">
        <v>848</v>
      </c>
      <c r="D140" s="124" t="s">
        <v>1436</v>
      </c>
      <c r="E140" s="125" t="s">
        <v>447</v>
      </c>
      <c r="F140" s="126" t="s">
        <v>448</v>
      </c>
      <c r="G140" s="127" t="s">
        <v>1765</v>
      </c>
      <c r="H140" s="121">
        <v>70522067</v>
      </c>
      <c r="I140" s="144">
        <v>2708734</v>
      </c>
      <c r="J140" s="142">
        <v>26545593</v>
      </c>
      <c r="K140" s="112" t="s">
        <v>356</v>
      </c>
      <c r="L140" s="128" t="s">
        <v>1438</v>
      </c>
      <c r="M140" s="88" t="s">
        <v>1515</v>
      </c>
      <c r="N140" s="87">
        <v>98556206</v>
      </c>
      <c r="O140" s="88" t="s">
        <v>1519</v>
      </c>
      <c r="P140" s="89">
        <v>10267189</v>
      </c>
      <c r="Q140" s="90">
        <v>153</v>
      </c>
      <c r="R140" s="109" t="s">
        <v>2783</v>
      </c>
      <c r="S140" s="76">
        <v>26545593</v>
      </c>
      <c r="T140" s="92">
        <v>392</v>
      </c>
      <c r="U140" s="91" t="s">
        <v>3225</v>
      </c>
      <c r="V140" s="77">
        <v>26545593</v>
      </c>
      <c r="W140" s="135">
        <v>45708</v>
      </c>
      <c r="X140" s="329">
        <v>45708</v>
      </c>
      <c r="Y140" s="135" t="s">
        <v>1441</v>
      </c>
      <c r="Z140" s="80">
        <v>45709</v>
      </c>
      <c r="AA140" s="325">
        <v>45709</v>
      </c>
      <c r="AB140" s="115">
        <v>46005</v>
      </c>
      <c r="AC140" s="337">
        <v>46005</v>
      </c>
      <c r="AD140" s="340" t="s">
        <v>11</v>
      </c>
      <c r="AE140" s="159" t="s">
        <v>1442</v>
      </c>
      <c r="AF140" s="93" t="s">
        <v>1443</v>
      </c>
      <c r="AG140" s="320"/>
      <c r="AH140" s="139">
        <v>202000006244</v>
      </c>
      <c r="AI140" s="24" t="s">
        <v>1444</v>
      </c>
      <c r="AJ140" s="94" t="s">
        <v>4291</v>
      </c>
      <c r="AK140" s="94" t="s">
        <v>4291</v>
      </c>
      <c r="AL140" s="74">
        <v>7.5666666666666664</v>
      </c>
      <c r="AM140" s="95">
        <v>46125</v>
      </c>
      <c r="AN140" s="73"/>
      <c r="AO140" s="75" t="s">
        <v>1</v>
      </c>
      <c r="AP140" s="81">
        <v>11737847</v>
      </c>
      <c r="AQ140" s="96">
        <v>0.44217686152273938</v>
      </c>
      <c r="AR140" s="114">
        <v>14807746</v>
      </c>
      <c r="AS140" s="85" t="s">
        <v>3506</v>
      </c>
      <c r="AT140" s="85" t="s">
        <v>3536</v>
      </c>
      <c r="AU140" s="85">
        <v>0</v>
      </c>
      <c r="AV140" s="245">
        <v>107</v>
      </c>
    </row>
    <row r="141" spans="1:48" s="85" customFormat="1" ht="35.25" customHeight="1" x14ac:dyDescent="0.25">
      <c r="A141" s="24">
        <v>320</v>
      </c>
      <c r="B141" s="131">
        <v>126</v>
      </c>
      <c r="C141" s="72" t="s">
        <v>849</v>
      </c>
      <c r="D141" s="124" t="s">
        <v>1436</v>
      </c>
      <c r="E141" s="125" t="s">
        <v>447</v>
      </c>
      <c r="F141" s="126" t="s">
        <v>448</v>
      </c>
      <c r="G141" s="127" t="s">
        <v>1766</v>
      </c>
      <c r="H141" s="121">
        <v>1037617213</v>
      </c>
      <c r="I141" s="144">
        <v>6239569</v>
      </c>
      <c r="J141" s="142">
        <v>61147776</v>
      </c>
      <c r="K141" s="112" t="s">
        <v>356</v>
      </c>
      <c r="L141" s="128" t="s">
        <v>1438</v>
      </c>
      <c r="M141" s="88" t="s">
        <v>1515</v>
      </c>
      <c r="N141" s="87">
        <v>98556206</v>
      </c>
      <c r="O141" s="88" t="s">
        <v>1519</v>
      </c>
      <c r="P141" s="89">
        <v>10267189</v>
      </c>
      <c r="Q141" s="90">
        <v>154</v>
      </c>
      <c r="R141" s="109" t="s">
        <v>2783</v>
      </c>
      <c r="S141" s="76">
        <v>61147776</v>
      </c>
      <c r="T141" s="92">
        <v>389</v>
      </c>
      <c r="U141" s="91" t="s">
        <v>3222</v>
      </c>
      <c r="V141" s="77">
        <v>61147776</v>
      </c>
      <c r="W141" s="135">
        <v>45708</v>
      </c>
      <c r="X141" s="329">
        <v>45708</v>
      </c>
      <c r="Y141" s="135" t="s">
        <v>1441</v>
      </c>
      <c r="Z141" s="80">
        <v>45709</v>
      </c>
      <c r="AA141" s="325">
        <v>45709</v>
      </c>
      <c r="AB141" s="115">
        <v>46005</v>
      </c>
      <c r="AC141" s="337">
        <v>46005</v>
      </c>
      <c r="AD141" s="340" t="s">
        <v>11</v>
      </c>
      <c r="AE141" s="159" t="s">
        <v>1442</v>
      </c>
      <c r="AF141" s="93" t="s">
        <v>1443</v>
      </c>
      <c r="AG141" s="320"/>
      <c r="AH141" s="139">
        <v>202000006245</v>
      </c>
      <c r="AI141" s="24" t="s">
        <v>1444</v>
      </c>
      <c r="AJ141" s="94" t="s">
        <v>4292</v>
      </c>
      <c r="AK141" s="94" t="s">
        <v>4292</v>
      </c>
      <c r="AL141" s="74">
        <v>7.5666666666666664</v>
      </c>
      <c r="AM141" s="95">
        <v>46125</v>
      </c>
      <c r="AN141" s="73"/>
      <c r="AO141" s="75" t="s">
        <v>1</v>
      </c>
      <c r="AP141" s="81">
        <v>27038132</v>
      </c>
      <c r="AQ141" s="96">
        <v>0.44217686674328105</v>
      </c>
      <c r="AR141" s="114">
        <v>34109644</v>
      </c>
      <c r="AS141" s="85" t="s">
        <v>3506</v>
      </c>
      <c r="AT141" s="85" t="s">
        <v>3536</v>
      </c>
      <c r="AU141" s="85">
        <v>0</v>
      </c>
      <c r="AV141" s="245">
        <v>107</v>
      </c>
    </row>
    <row r="142" spans="1:48" s="85" customFormat="1" ht="35.25" customHeight="1" x14ac:dyDescent="0.25">
      <c r="A142" s="24">
        <v>321</v>
      </c>
      <c r="B142" s="131">
        <v>127</v>
      </c>
      <c r="C142" s="72" t="s">
        <v>850</v>
      </c>
      <c r="D142" s="124" t="s">
        <v>1436</v>
      </c>
      <c r="E142" s="125" t="s">
        <v>447</v>
      </c>
      <c r="F142" s="126" t="s">
        <v>448</v>
      </c>
      <c r="G142" s="127" t="s">
        <v>1767</v>
      </c>
      <c r="H142" s="121">
        <v>1022093789</v>
      </c>
      <c r="I142" s="144">
        <v>6239569</v>
      </c>
      <c r="J142" s="142">
        <v>61147776</v>
      </c>
      <c r="K142" s="112" t="s">
        <v>356</v>
      </c>
      <c r="L142" s="128" t="s">
        <v>1438</v>
      </c>
      <c r="M142" s="88" t="s">
        <v>1515</v>
      </c>
      <c r="N142" s="87">
        <v>98556206</v>
      </c>
      <c r="O142" s="88" t="s">
        <v>1519</v>
      </c>
      <c r="P142" s="89">
        <v>10267189</v>
      </c>
      <c r="Q142" s="90">
        <v>155</v>
      </c>
      <c r="R142" s="109" t="s">
        <v>2783</v>
      </c>
      <c r="S142" s="76">
        <v>61147776</v>
      </c>
      <c r="T142" s="92">
        <v>403</v>
      </c>
      <c r="U142" s="91" t="s">
        <v>3235</v>
      </c>
      <c r="V142" s="77">
        <v>61147776</v>
      </c>
      <c r="W142" s="135">
        <v>45708</v>
      </c>
      <c r="X142" s="329">
        <v>45708</v>
      </c>
      <c r="Y142" s="135" t="s">
        <v>1441</v>
      </c>
      <c r="Z142" s="80">
        <v>45709</v>
      </c>
      <c r="AA142" s="325">
        <v>45709</v>
      </c>
      <c r="AB142" s="115">
        <v>46005</v>
      </c>
      <c r="AC142" s="337">
        <v>46005</v>
      </c>
      <c r="AD142" s="340" t="s">
        <v>11</v>
      </c>
      <c r="AE142" s="159" t="s">
        <v>1442</v>
      </c>
      <c r="AF142" s="93" t="s">
        <v>1443</v>
      </c>
      <c r="AG142" s="320"/>
      <c r="AH142" s="139">
        <v>202000006246</v>
      </c>
      <c r="AI142" s="24" t="s">
        <v>1444</v>
      </c>
      <c r="AJ142" s="94" t="s">
        <v>4293</v>
      </c>
      <c r="AK142" s="94" t="s">
        <v>4293</v>
      </c>
      <c r="AL142" s="74">
        <v>7.5666666666666664</v>
      </c>
      <c r="AM142" s="95">
        <v>46125</v>
      </c>
      <c r="AN142" s="73"/>
      <c r="AO142" s="75" t="s">
        <v>1</v>
      </c>
      <c r="AP142" s="81">
        <v>27038132</v>
      </c>
      <c r="AQ142" s="96">
        <v>0.44217686674328105</v>
      </c>
      <c r="AR142" s="114">
        <v>34109644</v>
      </c>
      <c r="AS142" s="85" t="s">
        <v>3506</v>
      </c>
      <c r="AT142" s="85" t="s">
        <v>3536</v>
      </c>
      <c r="AU142" s="85">
        <v>0</v>
      </c>
      <c r="AV142" s="245">
        <v>107</v>
      </c>
    </row>
    <row r="143" spans="1:48" s="85" customFormat="1" ht="35.25" customHeight="1" x14ac:dyDescent="0.25">
      <c r="A143" s="24">
        <v>322</v>
      </c>
      <c r="B143" s="131">
        <v>128</v>
      </c>
      <c r="C143" s="72" t="s">
        <v>851</v>
      </c>
      <c r="D143" s="124" t="s">
        <v>1436</v>
      </c>
      <c r="E143" s="125" t="s">
        <v>447</v>
      </c>
      <c r="F143" s="126" t="s">
        <v>448</v>
      </c>
      <c r="G143" s="127" t="s">
        <v>1768</v>
      </c>
      <c r="H143" s="121">
        <v>1036935231</v>
      </c>
      <c r="I143" s="144">
        <v>5164201</v>
      </c>
      <c r="J143" s="142">
        <v>50609170</v>
      </c>
      <c r="K143" s="112" t="s">
        <v>356</v>
      </c>
      <c r="L143" s="128" t="s">
        <v>1438</v>
      </c>
      <c r="M143" s="88" t="s">
        <v>1515</v>
      </c>
      <c r="N143" s="87">
        <v>98556206</v>
      </c>
      <c r="O143" s="88" t="s">
        <v>1519</v>
      </c>
      <c r="P143" s="89">
        <v>10267189</v>
      </c>
      <c r="Q143" s="90">
        <v>156</v>
      </c>
      <c r="R143" s="109" t="s">
        <v>2783</v>
      </c>
      <c r="S143" s="76">
        <v>50609170</v>
      </c>
      <c r="T143" s="92">
        <v>399</v>
      </c>
      <c r="U143" s="91" t="s">
        <v>3231</v>
      </c>
      <c r="V143" s="77">
        <v>50609170</v>
      </c>
      <c r="W143" s="135">
        <v>45708</v>
      </c>
      <c r="X143" s="329">
        <v>45708</v>
      </c>
      <c r="Y143" s="135" t="s">
        <v>1441</v>
      </c>
      <c r="Z143" s="80">
        <v>45709</v>
      </c>
      <c r="AA143" s="325">
        <v>45709</v>
      </c>
      <c r="AB143" s="115">
        <v>46005</v>
      </c>
      <c r="AC143" s="337">
        <v>46005</v>
      </c>
      <c r="AD143" s="340" t="s">
        <v>11</v>
      </c>
      <c r="AE143" s="159" t="s">
        <v>1442</v>
      </c>
      <c r="AF143" s="93" t="s">
        <v>1443</v>
      </c>
      <c r="AG143" s="320"/>
      <c r="AH143" s="139">
        <v>202000006247</v>
      </c>
      <c r="AI143" s="24" t="s">
        <v>1444</v>
      </c>
      <c r="AJ143" s="94" t="s">
        <v>4294</v>
      </c>
      <c r="AK143" s="94" t="s">
        <v>4294</v>
      </c>
      <c r="AL143" s="74">
        <v>7.5666666666666664</v>
      </c>
      <c r="AM143" s="95">
        <v>46125</v>
      </c>
      <c r="AN143" s="73"/>
      <c r="AO143" s="75" t="s">
        <v>1</v>
      </c>
      <c r="AP143" s="81">
        <v>22378204</v>
      </c>
      <c r="AQ143" s="96">
        <v>0.44217686241445969</v>
      </c>
      <c r="AR143" s="114">
        <v>28230966</v>
      </c>
      <c r="AS143" s="85" t="s">
        <v>3506</v>
      </c>
      <c r="AT143" s="85" t="s">
        <v>3536</v>
      </c>
      <c r="AU143" s="85">
        <v>0</v>
      </c>
      <c r="AV143" s="245">
        <v>107</v>
      </c>
    </row>
    <row r="144" spans="1:48" s="85" customFormat="1" ht="35.25" customHeight="1" x14ac:dyDescent="0.25">
      <c r="A144" s="24">
        <v>323</v>
      </c>
      <c r="B144" s="131">
        <v>129</v>
      </c>
      <c r="C144" s="72" t="s">
        <v>852</v>
      </c>
      <c r="D144" s="124" t="s">
        <v>1436</v>
      </c>
      <c r="E144" s="125" t="s">
        <v>447</v>
      </c>
      <c r="F144" s="126" t="s">
        <v>448</v>
      </c>
      <c r="G144" s="127" t="s">
        <v>1769</v>
      </c>
      <c r="H144" s="121">
        <v>1028013832</v>
      </c>
      <c r="I144" s="144">
        <v>4157906</v>
      </c>
      <c r="J144" s="142">
        <v>40747479</v>
      </c>
      <c r="K144" s="112" t="s">
        <v>356</v>
      </c>
      <c r="L144" s="128" t="s">
        <v>1438</v>
      </c>
      <c r="M144" s="88" t="s">
        <v>1515</v>
      </c>
      <c r="N144" s="87">
        <v>98556206</v>
      </c>
      <c r="O144" s="88" t="s">
        <v>1519</v>
      </c>
      <c r="P144" s="89">
        <v>10267189</v>
      </c>
      <c r="Q144" s="90">
        <v>157</v>
      </c>
      <c r="R144" s="109" t="s">
        <v>2783</v>
      </c>
      <c r="S144" s="76">
        <v>40747479</v>
      </c>
      <c r="T144" s="92">
        <v>402</v>
      </c>
      <c r="U144" s="91" t="s">
        <v>3234</v>
      </c>
      <c r="V144" s="77">
        <v>40747479</v>
      </c>
      <c r="W144" s="135">
        <v>45708</v>
      </c>
      <c r="X144" s="329">
        <v>45708</v>
      </c>
      <c r="Y144" s="135" t="s">
        <v>1441</v>
      </c>
      <c r="Z144" s="80">
        <v>45709</v>
      </c>
      <c r="AA144" s="325">
        <v>45709</v>
      </c>
      <c r="AB144" s="115">
        <v>46005</v>
      </c>
      <c r="AC144" s="337">
        <v>46005</v>
      </c>
      <c r="AD144" s="340" t="s">
        <v>5</v>
      </c>
      <c r="AE144" s="159" t="s">
        <v>1711</v>
      </c>
      <c r="AF144" s="93" t="s">
        <v>1443</v>
      </c>
      <c r="AG144" s="320"/>
      <c r="AH144" s="139">
        <v>202000006248</v>
      </c>
      <c r="AI144" s="24" t="s">
        <v>1444</v>
      </c>
      <c r="AJ144" s="94" t="s">
        <v>4295</v>
      </c>
      <c r="AK144" s="94" t="s">
        <v>4295</v>
      </c>
      <c r="AL144" s="74">
        <v>7.5666666666666664</v>
      </c>
      <c r="AM144" s="95">
        <v>46125</v>
      </c>
      <c r="AN144" s="73"/>
      <c r="AO144" s="75" t="s">
        <v>1</v>
      </c>
      <c r="AP144" s="81">
        <v>18017593</v>
      </c>
      <c r="AQ144" s="96">
        <v>0.44217687675843703</v>
      </c>
      <c r="AR144" s="114">
        <v>22729886</v>
      </c>
      <c r="AS144" s="85" t="s">
        <v>3506</v>
      </c>
      <c r="AT144" s="85" t="s">
        <v>3536</v>
      </c>
      <c r="AU144" s="85">
        <v>0</v>
      </c>
      <c r="AV144" s="245">
        <v>107</v>
      </c>
    </row>
    <row r="145" spans="1:48" s="85" customFormat="1" ht="35.25" customHeight="1" x14ac:dyDescent="0.25">
      <c r="A145" s="24">
        <v>325</v>
      </c>
      <c r="B145" s="131">
        <v>130</v>
      </c>
      <c r="C145" s="72" t="s">
        <v>854</v>
      </c>
      <c r="D145" s="124" t="s">
        <v>1436</v>
      </c>
      <c r="E145" s="125" t="s">
        <v>447</v>
      </c>
      <c r="F145" s="126" t="s">
        <v>448</v>
      </c>
      <c r="G145" s="127" t="s">
        <v>1770</v>
      </c>
      <c r="H145" s="121">
        <v>98588501</v>
      </c>
      <c r="I145" s="144">
        <v>5164201</v>
      </c>
      <c r="J145" s="142">
        <v>50609170</v>
      </c>
      <c r="K145" s="112" t="s">
        <v>356</v>
      </c>
      <c r="L145" s="128" t="s">
        <v>1438</v>
      </c>
      <c r="M145" s="88" t="s">
        <v>1515</v>
      </c>
      <c r="N145" s="87">
        <v>98556206</v>
      </c>
      <c r="O145" s="88" t="s">
        <v>1519</v>
      </c>
      <c r="P145" s="89">
        <v>10267189</v>
      </c>
      <c r="Q145" s="90">
        <v>159</v>
      </c>
      <c r="R145" s="109" t="s">
        <v>2783</v>
      </c>
      <c r="S145" s="76">
        <v>50609170</v>
      </c>
      <c r="T145" s="92">
        <v>308</v>
      </c>
      <c r="U145" s="91" t="s">
        <v>3157</v>
      </c>
      <c r="V145" s="77">
        <v>50609170</v>
      </c>
      <c r="W145" s="135">
        <v>45708</v>
      </c>
      <c r="X145" s="329">
        <v>45708</v>
      </c>
      <c r="Y145" s="135" t="s">
        <v>1441</v>
      </c>
      <c r="Z145" s="80">
        <v>45709</v>
      </c>
      <c r="AA145" s="325">
        <v>45709</v>
      </c>
      <c r="AB145" s="115">
        <v>46005</v>
      </c>
      <c r="AC145" s="337">
        <v>46005</v>
      </c>
      <c r="AD145" s="340" t="s">
        <v>11</v>
      </c>
      <c r="AE145" s="159" t="s">
        <v>1442</v>
      </c>
      <c r="AF145" s="93" t="s">
        <v>1443</v>
      </c>
      <c r="AG145" s="320"/>
      <c r="AH145" s="139">
        <v>202000006249</v>
      </c>
      <c r="AI145" s="24" t="s">
        <v>1444</v>
      </c>
      <c r="AJ145" s="94" t="s">
        <v>4296</v>
      </c>
      <c r="AK145" s="94" t="s">
        <v>4296</v>
      </c>
      <c r="AL145" s="74">
        <v>7.5666666666666664</v>
      </c>
      <c r="AM145" s="95">
        <v>46125</v>
      </c>
      <c r="AN145" s="73"/>
      <c r="AO145" s="75" t="s">
        <v>1</v>
      </c>
      <c r="AP145" s="81">
        <v>22378204</v>
      </c>
      <c r="AQ145" s="96">
        <v>0.44217686241445969</v>
      </c>
      <c r="AR145" s="114">
        <v>28230966</v>
      </c>
      <c r="AS145" s="85" t="s">
        <v>3506</v>
      </c>
      <c r="AT145" s="85" t="s">
        <v>3536</v>
      </c>
      <c r="AU145" s="85">
        <v>0</v>
      </c>
      <c r="AV145" s="245">
        <v>107</v>
      </c>
    </row>
    <row r="146" spans="1:48" s="85" customFormat="1" ht="35.25" customHeight="1" x14ac:dyDescent="0.25">
      <c r="A146" s="24">
        <v>326</v>
      </c>
      <c r="B146" s="131">
        <v>131</v>
      </c>
      <c r="C146" s="72" t="s">
        <v>855</v>
      </c>
      <c r="D146" s="124" t="s">
        <v>1436</v>
      </c>
      <c r="E146" s="125" t="s">
        <v>447</v>
      </c>
      <c r="F146" s="126" t="s">
        <v>448</v>
      </c>
      <c r="G146" s="127" t="s">
        <v>1771</v>
      </c>
      <c r="H146" s="121">
        <v>1036603305</v>
      </c>
      <c r="I146" s="144">
        <v>5164201</v>
      </c>
      <c r="J146" s="142">
        <v>50609170</v>
      </c>
      <c r="K146" s="112" t="s">
        <v>356</v>
      </c>
      <c r="L146" s="128" t="s">
        <v>1438</v>
      </c>
      <c r="M146" s="88" t="s">
        <v>1515</v>
      </c>
      <c r="N146" s="87">
        <v>98556206</v>
      </c>
      <c r="O146" s="88" t="s">
        <v>1519</v>
      </c>
      <c r="P146" s="89">
        <v>10267189</v>
      </c>
      <c r="Q146" s="90">
        <v>160</v>
      </c>
      <c r="R146" s="109" t="s">
        <v>2783</v>
      </c>
      <c r="S146" s="76">
        <v>50609170</v>
      </c>
      <c r="T146" s="92">
        <v>309</v>
      </c>
      <c r="U146" s="91" t="s">
        <v>3158</v>
      </c>
      <c r="V146" s="77">
        <v>50609170</v>
      </c>
      <c r="W146" s="135">
        <v>45707</v>
      </c>
      <c r="X146" s="329">
        <v>45707</v>
      </c>
      <c r="Y146" s="135" t="s">
        <v>1441</v>
      </c>
      <c r="Z146" s="80">
        <v>45709</v>
      </c>
      <c r="AA146" s="325">
        <v>45709</v>
      </c>
      <c r="AB146" s="115">
        <v>46005</v>
      </c>
      <c r="AC146" s="337">
        <v>46005</v>
      </c>
      <c r="AD146" s="340" t="s">
        <v>11</v>
      </c>
      <c r="AE146" s="159" t="s">
        <v>1442</v>
      </c>
      <c r="AF146" s="93" t="s">
        <v>1443</v>
      </c>
      <c r="AG146" s="320"/>
      <c r="AH146" s="139">
        <v>202000006250</v>
      </c>
      <c r="AI146" s="24" t="s">
        <v>1444</v>
      </c>
      <c r="AJ146" s="94" t="s">
        <v>4297</v>
      </c>
      <c r="AK146" s="94" t="s">
        <v>4297</v>
      </c>
      <c r="AL146" s="74">
        <v>7.5666666666666664</v>
      </c>
      <c r="AM146" s="95">
        <v>46125</v>
      </c>
      <c r="AN146" s="73"/>
      <c r="AO146" s="75" t="s">
        <v>1</v>
      </c>
      <c r="AP146" s="81">
        <v>22378204</v>
      </c>
      <c r="AQ146" s="96">
        <v>0.44217686241445969</v>
      </c>
      <c r="AR146" s="114">
        <v>28230966</v>
      </c>
      <c r="AS146" s="85" t="s">
        <v>3506</v>
      </c>
      <c r="AT146" s="85" t="s">
        <v>3536</v>
      </c>
      <c r="AU146" s="85">
        <v>0</v>
      </c>
      <c r="AV146" s="245">
        <v>107</v>
      </c>
    </row>
    <row r="147" spans="1:48" s="85" customFormat="1" ht="35.25" customHeight="1" x14ac:dyDescent="0.25">
      <c r="A147" s="24">
        <v>328</v>
      </c>
      <c r="B147" s="131">
        <v>132</v>
      </c>
      <c r="C147" s="72" t="s">
        <v>857</v>
      </c>
      <c r="D147" s="124" t="s">
        <v>1436</v>
      </c>
      <c r="E147" s="125" t="s">
        <v>447</v>
      </c>
      <c r="F147" s="126" t="s">
        <v>448</v>
      </c>
      <c r="G147" s="127" t="s">
        <v>1772</v>
      </c>
      <c r="H147" s="121">
        <v>1036638220</v>
      </c>
      <c r="I147" s="144">
        <v>5164201</v>
      </c>
      <c r="J147" s="142">
        <v>50609170</v>
      </c>
      <c r="K147" s="112" t="s">
        <v>356</v>
      </c>
      <c r="L147" s="128" t="s">
        <v>1438</v>
      </c>
      <c r="M147" s="88" t="s">
        <v>1515</v>
      </c>
      <c r="N147" s="87">
        <v>98556206</v>
      </c>
      <c r="O147" s="88" t="s">
        <v>1519</v>
      </c>
      <c r="P147" s="89">
        <v>10267189</v>
      </c>
      <c r="Q147" s="90">
        <v>162</v>
      </c>
      <c r="R147" s="109" t="s">
        <v>2783</v>
      </c>
      <c r="S147" s="76">
        <v>50609170</v>
      </c>
      <c r="T147" s="92">
        <v>333</v>
      </c>
      <c r="U147" s="91" t="s">
        <v>3176</v>
      </c>
      <c r="V147" s="77">
        <v>50609170</v>
      </c>
      <c r="W147" s="135">
        <v>45708</v>
      </c>
      <c r="X147" s="329">
        <v>45708</v>
      </c>
      <c r="Y147" s="135" t="s">
        <v>1441</v>
      </c>
      <c r="Z147" s="80">
        <v>45709</v>
      </c>
      <c r="AA147" s="325">
        <v>45709</v>
      </c>
      <c r="AB147" s="115">
        <v>46005</v>
      </c>
      <c r="AC147" s="337">
        <v>46005</v>
      </c>
      <c r="AD147" s="340" t="s">
        <v>5</v>
      </c>
      <c r="AE147" s="159" t="s">
        <v>1711</v>
      </c>
      <c r="AF147" s="93" t="s">
        <v>1443</v>
      </c>
      <c r="AG147" s="320"/>
      <c r="AH147" s="139">
        <v>202000006251</v>
      </c>
      <c r="AI147" s="24" t="s">
        <v>1444</v>
      </c>
      <c r="AJ147" s="94" t="s">
        <v>4298</v>
      </c>
      <c r="AK147" s="94" t="s">
        <v>4298</v>
      </c>
      <c r="AL147" s="74">
        <v>7.5666666666666664</v>
      </c>
      <c r="AM147" s="95">
        <v>46125</v>
      </c>
      <c r="AN147" s="73"/>
      <c r="AO147" s="75" t="s">
        <v>1</v>
      </c>
      <c r="AP147" s="81">
        <v>22378204</v>
      </c>
      <c r="AQ147" s="96">
        <v>0.44217686241445969</v>
      </c>
      <c r="AR147" s="114">
        <v>28230966</v>
      </c>
      <c r="AS147" s="85" t="s">
        <v>3506</v>
      </c>
      <c r="AT147" s="85" t="s">
        <v>3536</v>
      </c>
      <c r="AU147" s="85">
        <v>0</v>
      </c>
      <c r="AV147" s="245">
        <v>107</v>
      </c>
    </row>
    <row r="148" spans="1:48" s="85" customFormat="1" ht="35.25" customHeight="1" x14ac:dyDescent="0.25">
      <c r="A148" s="24">
        <v>329</v>
      </c>
      <c r="B148" s="131">
        <v>133</v>
      </c>
      <c r="C148" s="72" t="s">
        <v>858</v>
      </c>
      <c r="D148" s="124" t="s">
        <v>1436</v>
      </c>
      <c r="E148" s="125" t="s">
        <v>447</v>
      </c>
      <c r="F148" s="126" t="s">
        <v>448</v>
      </c>
      <c r="G148" s="127" t="s">
        <v>1773</v>
      </c>
      <c r="H148" s="121">
        <v>1036962292</v>
      </c>
      <c r="I148" s="144">
        <v>5164201</v>
      </c>
      <c r="J148" s="142">
        <v>50609170</v>
      </c>
      <c r="K148" s="112" t="s">
        <v>356</v>
      </c>
      <c r="L148" s="128" t="s">
        <v>1438</v>
      </c>
      <c r="M148" s="88" t="s">
        <v>1515</v>
      </c>
      <c r="N148" s="87">
        <v>98556206</v>
      </c>
      <c r="O148" s="88" t="s">
        <v>1519</v>
      </c>
      <c r="P148" s="89">
        <v>10267189</v>
      </c>
      <c r="Q148" s="90">
        <v>163</v>
      </c>
      <c r="R148" s="109" t="s">
        <v>2783</v>
      </c>
      <c r="S148" s="76">
        <v>50609170</v>
      </c>
      <c r="T148" s="92">
        <v>397</v>
      </c>
      <c r="U148" s="91" t="s">
        <v>3229</v>
      </c>
      <c r="V148" s="77">
        <v>50609170</v>
      </c>
      <c r="W148" s="135">
        <v>45708</v>
      </c>
      <c r="X148" s="329">
        <v>45708</v>
      </c>
      <c r="Y148" s="135" t="s">
        <v>1441</v>
      </c>
      <c r="Z148" s="80">
        <v>45709</v>
      </c>
      <c r="AA148" s="325">
        <v>45709</v>
      </c>
      <c r="AB148" s="115">
        <v>46005</v>
      </c>
      <c r="AC148" s="337">
        <v>46005</v>
      </c>
      <c r="AD148" s="340" t="s">
        <v>11</v>
      </c>
      <c r="AE148" s="159" t="s">
        <v>1442</v>
      </c>
      <c r="AF148" s="93" t="s">
        <v>1443</v>
      </c>
      <c r="AG148" s="320"/>
      <c r="AH148" s="139">
        <v>202000006252</v>
      </c>
      <c r="AI148" s="24" t="s">
        <v>1444</v>
      </c>
      <c r="AJ148" s="94" t="s">
        <v>4299</v>
      </c>
      <c r="AK148" s="94" t="s">
        <v>4299</v>
      </c>
      <c r="AL148" s="74">
        <v>7.5666666666666664</v>
      </c>
      <c r="AM148" s="95">
        <v>46125</v>
      </c>
      <c r="AN148" s="73"/>
      <c r="AO148" s="75" t="s">
        <v>1</v>
      </c>
      <c r="AP148" s="81">
        <v>22378204</v>
      </c>
      <c r="AQ148" s="96">
        <v>0.44217686241445969</v>
      </c>
      <c r="AR148" s="114">
        <v>28230966</v>
      </c>
      <c r="AS148" s="85" t="s">
        <v>3506</v>
      </c>
      <c r="AT148" s="85" t="s">
        <v>3536</v>
      </c>
      <c r="AU148" s="85">
        <v>0</v>
      </c>
      <c r="AV148" s="245">
        <v>107</v>
      </c>
    </row>
    <row r="149" spans="1:48" s="85" customFormat="1" ht="35.25" customHeight="1" x14ac:dyDescent="0.25">
      <c r="A149" s="24">
        <v>330</v>
      </c>
      <c r="B149" s="131">
        <v>134</v>
      </c>
      <c r="C149" s="72" t="s">
        <v>859</v>
      </c>
      <c r="D149" s="124" t="s">
        <v>1436</v>
      </c>
      <c r="E149" s="125" t="s">
        <v>447</v>
      </c>
      <c r="F149" s="126" t="s">
        <v>448</v>
      </c>
      <c r="G149" s="127" t="s">
        <v>1774</v>
      </c>
      <c r="H149" s="121">
        <v>1041325263</v>
      </c>
      <c r="I149" s="144">
        <v>6239569</v>
      </c>
      <c r="J149" s="142">
        <v>61147776</v>
      </c>
      <c r="K149" s="112" t="s">
        <v>356</v>
      </c>
      <c r="L149" s="128" t="s">
        <v>1438</v>
      </c>
      <c r="M149" s="88" t="s">
        <v>1515</v>
      </c>
      <c r="N149" s="87">
        <v>98556206</v>
      </c>
      <c r="O149" s="88" t="s">
        <v>1519</v>
      </c>
      <c r="P149" s="89">
        <v>10267189</v>
      </c>
      <c r="Q149" s="90">
        <v>164</v>
      </c>
      <c r="R149" s="109" t="s">
        <v>2783</v>
      </c>
      <c r="S149" s="76">
        <v>61147776</v>
      </c>
      <c r="T149" s="92">
        <v>396</v>
      </c>
      <c r="U149" s="91" t="s">
        <v>3228</v>
      </c>
      <c r="V149" s="77">
        <v>61147776</v>
      </c>
      <c r="W149" s="135">
        <v>45708</v>
      </c>
      <c r="X149" s="329">
        <v>45708</v>
      </c>
      <c r="Y149" s="135" t="s">
        <v>1441</v>
      </c>
      <c r="Z149" s="80">
        <v>45709</v>
      </c>
      <c r="AA149" s="325">
        <v>45709</v>
      </c>
      <c r="AB149" s="115">
        <v>46005</v>
      </c>
      <c r="AC149" s="337">
        <v>46005</v>
      </c>
      <c r="AD149" s="340" t="s">
        <v>11</v>
      </c>
      <c r="AE149" s="159" t="s">
        <v>1442</v>
      </c>
      <c r="AF149" s="93" t="s">
        <v>1443</v>
      </c>
      <c r="AG149" s="320"/>
      <c r="AH149" s="139">
        <v>202000006253</v>
      </c>
      <c r="AI149" s="24" t="s">
        <v>1444</v>
      </c>
      <c r="AJ149" s="94" t="s">
        <v>4300</v>
      </c>
      <c r="AK149" s="94" t="s">
        <v>4300</v>
      </c>
      <c r="AL149" s="74">
        <v>7.5666666666666664</v>
      </c>
      <c r="AM149" s="95">
        <v>46125</v>
      </c>
      <c r="AN149" s="73"/>
      <c r="AO149" s="75" t="s">
        <v>1</v>
      </c>
      <c r="AP149" s="81">
        <v>27038132</v>
      </c>
      <c r="AQ149" s="96">
        <v>0.44217686674328105</v>
      </c>
      <c r="AR149" s="114">
        <v>34109644</v>
      </c>
      <c r="AS149" s="85" t="s">
        <v>3506</v>
      </c>
      <c r="AT149" s="85" t="s">
        <v>3536</v>
      </c>
      <c r="AU149" s="85">
        <v>0</v>
      </c>
      <c r="AV149" s="245">
        <v>107</v>
      </c>
    </row>
    <row r="150" spans="1:48" s="85" customFormat="1" ht="35.25" customHeight="1" x14ac:dyDescent="0.25">
      <c r="A150" s="24">
        <v>331</v>
      </c>
      <c r="B150" s="131">
        <v>135</v>
      </c>
      <c r="C150" s="72" t="s">
        <v>860</v>
      </c>
      <c r="D150" s="124" t="s">
        <v>1436</v>
      </c>
      <c r="E150" s="125" t="s">
        <v>447</v>
      </c>
      <c r="F150" s="126" t="s">
        <v>448</v>
      </c>
      <c r="G150" s="127" t="s">
        <v>1775</v>
      </c>
      <c r="H150" s="121">
        <v>98551148</v>
      </c>
      <c r="I150" s="144">
        <v>6239569</v>
      </c>
      <c r="J150" s="142">
        <v>61147776</v>
      </c>
      <c r="K150" s="112" t="s">
        <v>356</v>
      </c>
      <c r="L150" s="128" t="s">
        <v>1438</v>
      </c>
      <c r="M150" s="88" t="s">
        <v>1515</v>
      </c>
      <c r="N150" s="87">
        <v>98556206</v>
      </c>
      <c r="O150" s="88" t="s">
        <v>1519</v>
      </c>
      <c r="P150" s="89">
        <v>10267189</v>
      </c>
      <c r="Q150" s="90">
        <v>165</v>
      </c>
      <c r="R150" s="109" t="s">
        <v>2783</v>
      </c>
      <c r="S150" s="76">
        <v>61147776</v>
      </c>
      <c r="T150" s="92">
        <v>326</v>
      </c>
      <c r="U150" s="91" t="s">
        <v>3170</v>
      </c>
      <c r="V150" s="77">
        <v>61147776</v>
      </c>
      <c r="W150" s="135">
        <v>45707</v>
      </c>
      <c r="X150" s="329">
        <v>45707</v>
      </c>
      <c r="Y150" s="135" t="s">
        <v>1441</v>
      </c>
      <c r="Z150" s="80">
        <v>45709</v>
      </c>
      <c r="AA150" s="325">
        <v>45709</v>
      </c>
      <c r="AB150" s="115">
        <v>46005</v>
      </c>
      <c r="AC150" s="337">
        <v>46005</v>
      </c>
      <c r="AD150" s="340" t="s">
        <v>11</v>
      </c>
      <c r="AE150" s="159" t="s">
        <v>1442</v>
      </c>
      <c r="AF150" s="93" t="s">
        <v>1443</v>
      </c>
      <c r="AG150" s="320"/>
      <c r="AH150" s="139">
        <v>202000006254</v>
      </c>
      <c r="AI150" s="24" t="s">
        <v>1444</v>
      </c>
      <c r="AJ150" s="94" t="s">
        <v>4301</v>
      </c>
      <c r="AK150" s="94" t="s">
        <v>4301</v>
      </c>
      <c r="AL150" s="74">
        <v>7.5666666666666664</v>
      </c>
      <c r="AM150" s="95">
        <v>46125</v>
      </c>
      <c r="AN150" s="73"/>
      <c r="AO150" s="75" t="s">
        <v>1</v>
      </c>
      <c r="AP150" s="81">
        <v>27038132</v>
      </c>
      <c r="AQ150" s="96">
        <v>0.44217686674328105</v>
      </c>
      <c r="AR150" s="114">
        <v>34109644</v>
      </c>
      <c r="AS150" s="85" t="s">
        <v>3506</v>
      </c>
      <c r="AT150" s="85" t="s">
        <v>3536</v>
      </c>
      <c r="AU150" s="85">
        <v>0</v>
      </c>
      <c r="AV150" s="245">
        <v>107</v>
      </c>
    </row>
    <row r="151" spans="1:48" s="85" customFormat="1" ht="35.25" customHeight="1" x14ac:dyDescent="0.25">
      <c r="A151" s="24">
        <v>332</v>
      </c>
      <c r="B151" s="131">
        <v>136</v>
      </c>
      <c r="C151" s="72" t="s">
        <v>861</v>
      </c>
      <c r="D151" s="124" t="s">
        <v>1436</v>
      </c>
      <c r="E151" s="125" t="s">
        <v>447</v>
      </c>
      <c r="F151" s="126" t="s">
        <v>448</v>
      </c>
      <c r="G151" s="127" t="s">
        <v>1776</v>
      </c>
      <c r="H151" s="121">
        <v>1000653897</v>
      </c>
      <c r="I151" s="144">
        <v>4157906</v>
      </c>
      <c r="J151" s="142">
        <v>40747479</v>
      </c>
      <c r="K151" s="112" t="s">
        <v>356</v>
      </c>
      <c r="L151" s="128" t="s">
        <v>1438</v>
      </c>
      <c r="M151" s="88" t="s">
        <v>1515</v>
      </c>
      <c r="N151" s="87">
        <v>98556206</v>
      </c>
      <c r="O151" s="88" t="s">
        <v>1519</v>
      </c>
      <c r="P151" s="89">
        <v>10267189</v>
      </c>
      <c r="Q151" s="90">
        <v>166</v>
      </c>
      <c r="R151" s="109" t="s">
        <v>2783</v>
      </c>
      <c r="S151" s="76">
        <v>40747479</v>
      </c>
      <c r="T151" s="92">
        <v>327</v>
      </c>
      <c r="U151" s="91" t="s">
        <v>3171</v>
      </c>
      <c r="V151" s="77">
        <v>40747479</v>
      </c>
      <c r="W151" s="135">
        <v>45707</v>
      </c>
      <c r="X151" s="329">
        <v>45707</v>
      </c>
      <c r="Y151" s="135" t="s">
        <v>1441</v>
      </c>
      <c r="Z151" s="198">
        <v>45709</v>
      </c>
      <c r="AA151" s="325">
        <v>45709</v>
      </c>
      <c r="AB151" s="115">
        <v>46005</v>
      </c>
      <c r="AC151" s="337">
        <v>46005</v>
      </c>
      <c r="AD151" s="340" t="s">
        <v>11</v>
      </c>
      <c r="AE151" s="159" t="s">
        <v>1442</v>
      </c>
      <c r="AF151" s="93" t="s">
        <v>1443</v>
      </c>
      <c r="AG151" s="320"/>
      <c r="AH151" s="139">
        <v>202000006255</v>
      </c>
      <c r="AI151" s="24" t="s">
        <v>1444</v>
      </c>
      <c r="AJ151" s="94" t="s">
        <v>4302</v>
      </c>
      <c r="AK151" s="94" t="s">
        <v>4302</v>
      </c>
      <c r="AL151" s="74">
        <v>7.5666666666666664</v>
      </c>
      <c r="AM151" s="95">
        <v>46125</v>
      </c>
      <c r="AN151" s="73"/>
      <c r="AO151" s="75" t="s">
        <v>1</v>
      </c>
      <c r="AP151" s="81">
        <v>18017593</v>
      </c>
      <c r="AQ151" s="96">
        <v>0.44217687675843703</v>
      </c>
      <c r="AR151" s="114">
        <v>22729886</v>
      </c>
      <c r="AS151" s="85" t="s">
        <v>3506</v>
      </c>
      <c r="AT151" s="85" t="s">
        <v>3536</v>
      </c>
      <c r="AU151" s="85">
        <v>0</v>
      </c>
      <c r="AV151" s="245">
        <v>107</v>
      </c>
    </row>
    <row r="152" spans="1:48" s="85" customFormat="1" ht="35.25" customHeight="1" x14ac:dyDescent="0.25">
      <c r="A152" s="24">
        <v>333</v>
      </c>
      <c r="B152" s="131">
        <v>137</v>
      </c>
      <c r="C152" s="72" t="s">
        <v>862</v>
      </c>
      <c r="D152" s="124" t="s">
        <v>1436</v>
      </c>
      <c r="E152" s="125" t="s">
        <v>447</v>
      </c>
      <c r="F152" s="126" t="s">
        <v>448</v>
      </c>
      <c r="G152" s="127" t="s">
        <v>1777</v>
      </c>
      <c r="H152" s="121">
        <v>6892057</v>
      </c>
      <c r="I152" s="144">
        <v>5164201</v>
      </c>
      <c r="J152" s="142">
        <v>50609170</v>
      </c>
      <c r="K152" s="112" t="s">
        <v>356</v>
      </c>
      <c r="L152" s="128" t="s">
        <v>1438</v>
      </c>
      <c r="M152" s="88" t="s">
        <v>1515</v>
      </c>
      <c r="N152" s="87">
        <v>98556206</v>
      </c>
      <c r="O152" s="88" t="s">
        <v>1519</v>
      </c>
      <c r="P152" s="89">
        <v>10267189</v>
      </c>
      <c r="Q152" s="90">
        <v>167</v>
      </c>
      <c r="R152" s="109" t="s">
        <v>2783</v>
      </c>
      <c r="S152" s="76">
        <v>50609170</v>
      </c>
      <c r="T152" s="92">
        <v>335</v>
      </c>
      <c r="U152" s="91" t="s">
        <v>3178</v>
      </c>
      <c r="V152" s="77">
        <v>50609170</v>
      </c>
      <c r="W152" s="196">
        <v>45708</v>
      </c>
      <c r="X152" s="331">
        <v>45708</v>
      </c>
      <c r="Y152" s="196" t="s">
        <v>1441</v>
      </c>
      <c r="Z152" s="195">
        <v>45713</v>
      </c>
      <c r="AA152" s="325">
        <v>45713</v>
      </c>
      <c r="AB152" s="197">
        <v>46005</v>
      </c>
      <c r="AC152" s="337">
        <v>46005</v>
      </c>
      <c r="AD152" s="340" t="s">
        <v>11</v>
      </c>
      <c r="AE152" s="159" t="s">
        <v>1442</v>
      </c>
      <c r="AF152" s="93" t="s">
        <v>1443</v>
      </c>
      <c r="AG152" s="320"/>
      <c r="AH152" s="139">
        <v>202000006256</v>
      </c>
      <c r="AI152" s="24" t="s">
        <v>1444</v>
      </c>
      <c r="AJ152" s="94" t="s">
        <v>4303</v>
      </c>
      <c r="AK152" s="94" t="s">
        <v>4303</v>
      </c>
      <c r="AL152" s="74">
        <v>7.5666666666666664</v>
      </c>
      <c r="AM152" s="95">
        <v>46125</v>
      </c>
      <c r="AN152" s="73"/>
      <c r="AO152" s="75" t="s">
        <v>1</v>
      </c>
      <c r="AP152" s="81">
        <v>21689644</v>
      </c>
      <c r="AQ152" s="96">
        <v>0.42857142292592432</v>
      </c>
      <c r="AR152" s="114">
        <v>28919526</v>
      </c>
      <c r="AS152" s="85" t="s">
        <v>3506</v>
      </c>
      <c r="AT152" s="85" t="s">
        <v>3536</v>
      </c>
      <c r="AU152" s="85">
        <v>0</v>
      </c>
      <c r="AV152" s="245">
        <v>107</v>
      </c>
    </row>
    <row r="153" spans="1:48" s="85" customFormat="1" ht="35.25" customHeight="1" x14ac:dyDescent="0.25">
      <c r="A153" s="24">
        <v>334</v>
      </c>
      <c r="B153" s="131">
        <v>138</v>
      </c>
      <c r="C153" s="72" t="s">
        <v>863</v>
      </c>
      <c r="D153" s="124" t="s">
        <v>1436</v>
      </c>
      <c r="E153" s="125" t="s">
        <v>447</v>
      </c>
      <c r="F153" s="126" t="s">
        <v>448</v>
      </c>
      <c r="G153" s="127" t="s">
        <v>1778</v>
      </c>
      <c r="H153" s="121">
        <v>1128478840</v>
      </c>
      <c r="I153" s="144">
        <v>2708734</v>
      </c>
      <c r="J153" s="142">
        <v>26545593</v>
      </c>
      <c r="K153" s="112" t="s">
        <v>356</v>
      </c>
      <c r="L153" s="128" t="s">
        <v>1438</v>
      </c>
      <c r="M153" s="88" t="s">
        <v>1515</v>
      </c>
      <c r="N153" s="87">
        <v>98556206</v>
      </c>
      <c r="O153" s="88" t="s">
        <v>1519</v>
      </c>
      <c r="P153" s="89">
        <v>10267189</v>
      </c>
      <c r="Q153" s="90">
        <v>168</v>
      </c>
      <c r="R153" s="109" t="s">
        <v>2783</v>
      </c>
      <c r="S153" s="76">
        <v>26545593</v>
      </c>
      <c r="T153" s="92">
        <v>338</v>
      </c>
      <c r="U153" s="91" t="s">
        <v>3181</v>
      </c>
      <c r="V153" s="77">
        <v>26545593</v>
      </c>
      <c r="W153" s="196">
        <v>45708</v>
      </c>
      <c r="X153" s="331">
        <v>45708</v>
      </c>
      <c r="Y153" s="196" t="s">
        <v>1441</v>
      </c>
      <c r="Z153" s="195">
        <v>45710</v>
      </c>
      <c r="AA153" s="325">
        <v>45710</v>
      </c>
      <c r="AB153" s="197">
        <v>46005</v>
      </c>
      <c r="AC153" s="337">
        <v>46005</v>
      </c>
      <c r="AD153" s="340" t="s">
        <v>5</v>
      </c>
      <c r="AE153" s="159" t="s">
        <v>1711</v>
      </c>
      <c r="AF153" s="93" t="s">
        <v>1443</v>
      </c>
      <c r="AG153" s="320"/>
      <c r="AH153" s="139">
        <v>202000006257</v>
      </c>
      <c r="AI153" s="24" t="s">
        <v>1444</v>
      </c>
      <c r="AJ153" s="94" t="s">
        <v>4304</v>
      </c>
      <c r="AK153" s="94" t="s">
        <v>4304</v>
      </c>
      <c r="AL153" s="74">
        <v>7.5666666666666664</v>
      </c>
      <c r="AM153" s="95">
        <v>46125</v>
      </c>
      <c r="AN153" s="73"/>
      <c r="AO153" s="75" t="s">
        <v>1</v>
      </c>
      <c r="AP153" s="81">
        <v>11647556</v>
      </c>
      <c r="AQ153" s="96">
        <v>0.43877550597569998</v>
      </c>
      <c r="AR153" s="114">
        <v>14898037</v>
      </c>
      <c r="AS153" s="85" t="s">
        <v>3506</v>
      </c>
      <c r="AT153" s="85" t="s">
        <v>3536</v>
      </c>
      <c r="AU153" s="85">
        <v>0</v>
      </c>
      <c r="AV153" s="245">
        <v>107</v>
      </c>
    </row>
    <row r="154" spans="1:48" s="85" customFormat="1" ht="35.25" customHeight="1" x14ac:dyDescent="0.25">
      <c r="A154" s="24">
        <v>336</v>
      </c>
      <c r="B154" s="131">
        <v>139</v>
      </c>
      <c r="C154" s="72" t="s">
        <v>865</v>
      </c>
      <c r="D154" s="124" t="s">
        <v>1436</v>
      </c>
      <c r="E154" s="125" t="s">
        <v>447</v>
      </c>
      <c r="F154" s="126" t="s">
        <v>448</v>
      </c>
      <c r="G154" s="127" t="s">
        <v>1779</v>
      </c>
      <c r="H154" s="121">
        <v>1039078154</v>
      </c>
      <c r="I154" s="144">
        <v>2708734</v>
      </c>
      <c r="J154" s="142">
        <v>26545593</v>
      </c>
      <c r="K154" s="112" t="s">
        <v>356</v>
      </c>
      <c r="L154" s="128" t="s">
        <v>1438</v>
      </c>
      <c r="M154" s="88" t="s">
        <v>1515</v>
      </c>
      <c r="N154" s="87">
        <v>98556206</v>
      </c>
      <c r="O154" s="88" t="s">
        <v>1519</v>
      </c>
      <c r="P154" s="89">
        <v>10267189</v>
      </c>
      <c r="Q154" s="90">
        <v>170</v>
      </c>
      <c r="R154" s="109" t="s">
        <v>2783</v>
      </c>
      <c r="S154" s="76">
        <v>26545593</v>
      </c>
      <c r="T154" s="92">
        <v>343</v>
      </c>
      <c r="U154" s="91" t="s">
        <v>3185</v>
      </c>
      <c r="V154" s="77">
        <v>26545593</v>
      </c>
      <c r="W154" s="135">
        <v>45708</v>
      </c>
      <c r="X154" s="329">
        <v>45708</v>
      </c>
      <c r="Y154" s="135" t="s">
        <v>1441</v>
      </c>
      <c r="Z154" s="198">
        <v>45709</v>
      </c>
      <c r="AA154" s="325">
        <v>45709</v>
      </c>
      <c r="AB154" s="115">
        <v>46005</v>
      </c>
      <c r="AC154" s="337">
        <v>46005</v>
      </c>
      <c r="AD154" s="340" t="s">
        <v>5</v>
      </c>
      <c r="AE154" s="159" t="s">
        <v>1711</v>
      </c>
      <c r="AF154" s="93" t="s">
        <v>1443</v>
      </c>
      <c r="AG154" s="320"/>
      <c r="AH154" s="139">
        <v>202000006258</v>
      </c>
      <c r="AI154" s="24" t="s">
        <v>1444</v>
      </c>
      <c r="AJ154" s="94" t="s">
        <v>4305</v>
      </c>
      <c r="AK154" s="94" t="s">
        <v>4305</v>
      </c>
      <c r="AL154" s="74">
        <v>7.5666666666666664</v>
      </c>
      <c r="AM154" s="95">
        <v>46125</v>
      </c>
      <c r="AN154" s="73"/>
      <c r="AO154" s="75" t="s">
        <v>1</v>
      </c>
      <c r="AP154" s="81">
        <v>11737847</v>
      </c>
      <c r="AQ154" s="96">
        <v>0.44217686152273938</v>
      </c>
      <c r="AR154" s="114">
        <v>14807746</v>
      </c>
      <c r="AS154" s="85" t="s">
        <v>3506</v>
      </c>
      <c r="AT154" s="85" t="s">
        <v>3536</v>
      </c>
      <c r="AU154" s="85">
        <v>0</v>
      </c>
      <c r="AV154" s="245">
        <v>107</v>
      </c>
    </row>
    <row r="155" spans="1:48" s="85" customFormat="1" ht="35.25" customHeight="1" x14ac:dyDescent="0.25">
      <c r="A155" s="24">
        <v>337</v>
      </c>
      <c r="B155" s="131">
        <v>140</v>
      </c>
      <c r="C155" s="72" t="s">
        <v>866</v>
      </c>
      <c r="D155" s="124" t="s">
        <v>1436</v>
      </c>
      <c r="E155" s="125" t="s">
        <v>447</v>
      </c>
      <c r="F155" s="126" t="s">
        <v>448</v>
      </c>
      <c r="G155" s="127" t="s">
        <v>1780</v>
      </c>
      <c r="H155" s="121">
        <v>8188483</v>
      </c>
      <c r="I155" s="144">
        <v>2708734</v>
      </c>
      <c r="J155" s="142">
        <v>26545593</v>
      </c>
      <c r="K155" s="112" t="s">
        <v>356</v>
      </c>
      <c r="L155" s="128" t="s">
        <v>1438</v>
      </c>
      <c r="M155" s="88" t="s">
        <v>1515</v>
      </c>
      <c r="N155" s="87">
        <v>98556206</v>
      </c>
      <c r="O155" s="88" t="s">
        <v>1519</v>
      </c>
      <c r="P155" s="89">
        <v>10267189</v>
      </c>
      <c r="Q155" s="90">
        <v>171</v>
      </c>
      <c r="R155" s="109" t="s">
        <v>2783</v>
      </c>
      <c r="S155" s="76">
        <v>26545593</v>
      </c>
      <c r="T155" s="92">
        <v>412</v>
      </c>
      <c r="U155" s="91" t="s">
        <v>3244</v>
      </c>
      <c r="V155" s="77">
        <v>26545593</v>
      </c>
      <c r="W155" s="135">
        <v>45708</v>
      </c>
      <c r="X155" s="329">
        <v>45708</v>
      </c>
      <c r="Y155" s="135" t="s">
        <v>1441</v>
      </c>
      <c r="Z155" s="198">
        <v>45709</v>
      </c>
      <c r="AA155" s="325">
        <v>45709</v>
      </c>
      <c r="AB155" s="115">
        <v>46005</v>
      </c>
      <c r="AC155" s="337">
        <v>46005</v>
      </c>
      <c r="AD155" s="340" t="s">
        <v>11</v>
      </c>
      <c r="AE155" s="159" t="s">
        <v>1442</v>
      </c>
      <c r="AF155" s="93" t="s">
        <v>1443</v>
      </c>
      <c r="AG155" s="320"/>
      <c r="AH155" s="139">
        <v>202000006297</v>
      </c>
      <c r="AI155" s="24" t="s">
        <v>1444</v>
      </c>
      <c r="AJ155" s="94" t="s">
        <v>4306</v>
      </c>
      <c r="AK155" s="94" t="s">
        <v>4306</v>
      </c>
      <c r="AL155" s="74">
        <v>7.5666666666666664</v>
      </c>
      <c r="AM155" s="95">
        <v>46125</v>
      </c>
      <c r="AN155" s="73"/>
      <c r="AO155" s="75" t="s">
        <v>1</v>
      </c>
      <c r="AP155" s="81">
        <v>11737847</v>
      </c>
      <c r="AQ155" s="96">
        <v>0.44217686152273938</v>
      </c>
      <c r="AR155" s="114">
        <v>14807746</v>
      </c>
      <c r="AS155" s="85" t="s">
        <v>3506</v>
      </c>
      <c r="AT155" s="85" t="s">
        <v>3536</v>
      </c>
      <c r="AU155" s="85">
        <v>0</v>
      </c>
      <c r="AV155" s="245">
        <v>107</v>
      </c>
    </row>
    <row r="156" spans="1:48" s="85" customFormat="1" ht="35.25" customHeight="1" x14ac:dyDescent="0.25">
      <c r="A156" s="24">
        <v>338</v>
      </c>
      <c r="B156" s="131">
        <v>141</v>
      </c>
      <c r="C156" s="72" t="s">
        <v>867</v>
      </c>
      <c r="D156" s="124" t="s">
        <v>1436</v>
      </c>
      <c r="E156" s="125" t="s">
        <v>447</v>
      </c>
      <c r="F156" s="126" t="s">
        <v>448</v>
      </c>
      <c r="G156" s="127" t="s">
        <v>1781</v>
      </c>
      <c r="H156" s="121">
        <v>1036955178</v>
      </c>
      <c r="I156" s="144">
        <v>5164201</v>
      </c>
      <c r="J156" s="142">
        <v>50609170</v>
      </c>
      <c r="K156" s="112" t="s">
        <v>356</v>
      </c>
      <c r="L156" s="128" t="s">
        <v>1438</v>
      </c>
      <c r="M156" s="88" t="s">
        <v>1515</v>
      </c>
      <c r="N156" s="87">
        <v>98556206</v>
      </c>
      <c r="O156" s="88" t="s">
        <v>1519</v>
      </c>
      <c r="P156" s="89">
        <v>10267189</v>
      </c>
      <c r="Q156" s="90">
        <v>172</v>
      </c>
      <c r="R156" s="109" t="s">
        <v>2783</v>
      </c>
      <c r="S156" s="76">
        <v>50609170</v>
      </c>
      <c r="T156" s="92">
        <v>398</v>
      </c>
      <c r="U156" s="91" t="s">
        <v>3230</v>
      </c>
      <c r="V156" s="77">
        <v>50609170</v>
      </c>
      <c r="W156" s="135">
        <v>45708</v>
      </c>
      <c r="X156" s="329">
        <v>45708</v>
      </c>
      <c r="Y156" s="135" t="s">
        <v>1441</v>
      </c>
      <c r="Z156" s="198">
        <v>45709</v>
      </c>
      <c r="AA156" s="325">
        <v>45709</v>
      </c>
      <c r="AB156" s="115">
        <v>46005</v>
      </c>
      <c r="AC156" s="337">
        <v>46005</v>
      </c>
      <c r="AD156" s="340" t="s">
        <v>5</v>
      </c>
      <c r="AE156" s="159" t="s">
        <v>1711</v>
      </c>
      <c r="AF156" s="93" t="s">
        <v>1443</v>
      </c>
      <c r="AG156" s="320"/>
      <c r="AH156" s="139">
        <v>202000006259</v>
      </c>
      <c r="AI156" s="24" t="s">
        <v>1444</v>
      </c>
      <c r="AJ156" s="94" t="s">
        <v>4307</v>
      </c>
      <c r="AK156" s="94" t="s">
        <v>4307</v>
      </c>
      <c r="AL156" s="74">
        <v>7.5666666666666664</v>
      </c>
      <c r="AM156" s="95">
        <v>46125</v>
      </c>
      <c r="AN156" s="73"/>
      <c r="AO156" s="75" t="s">
        <v>1</v>
      </c>
      <c r="AP156" s="81">
        <v>22378204</v>
      </c>
      <c r="AQ156" s="96">
        <v>0.44217686241445969</v>
      </c>
      <c r="AR156" s="114">
        <v>28230966</v>
      </c>
      <c r="AS156" s="85" t="s">
        <v>3506</v>
      </c>
      <c r="AT156" s="85" t="s">
        <v>3536</v>
      </c>
      <c r="AU156" s="85">
        <v>0</v>
      </c>
      <c r="AV156" s="245">
        <v>107</v>
      </c>
    </row>
    <row r="157" spans="1:48" s="85" customFormat="1" ht="35.25" customHeight="1" x14ac:dyDescent="0.25">
      <c r="A157" s="24">
        <v>339</v>
      </c>
      <c r="B157" s="131">
        <v>142</v>
      </c>
      <c r="C157" s="72" t="s">
        <v>868</v>
      </c>
      <c r="D157" s="124" t="s">
        <v>1436</v>
      </c>
      <c r="E157" s="125" t="s">
        <v>447</v>
      </c>
      <c r="F157" s="126" t="s">
        <v>448</v>
      </c>
      <c r="G157" s="127" t="s">
        <v>1782</v>
      </c>
      <c r="H157" s="121">
        <v>71732235</v>
      </c>
      <c r="I157" s="144">
        <v>2708734</v>
      </c>
      <c r="J157" s="142">
        <v>26545593</v>
      </c>
      <c r="K157" s="112" t="s">
        <v>356</v>
      </c>
      <c r="L157" s="128" t="s">
        <v>1438</v>
      </c>
      <c r="M157" s="88" t="s">
        <v>1515</v>
      </c>
      <c r="N157" s="87">
        <v>98556206</v>
      </c>
      <c r="O157" s="88" t="s">
        <v>1519</v>
      </c>
      <c r="P157" s="89">
        <v>10267189</v>
      </c>
      <c r="Q157" s="90">
        <v>173</v>
      </c>
      <c r="R157" s="109" t="s">
        <v>2783</v>
      </c>
      <c r="S157" s="76">
        <v>26545593</v>
      </c>
      <c r="T157" s="92">
        <v>409</v>
      </c>
      <c r="U157" s="91" t="s">
        <v>3241</v>
      </c>
      <c r="V157" s="77">
        <v>26545593</v>
      </c>
      <c r="W157" s="135">
        <v>45708</v>
      </c>
      <c r="X157" s="329">
        <v>45708</v>
      </c>
      <c r="Y157" s="135" t="s">
        <v>1441</v>
      </c>
      <c r="Z157" s="195">
        <v>45710</v>
      </c>
      <c r="AA157" s="325">
        <v>45710</v>
      </c>
      <c r="AB157" s="197">
        <v>46005</v>
      </c>
      <c r="AC157" s="337">
        <v>46005</v>
      </c>
      <c r="AD157" s="340" t="s">
        <v>11</v>
      </c>
      <c r="AE157" s="159" t="s">
        <v>1442</v>
      </c>
      <c r="AF157" s="93" t="s">
        <v>1443</v>
      </c>
      <c r="AG157" s="320"/>
      <c r="AH157" s="139">
        <v>202000006260</v>
      </c>
      <c r="AI157" s="24" t="s">
        <v>1444</v>
      </c>
      <c r="AJ157" s="94" t="s">
        <v>4308</v>
      </c>
      <c r="AK157" s="94" t="s">
        <v>4308</v>
      </c>
      <c r="AL157" s="74">
        <v>7.5666666666666664</v>
      </c>
      <c r="AM157" s="95">
        <v>46125</v>
      </c>
      <c r="AN157" s="73"/>
      <c r="AO157" s="75" t="s">
        <v>1</v>
      </c>
      <c r="AP157" s="81">
        <v>11647556</v>
      </c>
      <c r="AQ157" s="96">
        <v>0.43877550597569998</v>
      </c>
      <c r="AR157" s="114">
        <v>14898037</v>
      </c>
      <c r="AS157" s="85" t="s">
        <v>3506</v>
      </c>
      <c r="AT157" s="85" t="s">
        <v>3536</v>
      </c>
      <c r="AU157" s="85">
        <v>0</v>
      </c>
      <c r="AV157" s="245">
        <v>107</v>
      </c>
    </row>
    <row r="158" spans="1:48" s="85" customFormat="1" ht="35.25" customHeight="1" x14ac:dyDescent="0.25">
      <c r="A158" s="24">
        <v>341</v>
      </c>
      <c r="B158" s="131">
        <v>143</v>
      </c>
      <c r="C158" s="72" t="s">
        <v>870</v>
      </c>
      <c r="D158" s="124" t="s">
        <v>1436</v>
      </c>
      <c r="E158" s="125" t="s">
        <v>447</v>
      </c>
      <c r="F158" s="126" t="s">
        <v>448</v>
      </c>
      <c r="G158" s="127" t="s">
        <v>1783</v>
      </c>
      <c r="H158" s="121">
        <v>1037600702</v>
      </c>
      <c r="I158" s="144">
        <v>4157906</v>
      </c>
      <c r="J158" s="142">
        <v>40747479</v>
      </c>
      <c r="K158" s="112" t="s">
        <v>356</v>
      </c>
      <c r="L158" s="128" t="s">
        <v>1438</v>
      </c>
      <c r="M158" s="88" t="s">
        <v>1519</v>
      </c>
      <c r="N158" s="87">
        <v>10267189</v>
      </c>
      <c r="O158" s="88" t="s">
        <v>1515</v>
      </c>
      <c r="P158" s="89">
        <v>98556206</v>
      </c>
      <c r="Q158" s="90">
        <v>175</v>
      </c>
      <c r="R158" s="109" t="s">
        <v>2784</v>
      </c>
      <c r="S158" s="76">
        <v>40747479</v>
      </c>
      <c r="T158" s="92">
        <v>351</v>
      </c>
      <c r="U158" s="91" t="s">
        <v>3191</v>
      </c>
      <c r="V158" s="77">
        <v>40747479</v>
      </c>
      <c r="W158" s="135">
        <v>45707</v>
      </c>
      <c r="X158" s="329">
        <v>45707</v>
      </c>
      <c r="Y158" s="135" t="s">
        <v>1441</v>
      </c>
      <c r="Z158" s="198">
        <v>45709</v>
      </c>
      <c r="AA158" s="325">
        <v>45709</v>
      </c>
      <c r="AB158" s="115">
        <v>46005</v>
      </c>
      <c r="AC158" s="337">
        <v>46005</v>
      </c>
      <c r="AD158" s="340" t="s">
        <v>11</v>
      </c>
      <c r="AE158" s="159" t="s">
        <v>1442</v>
      </c>
      <c r="AF158" s="93" t="s">
        <v>1443</v>
      </c>
      <c r="AG158" s="320"/>
      <c r="AH158" s="139">
        <v>202000006261</v>
      </c>
      <c r="AI158" s="24" t="s">
        <v>1444</v>
      </c>
      <c r="AJ158" s="94" t="s">
        <v>4309</v>
      </c>
      <c r="AK158" s="94" t="s">
        <v>4309</v>
      </c>
      <c r="AL158" s="74">
        <v>7.5666666666666664</v>
      </c>
      <c r="AM158" s="95">
        <v>46125</v>
      </c>
      <c r="AN158" s="73"/>
      <c r="AO158" s="75" t="s">
        <v>1</v>
      </c>
      <c r="AP158" s="81">
        <v>18017593</v>
      </c>
      <c r="AQ158" s="96">
        <v>0.44217687675843703</v>
      </c>
      <c r="AR158" s="114">
        <v>22729886</v>
      </c>
      <c r="AS158" s="85" t="s">
        <v>3536</v>
      </c>
      <c r="AT158" s="85" t="s">
        <v>3506</v>
      </c>
      <c r="AU158" s="85">
        <v>0</v>
      </c>
      <c r="AV158" s="245">
        <v>107</v>
      </c>
    </row>
    <row r="159" spans="1:48" s="85" customFormat="1" ht="35.25" customHeight="1" x14ac:dyDescent="0.25">
      <c r="A159" s="24">
        <v>342</v>
      </c>
      <c r="B159" s="131">
        <v>144</v>
      </c>
      <c r="C159" s="72" t="s">
        <v>871</v>
      </c>
      <c r="D159" s="124" t="s">
        <v>1436</v>
      </c>
      <c r="E159" s="125" t="s">
        <v>447</v>
      </c>
      <c r="F159" s="126" t="s">
        <v>448</v>
      </c>
      <c r="G159" s="127" t="s">
        <v>1784</v>
      </c>
      <c r="H159" s="121">
        <v>43834689</v>
      </c>
      <c r="I159" s="144">
        <v>4157906</v>
      </c>
      <c r="J159" s="142">
        <v>40747479</v>
      </c>
      <c r="K159" s="112" t="s">
        <v>356</v>
      </c>
      <c r="L159" s="128" t="s">
        <v>1438</v>
      </c>
      <c r="M159" s="88" t="s">
        <v>1519</v>
      </c>
      <c r="N159" s="87">
        <v>10267189</v>
      </c>
      <c r="O159" s="88" t="s">
        <v>1515</v>
      </c>
      <c r="P159" s="89">
        <v>98556206</v>
      </c>
      <c r="Q159" s="90">
        <v>176</v>
      </c>
      <c r="R159" s="109" t="s">
        <v>2784</v>
      </c>
      <c r="S159" s="76">
        <v>40747479</v>
      </c>
      <c r="T159" s="92">
        <v>353</v>
      </c>
      <c r="U159" s="91" t="s">
        <v>3193</v>
      </c>
      <c r="V159" s="77">
        <v>40747479</v>
      </c>
      <c r="W159" s="135">
        <v>45707</v>
      </c>
      <c r="X159" s="329">
        <v>45707</v>
      </c>
      <c r="Y159" s="135" t="s">
        <v>1441</v>
      </c>
      <c r="Z159" s="198">
        <v>45709</v>
      </c>
      <c r="AA159" s="325">
        <v>45709</v>
      </c>
      <c r="AB159" s="115">
        <v>46005</v>
      </c>
      <c r="AC159" s="337">
        <v>46005</v>
      </c>
      <c r="AD159" s="340" t="s">
        <v>11</v>
      </c>
      <c r="AE159" s="159" t="s">
        <v>1442</v>
      </c>
      <c r="AF159" s="93" t="s">
        <v>1443</v>
      </c>
      <c r="AG159" s="320"/>
      <c r="AH159" s="139">
        <v>202000006262</v>
      </c>
      <c r="AI159" s="24" t="s">
        <v>1444</v>
      </c>
      <c r="AJ159" s="94" t="s">
        <v>4310</v>
      </c>
      <c r="AK159" s="94" t="s">
        <v>4310</v>
      </c>
      <c r="AL159" s="74">
        <v>7.5666666666666664</v>
      </c>
      <c r="AM159" s="95">
        <v>46125</v>
      </c>
      <c r="AN159" s="73"/>
      <c r="AO159" s="75" t="s">
        <v>1</v>
      </c>
      <c r="AP159" s="81">
        <v>18017593</v>
      </c>
      <c r="AQ159" s="96">
        <v>0.44217687675843703</v>
      </c>
      <c r="AR159" s="114">
        <v>22729886</v>
      </c>
      <c r="AS159" s="85" t="s">
        <v>3536</v>
      </c>
      <c r="AT159" s="85" t="s">
        <v>3506</v>
      </c>
      <c r="AU159" s="85">
        <v>0</v>
      </c>
      <c r="AV159" s="245">
        <v>107</v>
      </c>
    </row>
    <row r="160" spans="1:48" s="85" customFormat="1" ht="35.25" customHeight="1" x14ac:dyDescent="0.25">
      <c r="A160" s="24">
        <v>343</v>
      </c>
      <c r="B160" s="131">
        <v>145</v>
      </c>
      <c r="C160" s="72" t="s">
        <v>872</v>
      </c>
      <c r="D160" s="124" t="s">
        <v>1436</v>
      </c>
      <c r="E160" s="125" t="s">
        <v>447</v>
      </c>
      <c r="F160" s="126" t="s">
        <v>448</v>
      </c>
      <c r="G160" s="127" t="s">
        <v>1785</v>
      </c>
      <c r="H160" s="121">
        <v>1110475245</v>
      </c>
      <c r="I160" s="144">
        <v>2708734</v>
      </c>
      <c r="J160" s="142">
        <v>26545593</v>
      </c>
      <c r="K160" s="112" t="s">
        <v>356</v>
      </c>
      <c r="L160" s="128" t="s">
        <v>1438</v>
      </c>
      <c r="M160" s="88" t="s">
        <v>1519</v>
      </c>
      <c r="N160" s="87">
        <v>10267189</v>
      </c>
      <c r="O160" s="88" t="s">
        <v>1515</v>
      </c>
      <c r="P160" s="89">
        <v>98556206</v>
      </c>
      <c r="Q160" s="90">
        <v>177</v>
      </c>
      <c r="R160" s="109" t="s">
        <v>2784</v>
      </c>
      <c r="S160" s="76">
        <v>26545593</v>
      </c>
      <c r="T160" s="92">
        <v>355</v>
      </c>
      <c r="U160" s="91" t="s">
        <v>3195</v>
      </c>
      <c r="V160" s="77">
        <v>26545593</v>
      </c>
      <c r="W160" s="135">
        <v>45708</v>
      </c>
      <c r="X160" s="329">
        <v>45708</v>
      </c>
      <c r="Y160" s="135" t="s">
        <v>1441</v>
      </c>
      <c r="Z160" s="198">
        <v>45709</v>
      </c>
      <c r="AA160" s="325">
        <v>45709</v>
      </c>
      <c r="AB160" s="115">
        <v>46005</v>
      </c>
      <c r="AC160" s="337">
        <v>46005</v>
      </c>
      <c r="AD160" s="340" t="s">
        <v>5</v>
      </c>
      <c r="AE160" s="159" t="s">
        <v>1711</v>
      </c>
      <c r="AF160" s="93" t="s">
        <v>1443</v>
      </c>
      <c r="AG160" s="320"/>
      <c r="AH160" s="139">
        <v>202000006263</v>
      </c>
      <c r="AI160" s="24" t="s">
        <v>1444</v>
      </c>
      <c r="AJ160" s="94" t="s">
        <v>4311</v>
      </c>
      <c r="AK160" s="94" t="s">
        <v>4311</v>
      </c>
      <c r="AL160" s="74">
        <v>7.5666666666666664</v>
      </c>
      <c r="AM160" s="95">
        <v>46125</v>
      </c>
      <c r="AN160" s="73"/>
      <c r="AO160" s="75" t="s">
        <v>1</v>
      </c>
      <c r="AP160" s="81">
        <v>8397076</v>
      </c>
      <c r="AQ160" s="96">
        <v>0.31632655559813638</v>
      </c>
      <c r="AR160" s="114">
        <v>18148517</v>
      </c>
      <c r="AS160" s="85" t="s">
        <v>3536</v>
      </c>
      <c r="AT160" s="85" t="s">
        <v>3506</v>
      </c>
      <c r="AU160" s="85">
        <v>0</v>
      </c>
      <c r="AV160" s="245">
        <v>107</v>
      </c>
    </row>
    <row r="161" spans="1:48" s="85" customFormat="1" ht="35.25" customHeight="1" x14ac:dyDescent="0.25">
      <c r="A161" s="24">
        <v>344</v>
      </c>
      <c r="B161" s="131">
        <v>146</v>
      </c>
      <c r="C161" s="72" t="s">
        <v>873</v>
      </c>
      <c r="D161" s="124" t="s">
        <v>1436</v>
      </c>
      <c r="E161" s="125" t="s">
        <v>447</v>
      </c>
      <c r="F161" s="126" t="s">
        <v>448</v>
      </c>
      <c r="G161" s="127" t="s">
        <v>1786</v>
      </c>
      <c r="H161" s="121">
        <v>71383229</v>
      </c>
      <c r="I161" s="144">
        <v>4157906</v>
      </c>
      <c r="J161" s="142">
        <v>40747479</v>
      </c>
      <c r="K161" s="112" t="s">
        <v>356</v>
      </c>
      <c r="L161" s="128" t="s">
        <v>1438</v>
      </c>
      <c r="M161" s="88" t="s">
        <v>1515</v>
      </c>
      <c r="N161" s="87">
        <v>98556206</v>
      </c>
      <c r="O161" s="88" t="s">
        <v>1519</v>
      </c>
      <c r="P161" s="89">
        <v>10267189</v>
      </c>
      <c r="Q161" s="90">
        <v>178</v>
      </c>
      <c r="R161" s="109" t="s">
        <v>2785</v>
      </c>
      <c r="S161" s="76">
        <v>40747479</v>
      </c>
      <c r="T161" s="92">
        <v>358</v>
      </c>
      <c r="U161" s="91" t="s">
        <v>3197</v>
      </c>
      <c r="V161" s="77">
        <v>40747479</v>
      </c>
      <c r="W161" s="135">
        <v>45707</v>
      </c>
      <c r="X161" s="329">
        <v>45707</v>
      </c>
      <c r="Y161" s="135" t="s">
        <v>1441</v>
      </c>
      <c r="Z161" s="198">
        <v>45709</v>
      </c>
      <c r="AA161" s="325">
        <v>45709</v>
      </c>
      <c r="AB161" s="115">
        <v>46005</v>
      </c>
      <c r="AC161" s="337">
        <v>46005</v>
      </c>
      <c r="AD161" s="340" t="s">
        <v>11</v>
      </c>
      <c r="AE161" s="159" t="s">
        <v>1442</v>
      </c>
      <c r="AF161" s="93" t="s">
        <v>1443</v>
      </c>
      <c r="AG161" s="320"/>
      <c r="AH161" s="139">
        <v>202000006264</v>
      </c>
      <c r="AI161" s="24" t="s">
        <v>1444</v>
      </c>
      <c r="AJ161" s="94" t="s">
        <v>4312</v>
      </c>
      <c r="AK161" s="94" t="s">
        <v>4312</v>
      </c>
      <c r="AL161" s="74">
        <v>7.5666666666666664</v>
      </c>
      <c r="AM161" s="95">
        <v>46125</v>
      </c>
      <c r="AN161" s="73"/>
      <c r="AO161" s="75" t="s">
        <v>1</v>
      </c>
      <c r="AP161" s="81">
        <v>18017593</v>
      </c>
      <c r="AQ161" s="96">
        <v>0.44217687675843703</v>
      </c>
      <c r="AR161" s="114">
        <v>22729886</v>
      </c>
      <c r="AS161" s="85" t="s">
        <v>3506</v>
      </c>
      <c r="AT161" s="85" t="s">
        <v>3536</v>
      </c>
      <c r="AU161" s="85">
        <v>0</v>
      </c>
      <c r="AV161" s="245">
        <v>107</v>
      </c>
    </row>
    <row r="162" spans="1:48" s="85" customFormat="1" ht="35.25" customHeight="1" x14ac:dyDescent="0.25">
      <c r="A162" s="24">
        <v>345</v>
      </c>
      <c r="B162" s="131">
        <v>147</v>
      </c>
      <c r="C162" s="72" t="s">
        <v>874</v>
      </c>
      <c r="D162" s="124" t="s">
        <v>1436</v>
      </c>
      <c r="E162" s="125" t="s">
        <v>447</v>
      </c>
      <c r="F162" s="126" t="s">
        <v>448</v>
      </c>
      <c r="G162" s="127" t="s">
        <v>1787</v>
      </c>
      <c r="H162" s="121">
        <v>71374824</v>
      </c>
      <c r="I162" s="144">
        <v>4157906</v>
      </c>
      <c r="J162" s="142">
        <v>40747479</v>
      </c>
      <c r="K162" s="112" t="s">
        <v>356</v>
      </c>
      <c r="L162" s="128" t="s">
        <v>1438</v>
      </c>
      <c r="M162" s="88" t="s">
        <v>1515</v>
      </c>
      <c r="N162" s="87">
        <v>98556206</v>
      </c>
      <c r="O162" s="88" t="s">
        <v>1519</v>
      </c>
      <c r="P162" s="89">
        <v>10267189</v>
      </c>
      <c r="Q162" s="90">
        <v>179</v>
      </c>
      <c r="R162" s="109" t="s">
        <v>2785</v>
      </c>
      <c r="S162" s="76">
        <v>40747479</v>
      </c>
      <c r="T162" s="92">
        <v>148</v>
      </c>
      <c r="U162" s="91" t="s">
        <v>3122</v>
      </c>
      <c r="V162" s="77">
        <v>40747479</v>
      </c>
      <c r="W162" s="135">
        <v>45707</v>
      </c>
      <c r="X162" s="329">
        <v>45707</v>
      </c>
      <c r="Y162" s="135" t="s">
        <v>1441</v>
      </c>
      <c r="Z162" s="198">
        <v>45709</v>
      </c>
      <c r="AA162" s="325">
        <v>45709</v>
      </c>
      <c r="AB162" s="115">
        <v>46005</v>
      </c>
      <c r="AC162" s="337">
        <v>46005</v>
      </c>
      <c r="AD162" s="340" t="s">
        <v>11</v>
      </c>
      <c r="AE162" s="159" t="s">
        <v>1442</v>
      </c>
      <c r="AF162" s="93" t="s">
        <v>1443</v>
      </c>
      <c r="AG162" s="320"/>
      <c r="AH162" s="139">
        <v>202000006265</v>
      </c>
      <c r="AI162" s="24" t="s">
        <v>1444</v>
      </c>
      <c r="AJ162" s="94" t="s">
        <v>4313</v>
      </c>
      <c r="AK162" s="94" t="s">
        <v>4313</v>
      </c>
      <c r="AL162" s="74">
        <v>7.5666666666666664</v>
      </c>
      <c r="AM162" s="95">
        <v>46125</v>
      </c>
      <c r="AN162" s="73"/>
      <c r="AO162" s="75" t="s">
        <v>1</v>
      </c>
      <c r="AP162" s="81">
        <v>18017593</v>
      </c>
      <c r="AQ162" s="96">
        <v>0.44217687675843703</v>
      </c>
      <c r="AR162" s="114">
        <v>22729886</v>
      </c>
      <c r="AS162" s="85" t="s">
        <v>3506</v>
      </c>
      <c r="AT162" s="85" t="s">
        <v>3536</v>
      </c>
      <c r="AU162" s="85">
        <v>0</v>
      </c>
      <c r="AV162" s="245">
        <v>107</v>
      </c>
    </row>
    <row r="163" spans="1:48" s="85" customFormat="1" ht="35.25" customHeight="1" x14ac:dyDescent="0.25">
      <c r="A163" s="24">
        <v>348</v>
      </c>
      <c r="B163" s="131">
        <v>148</v>
      </c>
      <c r="C163" s="72" t="s">
        <v>877</v>
      </c>
      <c r="D163" s="124" t="s">
        <v>1436</v>
      </c>
      <c r="E163" s="125" t="s">
        <v>447</v>
      </c>
      <c r="F163" s="126" t="s">
        <v>448</v>
      </c>
      <c r="G163" s="127" t="s">
        <v>1788</v>
      </c>
      <c r="H163" s="121">
        <v>1037624083</v>
      </c>
      <c r="I163" s="144">
        <v>5164201</v>
      </c>
      <c r="J163" s="142">
        <v>50609170</v>
      </c>
      <c r="K163" s="112" t="s">
        <v>356</v>
      </c>
      <c r="L163" s="128" t="s">
        <v>1438</v>
      </c>
      <c r="M163" s="88" t="s">
        <v>1515</v>
      </c>
      <c r="N163" s="87">
        <v>98556206</v>
      </c>
      <c r="O163" s="88" t="s">
        <v>1519</v>
      </c>
      <c r="P163" s="89">
        <v>10267189</v>
      </c>
      <c r="Q163" s="90">
        <v>182</v>
      </c>
      <c r="R163" s="109" t="s">
        <v>2785</v>
      </c>
      <c r="S163" s="76">
        <v>50609170</v>
      </c>
      <c r="T163" s="92">
        <v>360</v>
      </c>
      <c r="U163" s="91" t="s">
        <v>3198</v>
      </c>
      <c r="V163" s="77">
        <v>50609170</v>
      </c>
      <c r="W163" s="135">
        <v>45708</v>
      </c>
      <c r="X163" s="329">
        <v>45708</v>
      </c>
      <c r="Y163" s="135" t="s">
        <v>1441</v>
      </c>
      <c r="Z163" s="198">
        <v>45709</v>
      </c>
      <c r="AA163" s="325">
        <v>45709</v>
      </c>
      <c r="AB163" s="115">
        <v>46005</v>
      </c>
      <c r="AC163" s="337">
        <v>46005</v>
      </c>
      <c r="AD163" s="340" t="s">
        <v>11</v>
      </c>
      <c r="AE163" s="159" t="s">
        <v>1442</v>
      </c>
      <c r="AF163" s="93" t="s">
        <v>1443</v>
      </c>
      <c r="AG163" s="320"/>
      <c r="AH163" s="139">
        <v>202000006266</v>
      </c>
      <c r="AI163" s="24" t="s">
        <v>1444</v>
      </c>
      <c r="AJ163" s="94" t="s">
        <v>4314</v>
      </c>
      <c r="AK163" s="94" t="s">
        <v>4314</v>
      </c>
      <c r="AL163" s="74">
        <v>7.5666666666666664</v>
      </c>
      <c r="AM163" s="95">
        <v>46125</v>
      </c>
      <c r="AN163" s="73"/>
      <c r="AO163" s="75" t="s">
        <v>1</v>
      </c>
      <c r="AP163" s="81">
        <v>22378204</v>
      </c>
      <c r="AQ163" s="96">
        <v>0.44217686241445969</v>
      </c>
      <c r="AR163" s="114">
        <v>28230966</v>
      </c>
      <c r="AS163" s="85" t="s">
        <v>3506</v>
      </c>
      <c r="AT163" s="85" t="s">
        <v>3536</v>
      </c>
      <c r="AU163" s="85">
        <v>0</v>
      </c>
      <c r="AV163" s="245">
        <v>107</v>
      </c>
    </row>
    <row r="164" spans="1:48" s="85" customFormat="1" ht="35.25" customHeight="1" x14ac:dyDescent="0.25">
      <c r="A164" s="24">
        <v>349</v>
      </c>
      <c r="B164" s="131">
        <v>149</v>
      </c>
      <c r="C164" s="72" t="s">
        <v>878</v>
      </c>
      <c r="D164" s="124" t="s">
        <v>1436</v>
      </c>
      <c r="E164" s="125" t="s">
        <v>447</v>
      </c>
      <c r="F164" s="126" t="s">
        <v>448</v>
      </c>
      <c r="G164" s="127" t="s">
        <v>1789</v>
      </c>
      <c r="H164" s="121">
        <v>15349318</v>
      </c>
      <c r="I164" s="144">
        <v>4157906</v>
      </c>
      <c r="J164" s="142">
        <v>40747479</v>
      </c>
      <c r="K164" s="112" t="s">
        <v>356</v>
      </c>
      <c r="L164" s="128" t="s">
        <v>1438</v>
      </c>
      <c r="M164" s="88" t="s">
        <v>1515</v>
      </c>
      <c r="N164" s="87">
        <v>98556206</v>
      </c>
      <c r="O164" s="88" t="s">
        <v>1519</v>
      </c>
      <c r="P164" s="89">
        <v>10267189</v>
      </c>
      <c r="Q164" s="90">
        <v>183</v>
      </c>
      <c r="R164" s="109" t="s">
        <v>2785</v>
      </c>
      <c r="S164" s="76">
        <v>40747479</v>
      </c>
      <c r="T164" s="92">
        <v>150</v>
      </c>
      <c r="U164" s="91" t="s">
        <v>3124</v>
      </c>
      <c r="V164" s="77">
        <v>40747479</v>
      </c>
      <c r="W164" s="135">
        <v>45708</v>
      </c>
      <c r="X164" s="329">
        <v>45708</v>
      </c>
      <c r="Y164" s="135" t="s">
        <v>1441</v>
      </c>
      <c r="Z164" s="198">
        <v>45709</v>
      </c>
      <c r="AA164" s="325">
        <v>45709</v>
      </c>
      <c r="AB164" s="115">
        <v>46005</v>
      </c>
      <c r="AC164" s="337">
        <v>46005</v>
      </c>
      <c r="AD164" s="340" t="s">
        <v>11</v>
      </c>
      <c r="AE164" s="159" t="s">
        <v>1442</v>
      </c>
      <c r="AF164" s="93" t="s">
        <v>1443</v>
      </c>
      <c r="AG164" s="320"/>
      <c r="AH164" s="139">
        <v>202000006267</v>
      </c>
      <c r="AI164" s="24" t="s">
        <v>1444</v>
      </c>
      <c r="AJ164" s="94" t="s">
        <v>4315</v>
      </c>
      <c r="AK164" s="94" t="s">
        <v>4315</v>
      </c>
      <c r="AL164" s="74">
        <v>7.5666666666666664</v>
      </c>
      <c r="AM164" s="95">
        <v>46125</v>
      </c>
      <c r="AN164" s="73"/>
      <c r="AO164" s="75" t="s">
        <v>1</v>
      </c>
      <c r="AP164" s="81">
        <v>18017593</v>
      </c>
      <c r="AQ164" s="96">
        <v>0.44217687675843703</v>
      </c>
      <c r="AR164" s="114">
        <v>22729886</v>
      </c>
      <c r="AS164" s="85" t="s">
        <v>3506</v>
      </c>
      <c r="AT164" s="85" t="s">
        <v>3536</v>
      </c>
      <c r="AU164" s="85">
        <v>0</v>
      </c>
      <c r="AV164" s="245">
        <v>107</v>
      </c>
    </row>
    <row r="165" spans="1:48" s="85" customFormat="1" ht="35.25" customHeight="1" x14ac:dyDescent="0.25">
      <c r="A165" s="24">
        <v>351</v>
      </c>
      <c r="B165" s="131">
        <v>150</v>
      </c>
      <c r="C165" s="72" t="s">
        <v>880</v>
      </c>
      <c r="D165" s="124" t="s">
        <v>1436</v>
      </c>
      <c r="E165" s="125" t="s">
        <v>447</v>
      </c>
      <c r="F165" s="126" t="s">
        <v>448</v>
      </c>
      <c r="G165" s="127" t="s">
        <v>1790</v>
      </c>
      <c r="H165" s="121">
        <v>1026137307</v>
      </c>
      <c r="I165" s="144">
        <v>6239569</v>
      </c>
      <c r="J165" s="142">
        <v>61147776</v>
      </c>
      <c r="K165" s="112" t="s">
        <v>356</v>
      </c>
      <c r="L165" s="128" t="s">
        <v>1438</v>
      </c>
      <c r="M165" s="88" t="s">
        <v>1519</v>
      </c>
      <c r="N165" s="87">
        <v>10267189</v>
      </c>
      <c r="O165" s="88" t="s">
        <v>1515</v>
      </c>
      <c r="P165" s="89">
        <v>98556206</v>
      </c>
      <c r="Q165" s="90">
        <v>185</v>
      </c>
      <c r="R165" s="109" t="s">
        <v>2785</v>
      </c>
      <c r="S165" s="76">
        <v>61147776</v>
      </c>
      <c r="T165" s="92">
        <v>344</v>
      </c>
      <c r="U165" s="91" t="s">
        <v>3186</v>
      </c>
      <c r="V165" s="77">
        <v>61147776</v>
      </c>
      <c r="W165" s="135">
        <v>45707</v>
      </c>
      <c r="X165" s="329">
        <v>45707</v>
      </c>
      <c r="Y165" s="135" t="s">
        <v>1441</v>
      </c>
      <c r="Z165" s="198">
        <v>45709</v>
      </c>
      <c r="AA165" s="325">
        <v>45709</v>
      </c>
      <c r="AB165" s="115">
        <v>46005</v>
      </c>
      <c r="AC165" s="337">
        <v>46005</v>
      </c>
      <c r="AD165" s="340" t="s">
        <v>11</v>
      </c>
      <c r="AE165" s="159" t="s">
        <v>1442</v>
      </c>
      <c r="AF165" s="93" t="s">
        <v>1443</v>
      </c>
      <c r="AG165" s="320"/>
      <c r="AH165" s="139">
        <v>202000006268</v>
      </c>
      <c r="AI165" s="24" t="s">
        <v>1444</v>
      </c>
      <c r="AJ165" s="94" t="s">
        <v>4316</v>
      </c>
      <c r="AK165" s="94" t="s">
        <v>4316</v>
      </c>
      <c r="AL165" s="74">
        <v>7.5666666666666664</v>
      </c>
      <c r="AM165" s="95">
        <v>46125</v>
      </c>
      <c r="AN165" s="73"/>
      <c r="AO165" s="75" t="s">
        <v>1</v>
      </c>
      <c r="AP165" s="81">
        <v>27038132</v>
      </c>
      <c r="AQ165" s="96">
        <v>0.44217686674328105</v>
      </c>
      <c r="AR165" s="114">
        <v>34109644</v>
      </c>
      <c r="AS165" s="85" t="s">
        <v>3536</v>
      </c>
      <c r="AT165" s="85" t="s">
        <v>3506</v>
      </c>
      <c r="AU165" s="85">
        <v>0</v>
      </c>
      <c r="AV165" s="245">
        <v>107</v>
      </c>
    </row>
    <row r="166" spans="1:48" s="85" customFormat="1" ht="35.25" customHeight="1" x14ac:dyDescent="0.25">
      <c r="A166" s="24">
        <v>352</v>
      </c>
      <c r="B166" s="131">
        <v>151</v>
      </c>
      <c r="C166" s="72" t="s">
        <v>881</v>
      </c>
      <c r="D166" s="124" t="s">
        <v>1436</v>
      </c>
      <c r="E166" s="125" t="s">
        <v>447</v>
      </c>
      <c r="F166" s="126" t="s">
        <v>448</v>
      </c>
      <c r="G166" s="127" t="s">
        <v>1791</v>
      </c>
      <c r="H166" s="121">
        <v>98575572</v>
      </c>
      <c r="I166" s="144">
        <v>4157906</v>
      </c>
      <c r="J166" s="142">
        <v>40747479</v>
      </c>
      <c r="K166" s="112" t="s">
        <v>356</v>
      </c>
      <c r="L166" s="128" t="s">
        <v>1438</v>
      </c>
      <c r="M166" s="88" t="s">
        <v>1519</v>
      </c>
      <c r="N166" s="87">
        <v>10267189</v>
      </c>
      <c r="O166" s="88" t="s">
        <v>1515</v>
      </c>
      <c r="P166" s="89">
        <v>98556206</v>
      </c>
      <c r="Q166" s="90">
        <v>186</v>
      </c>
      <c r="R166" s="109" t="s">
        <v>2785</v>
      </c>
      <c r="S166" s="76">
        <v>40747479</v>
      </c>
      <c r="T166" s="92">
        <v>347</v>
      </c>
      <c r="U166" s="91" t="s">
        <v>3188</v>
      </c>
      <c r="V166" s="77">
        <v>40747479</v>
      </c>
      <c r="W166" s="135">
        <v>45707</v>
      </c>
      <c r="X166" s="329">
        <v>45707</v>
      </c>
      <c r="Y166" s="135" t="s">
        <v>1441</v>
      </c>
      <c r="Z166" s="198">
        <v>45709</v>
      </c>
      <c r="AA166" s="325">
        <v>45709</v>
      </c>
      <c r="AB166" s="115">
        <v>46005</v>
      </c>
      <c r="AC166" s="337">
        <v>46005</v>
      </c>
      <c r="AD166" s="340" t="s">
        <v>11</v>
      </c>
      <c r="AE166" s="159" t="s">
        <v>1442</v>
      </c>
      <c r="AF166" s="93" t="s">
        <v>1443</v>
      </c>
      <c r="AG166" s="320"/>
      <c r="AH166" s="139">
        <v>202000006269</v>
      </c>
      <c r="AI166" s="24" t="s">
        <v>1444</v>
      </c>
      <c r="AJ166" s="94" t="s">
        <v>4317</v>
      </c>
      <c r="AK166" s="94" t="s">
        <v>4317</v>
      </c>
      <c r="AL166" s="74">
        <v>7.5666666666666664</v>
      </c>
      <c r="AM166" s="95">
        <v>46125</v>
      </c>
      <c r="AN166" s="73"/>
      <c r="AO166" s="75" t="s">
        <v>1</v>
      </c>
      <c r="AP166" s="81">
        <v>18017593</v>
      </c>
      <c r="AQ166" s="96">
        <v>0.44217687675843703</v>
      </c>
      <c r="AR166" s="114">
        <v>22729886</v>
      </c>
      <c r="AS166" s="85" t="s">
        <v>3536</v>
      </c>
      <c r="AT166" s="85" t="s">
        <v>3506</v>
      </c>
      <c r="AU166" s="85">
        <v>0</v>
      </c>
      <c r="AV166" s="245">
        <v>107</v>
      </c>
    </row>
    <row r="167" spans="1:48" s="85" customFormat="1" ht="35.25" customHeight="1" x14ac:dyDescent="0.25">
      <c r="A167" s="24">
        <v>353</v>
      </c>
      <c r="B167" s="131">
        <v>152</v>
      </c>
      <c r="C167" s="72" t="s">
        <v>882</v>
      </c>
      <c r="D167" s="124" t="s">
        <v>1436</v>
      </c>
      <c r="E167" s="125" t="s">
        <v>447</v>
      </c>
      <c r="F167" s="126" t="s">
        <v>448</v>
      </c>
      <c r="G167" s="127" t="s">
        <v>1792</v>
      </c>
      <c r="H167" s="121">
        <v>71734412</v>
      </c>
      <c r="I167" s="144">
        <v>4157906</v>
      </c>
      <c r="J167" s="142">
        <v>40747479</v>
      </c>
      <c r="K167" s="112" t="s">
        <v>356</v>
      </c>
      <c r="L167" s="128" t="s">
        <v>1438</v>
      </c>
      <c r="M167" s="88" t="s">
        <v>1519</v>
      </c>
      <c r="N167" s="87">
        <v>10267189</v>
      </c>
      <c r="O167" s="88" t="s">
        <v>1515</v>
      </c>
      <c r="P167" s="89">
        <v>98556206</v>
      </c>
      <c r="Q167" s="90">
        <v>187</v>
      </c>
      <c r="R167" s="109" t="s">
        <v>2785</v>
      </c>
      <c r="S167" s="76">
        <v>40747479</v>
      </c>
      <c r="T167" s="92">
        <v>349</v>
      </c>
      <c r="U167" s="91" t="s">
        <v>3190</v>
      </c>
      <c r="V167" s="77">
        <v>40747479</v>
      </c>
      <c r="W167" s="135">
        <v>45707</v>
      </c>
      <c r="X167" s="329">
        <v>45707</v>
      </c>
      <c r="Y167" s="135" t="s">
        <v>1441</v>
      </c>
      <c r="Z167" s="198">
        <v>45709</v>
      </c>
      <c r="AA167" s="325">
        <v>45709</v>
      </c>
      <c r="AB167" s="115">
        <v>46005</v>
      </c>
      <c r="AC167" s="337">
        <v>46005</v>
      </c>
      <c r="AD167" s="340" t="s">
        <v>11</v>
      </c>
      <c r="AE167" s="159" t="s">
        <v>1442</v>
      </c>
      <c r="AF167" s="93" t="s">
        <v>1443</v>
      </c>
      <c r="AG167" s="320"/>
      <c r="AH167" s="139">
        <v>202000006270</v>
      </c>
      <c r="AI167" s="24" t="s">
        <v>1444</v>
      </c>
      <c r="AJ167" s="94" t="s">
        <v>4318</v>
      </c>
      <c r="AK167" s="94" t="s">
        <v>4318</v>
      </c>
      <c r="AL167" s="74">
        <v>7.5666666666666664</v>
      </c>
      <c r="AM167" s="95">
        <v>46125</v>
      </c>
      <c r="AN167" s="73"/>
      <c r="AO167" s="75" t="s">
        <v>1</v>
      </c>
      <c r="AP167" s="81">
        <v>18017593</v>
      </c>
      <c r="AQ167" s="96">
        <v>0.44217687675843703</v>
      </c>
      <c r="AR167" s="114">
        <v>22729886</v>
      </c>
      <c r="AS167" s="85" t="s">
        <v>3536</v>
      </c>
      <c r="AT167" s="85" t="s">
        <v>3506</v>
      </c>
      <c r="AU167" s="85">
        <v>0</v>
      </c>
      <c r="AV167" s="245">
        <v>107</v>
      </c>
    </row>
    <row r="168" spans="1:48" s="85" customFormat="1" ht="35.25" customHeight="1" x14ac:dyDescent="0.25">
      <c r="A168" s="24">
        <v>354</v>
      </c>
      <c r="B168" s="131">
        <v>153</v>
      </c>
      <c r="C168" s="72" t="s">
        <v>883</v>
      </c>
      <c r="D168" s="124" t="s">
        <v>1436</v>
      </c>
      <c r="E168" s="125" t="s">
        <v>447</v>
      </c>
      <c r="F168" s="126" t="s">
        <v>448</v>
      </c>
      <c r="G168" s="127" t="s">
        <v>1793</v>
      </c>
      <c r="H168" s="121">
        <v>43209715</v>
      </c>
      <c r="I168" s="144">
        <v>4157906</v>
      </c>
      <c r="J168" s="142">
        <v>40747479</v>
      </c>
      <c r="K168" s="112" t="s">
        <v>356</v>
      </c>
      <c r="L168" s="128" t="s">
        <v>1438</v>
      </c>
      <c r="M168" s="88" t="s">
        <v>1519</v>
      </c>
      <c r="N168" s="87">
        <v>10267189</v>
      </c>
      <c r="O168" s="88" t="s">
        <v>1515</v>
      </c>
      <c r="P168" s="89">
        <v>98556206</v>
      </c>
      <c r="Q168" s="90">
        <v>188</v>
      </c>
      <c r="R168" s="109" t="s">
        <v>2785</v>
      </c>
      <c r="S168" s="76">
        <v>40747479</v>
      </c>
      <c r="T168" s="92">
        <v>352</v>
      </c>
      <c r="U168" s="91" t="s">
        <v>3192</v>
      </c>
      <c r="V168" s="77">
        <v>40747479</v>
      </c>
      <c r="W168" s="135">
        <v>45708</v>
      </c>
      <c r="X168" s="329">
        <v>45708</v>
      </c>
      <c r="Y168" s="135" t="s">
        <v>1441</v>
      </c>
      <c r="Z168" s="198">
        <v>45709</v>
      </c>
      <c r="AA168" s="325">
        <v>45709</v>
      </c>
      <c r="AB168" s="115">
        <v>46005</v>
      </c>
      <c r="AC168" s="337">
        <v>46005</v>
      </c>
      <c r="AD168" s="340" t="s">
        <v>11</v>
      </c>
      <c r="AE168" s="159" t="s">
        <v>1442</v>
      </c>
      <c r="AF168" s="93" t="s">
        <v>1443</v>
      </c>
      <c r="AG168" s="320"/>
      <c r="AH168" s="139">
        <v>202000006271</v>
      </c>
      <c r="AI168" s="24" t="s">
        <v>1444</v>
      </c>
      <c r="AJ168" s="94" t="s">
        <v>4319</v>
      </c>
      <c r="AK168" s="94" t="s">
        <v>4319</v>
      </c>
      <c r="AL168" s="74">
        <v>7.5666666666666664</v>
      </c>
      <c r="AM168" s="95">
        <v>46125</v>
      </c>
      <c r="AN168" s="73"/>
      <c r="AO168" s="75" t="s">
        <v>1</v>
      </c>
      <c r="AP168" s="81">
        <v>18017593</v>
      </c>
      <c r="AQ168" s="96">
        <v>0.44217687675843703</v>
      </c>
      <c r="AR168" s="114">
        <v>22729886</v>
      </c>
      <c r="AS168" s="85" t="s">
        <v>3536</v>
      </c>
      <c r="AT168" s="85" t="s">
        <v>3506</v>
      </c>
      <c r="AU168" s="85">
        <v>0</v>
      </c>
      <c r="AV168" s="245">
        <v>107</v>
      </c>
    </row>
    <row r="169" spans="1:48" s="85" customFormat="1" ht="35.25" customHeight="1" x14ac:dyDescent="0.25">
      <c r="A169" s="24">
        <v>356</v>
      </c>
      <c r="B169" s="131">
        <v>154</v>
      </c>
      <c r="C169" s="72" t="s">
        <v>885</v>
      </c>
      <c r="D169" s="124" t="s">
        <v>1436</v>
      </c>
      <c r="E169" s="125" t="s">
        <v>447</v>
      </c>
      <c r="F169" s="126" t="s">
        <v>448</v>
      </c>
      <c r="G169" s="127" t="s">
        <v>1794</v>
      </c>
      <c r="H169" s="121">
        <v>71744403</v>
      </c>
      <c r="I169" s="144">
        <v>4157906</v>
      </c>
      <c r="J169" s="142">
        <v>40747479</v>
      </c>
      <c r="K169" s="112" t="s">
        <v>356</v>
      </c>
      <c r="L169" s="128" t="s">
        <v>1438</v>
      </c>
      <c r="M169" s="88" t="s">
        <v>1519</v>
      </c>
      <c r="N169" s="87">
        <v>10267189</v>
      </c>
      <c r="O169" s="88" t="s">
        <v>1515</v>
      </c>
      <c r="P169" s="89">
        <v>98556206</v>
      </c>
      <c r="Q169" s="90">
        <v>190</v>
      </c>
      <c r="R169" s="109" t="s">
        <v>2785</v>
      </c>
      <c r="S169" s="76">
        <v>40747479</v>
      </c>
      <c r="T169" s="92">
        <v>356</v>
      </c>
      <c r="U169" s="91" t="s">
        <v>3196</v>
      </c>
      <c r="V169" s="77">
        <v>40747479</v>
      </c>
      <c r="W169" s="135">
        <v>45707</v>
      </c>
      <c r="X169" s="329">
        <v>45707</v>
      </c>
      <c r="Y169" s="135" t="s">
        <v>1441</v>
      </c>
      <c r="Z169" s="198">
        <v>45709</v>
      </c>
      <c r="AA169" s="325">
        <v>45709</v>
      </c>
      <c r="AB169" s="115">
        <v>46005</v>
      </c>
      <c r="AC169" s="337">
        <v>46005</v>
      </c>
      <c r="AD169" s="340" t="s">
        <v>11</v>
      </c>
      <c r="AE169" s="159" t="s">
        <v>1442</v>
      </c>
      <c r="AF169" s="93" t="s">
        <v>1443</v>
      </c>
      <c r="AG169" s="320"/>
      <c r="AH169" s="139">
        <v>202000006272</v>
      </c>
      <c r="AI169" s="24" t="s">
        <v>1444</v>
      </c>
      <c r="AJ169" s="94" t="s">
        <v>4320</v>
      </c>
      <c r="AK169" s="94" t="s">
        <v>4320</v>
      </c>
      <c r="AL169" s="74">
        <v>7.5666666666666664</v>
      </c>
      <c r="AM169" s="95">
        <v>46125</v>
      </c>
      <c r="AN169" s="73"/>
      <c r="AO169" s="75" t="s">
        <v>1</v>
      </c>
      <c r="AP169" s="81">
        <v>18017593</v>
      </c>
      <c r="AQ169" s="96">
        <v>0.44217687675843703</v>
      </c>
      <c r="AR169" s="114">
        <v>22729886</v>
      </c>
      <c r="AS169" s="85" t="s">
        <v>3536</v>
      </c>
      <c r="AT169" s="85" t="s">
        <v>3506</v>
      </c>
      <c r="AU169" s="85">
        <v>0</v>
      </c>
      <c r="AV169" s="245">
        <v>107</v>
      </c>
    </row>
    <row r="170" spans="1:48" s="85" customFormat="1" ht="35.25" customHeight="1" x14ac:dyDescent="0.25">
      <c r="A170" s="24">
        <v>357</v>
      </c>
      <c r="B170" s="131">
        <v>155</v>
      </c>
      <c r="C170" s="72" t="s">
        <v>886</v>
      </c>
      <c r="D170" s="124" t="s">
        <v>1436</v>
      </c>
      <c r="E170" s="125" t="s">
        <v>447</v>
      </c>
      <c r="F170" s="126" t="s">
        <v>448</v>
      </c>
      <c r="G170" s="127" t="s">
        <v>1795</v>
      </c>
      <c r="H170" s="121">
        <v>1035222143</v>
      </c>
      <c r="I170" s="144">
        <v>4157906</v>
      </c>
      <c r="J170" s="142">
        <v>40747479</v>
      </c>
      <c r="K170" s="112" t="s">
        <v>356</v>
      </c>
      <c r="L170" s="128" t="s">
        <v>1438</v>
      </c>
      <c r="M170" s="88" t="s">
        <v>1519</v>
      </c>
      <c r="N170" s="87">
        <v>10267189</v>
      </c>
      <c r="O170" s="88" t="s">
        <v>1515</v>
      </c>
      <c r="P170" s="89">
        <v>98556206</v>
      </c>
      <c r="Q170" s="90">
        <v>191</v>
      </c>
      <c r="R170" s="109" t="s">
        <v>2785</v>
      </c>
      <c r="S170" s="76">
        <v>40747479</v>
      </c>
      <c r="T170" s="92">
        <v>361</v>
      </c>
      <c r="U170" s="91" t="s">
        <v>3198</v>
      </c>
      <c r="V170" s="77">
        <v>40747479</v>
      </c>
      <c r="W170" s="135">
        <v>45708</v>
      </c>
      <c r="X170" s="329">
        <v>45708</v>
      </c>
      <c r="Y170" s="135" t="s">
        <v>1441</v>
      </c>
      <c r="Z170" s="198">
        <v>45709</v>
      </c>
      <c r="AA170" s="325">
        <v>45709</v>
      </c>
      <c r="AB170" s="115">
        <v>46005</v>
      </c>
      <c r="AC170" s="337">
        <v>46005</v>
      </c>
      <c r="AD170" s="340" t="s">
        <v>11</v>
      </c>
      <c r="AE170" s="159" t="s">
        <v>1442</v>
      </c>
      <c r="AF170" s="93" t="s">
        <v>1443</v>
      </c>
      <c r="AG170" s="320"/>
      <c r="AH170" s="139">
        <v>202000006273</v>
      </c>
      <c r="AI170" s="24" t="s">
        <v>1444</v>
      </c>
      <c r="AJ170" s="94" t="s">
        <v>4321</v>
      </c>
      <c r="AK170" s="94" t="s">
        <v>4321</v>
      </c>
      <c r="AL170" s="74">
        <v>7.5666666666666664</v>
      </c>
      <c r="AM170" s="95">
        <v>46125</v>
      </c>
      <c r="AN170" s="73"/>
      <c r="AO170" s="75" t="s">
        <v>1</v>
      </c>
      <c r="AP170" s="81">
        <v>18017593</v>
      </c>
      <c r="AQ170" s="96">
        <v>0.44217687675843703</v>
      </c>
      <c r="AR170" s="114">
        <v>22729886</v>
      </c>
      <c r="AS170" s="85" t="s">
        <v>3536</v>
      </c>
      <c r="AT170" s="85" t="s">
        <v>3506</v>
      </c>
      <c r="AU170" s="85">
        <v>0</v>
      </c>
      <c r="AV170" s="245">
        <v>107</v>
      </c>
    </row>
    <row r="171" spans="1:48" s="85" customFormat="1" ht="35.25" customHeight="1" x14ac:dyDescent="0.25">
      <c r="A171" s="24">
        <v>358</v>
      </c>
      <c r="B171" s="131">
        <v>156</v>
      </c>
      <c r="C171" s="72" t="s">
        <v>887</v>
      </c>
      <c r="D171" s="124" t="s">
        <v>1436</v>
      </c>
      <c r="E171" s="125" t="s">
        <v>447</v>
      </c>
      <c r="F171" s="126" t="s">
        <v>448</v>
      </c>
      <c r="G171" s="127" t="s">
        <v>1796</v>
      </c>
      <c r="H171" s="121">
        <v>71315062</v>
      </c>
      <c r="I171" s="144">
        <v>4157906</v>
      </c>
      <c r="J171" s="142">
        <v>40747479</v>
      </c>
      <c r="K171" s="112" t="s">
        <v>356</v>
      </c>
      <c r="L171" s="128" t="s">
        <v>1438</v>
      </c>
      <c r="M171" s="88" t="s">
        <v>1519</v>
      </c>
      <c r="N171" s="87">
        <v>10267189</v>
      </c>
      <c r="O171" s="88" t="s">
        <v>1515</v>
      </c>
      <c r="P171" s="89">
        <v>98556206</v>
      </c>
      <c r="Q171" s="90">
        <v>192</v>
      </c>
      <c r="R171" s="109" t="s">
        <v>2785</v>
      </c>
      <c r="S171" s="76">
        <v>40747479</v>
      </c>
      <c r="T171" s="92">
        <v>364</v>
      </c>
      <c r="U171" s="91" t="s">
        <v>3201</v>
      </c>
      <c r="V171" s="77">
        <v>40747479</v>
      </c>
      <c r="W171" s="135">
        <v>45708</v>
      </c>
      <c r="X171" s="329">
        <v>45708</v>
      </c>
      <c r="Y171" s="135" t="s">
        <v>1441</v>
      </c>
      <c r="Z171" s="198">
        <v>45709</v>
      </c>
      <c r="AA171" s="325">
        <v>45709</v>
      </c>
      <c r="AB171" s="115">
        <v>46005</v>
      </c>
      <c r="AC171" s="337">
        <v>46005</v>
      </c>
      <c r="AD171" s="340" t="s">
        <v>11</v>
      </c>
      <c r="AE171" s="159" t="s">
        <v>1442</v>
      </c>
      <c r="AF171" s="93" t="s">
        <v>1443</v>
      </c>
      <c r="AG171" s="320"/>
      <c r="AH171" s="139">
        <v>202000006279</v>
      </c>
      <c r="AI171" s="24" t="s">
        <v>1444</v>
      </c>
      <c r="AJ171" s="94" t="s">
        <v>4322</v>
      </c>
      <c r="AK171" s="94" t="s">
        <v>4322</v>
      </c>
      <c r="AL171" s="74">
        <v>7.5666666666666664</v>
      </c>
      <c r="AM171" s="95">
        <v>46125</v>
      </c>
      <c r="AN171" s="73"/>
      <c r="AO171" s="75" t="s">
        <v>1</v>
      </c>
      <c r="AP171" s="81">
        <v>18017593</v>
      </c>
      <c r="AQ171" s="96">
        <v>0.44217687675843703</v>
      </c>
      <c r="AR171" s="114">
        <v>22729886</v>
      </c>
      <c r="AS171" s="85" t="s">
        <v>3536</v>
      </c>
      <c r="AT171" s="85" t="s">
        <v>3506</v>
      </c>
      <c r="AU171" s="85">
        <v>0</v>
      </c>
      <c r="AV171" s="245">
        <v>107</v>
      </c>
    </row>
    <row r="172" spans="1:48" s="85" customFormat="1" ht="35.25" customHeight="1" x14ac:dyDescent="0.25">
      <c r="A172" s="24">
        <v>359</v>
      </c>
      <c r="B172" s="131">
        <v>157</v>
      </c>
      <c r="C172" s="72" t="s">
        <v>888</v>
      </c>
      <c r="D172" s="124" t="s">
        <v>1436</v>
      </c>
      <c r="E172" s="125" t="s">
        <v>447</v>
      </c>
      <c r="F172" s="126" t="s">
        <v>448</v>
      </c>
      <c r="G172" s="127" t="s">
        <v>1797</v>
      </c>
      <c r="H172" s="121">
        <v>1146434793</v>
      </c>
      <c r="I172" s="144">
        <v>4157906</v>
      </c>
      <c r="J172" s="142">
        <v>40747479</v>
      </c>
      <c r="K172" s="112" t="s">
        <v>356</v>
      </c>
      <c r="L172" s="128" t="s">
        <v>1438</v>
      </c>
      <c r="M172" s="88" t="s">
        <v>1519</v>
      </c>
      <c r="N172" s="87">
        <v>10267189</v>
      </c>
      <c r="O172" s="88" t="s">
        <v>1515</v>
      </c>
      <c r="P172" s="89">
        <v>98556206</v>
      </c>
      <c r="Q172" s="90">
        <v>193</v>
      </c>
      <c r="R172" s="109" t="s">
        <v>2785</v>
      </c>
      <c r="S172" s="76">
        <v>40747479</v>
      </c>
      <c r="T172" s="92">
        <v>369</v>
      </c>
      <c r="U172" s="91" t="s">
        <v>3206</v>
      </c>
      <c r="V172" s="77">
        <v>40747479</v>
      </c>
      <c r="W172" s="135">
        <v>45707</v>
      </c>
      <c r="X172" s="329">
        <v>45707</v>
      </c>
      <c r="Y172" s="135" t="s">
        <v>1441</v>
      </c>
      <c r="Z172" s="195">
        <v>45710</v>
      </c>
      <c r="AA172" s="325">
        <v>45710</v>
      </c>
      <c r="AB172" s="197">
        <v>46005</v>
      </c>
      <c r="AC172" s="337">
        <v>46005</v>
      </c>
      <c r="AD172" s="340" t="s">
        <v>11</v>
      </c>
      <c r="AE172" s="159" t="s">
        <v>1442</v>
      </c>
      <c r="AF172" s="93" t="s">
        <v>1443</v>
      </c>
      <c r="AG172" s="320"/>
      <c r="AH172" s="139">
        <v>202000006280</v>
      </c>
      <c r="AI172" s="24" t="s">
        <v>1444</v>
      </c>
      <c r="AJ172" s="94" t="s">
        <v>4323</v>
      </c>
      <c r="AK172" s="94" t="s">
        <v>4323</v>
      </c>
      <c r="AL172" s="74">
        <v>7.5666666666666664</v>
      </c>
      <c r="AM172" s="95">
        <v>46125</v>
      </c>
      <c r="AN172" s="73"/>
      <c r="AO172" s="75" t="s">
        <v>1</v>
      </c>
      <c r="AP172" s="81">
        <v>17878996</v>
      </c>
      <c r="AQ172" s="96">
        <v>0.43877551295872808</v>
      </c>
      <c r="AR172" s="114">
        <v>22868483</v>
      </c>
      <c r="AS172" s="85" t="s">
        <v>3536</v>
      </c>
      <c r="AT172" s="85" t="s">
        <v>3506</v>
      </c>
      <c r="AU172" s="85">
        <v>0</v>
      </c>
      <c r="AV172" s="245">
        <v>107</v>
      </c>
    </row>
    <row r="173" spans="1:48" s="85" customFormat="1" ht="35.25" customHeight="1" x14ac:dyDescent="0.25">
      <c r="A173" s="24">
        <v>360</v>
      </c>
      <c r="B173" s="131">
        <v>158</v>
      </c>
      <c r="C173" s="72" t="s">
        <v>889</v>
      </c>
      <c r="D173" s="124" t="s">
        <v>1436</v>
      </c>
      <c r="E173" s="125" t="s">
        <v>447</v>
      </c>
      <c r="F173" s="126" t="s">
        <v>448</v>
      </c>
      <c r="G173" s="127" t="s">
        <v>1798</v>
      </c>
      <c r="H173" s="121">
        <v>1037649671</v>
      </c>
      <c r="I173" s="144">
        <v>2708734</v>
      </c>
      <c r="J173" s="142">
        <v>26545593</v>
      </c>
      <c r="K173" s="112" t="s">
        <v>356</v>
      </c>
      <c r="L173" s="128" t="s">
        <v>1438</v>
      </c>
      <c r="M173" s="88" t="s">
        <v>1519</v>
      </c>
      <c r="N173" s="87">
        <v>10267189</v>
      </c>
      <c r="O173" s="88" t="s">
        <v>1515</v>
      </c>
      <c r="P173" s="89">
        <v>98556206</v>
      </c>
      <c r="Q173" s="90">
        <v>194</v>
      </c>
      <c r="R173" s="109" t="s">
        <v>2785</v>
      </c>
      <c r="S173" s="76">
        <v>26545593</v>
      </c>
      <c r="T173" s="92">
        <v>374</v>
      </c>
      <c r="U173" s="91" t="s">
        <v>3209</v>
      </c>
      <c r="V173" s="77">
        <v>26545593</v>
      </c>
      <c r="W173" s="135">
        <v>45708</v>
      </c>
      <c r="X173" s="329">
        <v>45708</v>
      </c>
      <c r="Y173" s="135" t="s">
        <v>1441</v>
      </c>
      <c r="Z173" s="198">
        <v>45709</v>
      </c>
      <c r="AA173" s="325">
        <v>45709</v>
      </c>
      <c r="AB173" s="115">
        <v>46005</v>
      </c>
      <c r="AC173" s="337">
        <v>46005</v>
      </c>
      <c r="AD173" s="340" t="s">
        <v>11</v>
      </c>
      <c r="AE173" s="159" t="s">
        <v>1442</v>
      </c>
      <c r="AF173" s="93" t="s">
        <v>1443</v>
      </c>
      <c r="AG173" s="320"/>
      <c r="AH173" s="139">
        <v>202000006281</v>
      </c>
      <c r="AI173" s="24" t="s">
        <v>1444</v>
      </c>
      <c r="AJ173" s="94" t="s">
        <v>4324</v>
      </c>
      <c r="AK173" s="94" t="s">
        <v>4324</v>
      </c>
      <c r="AL173" s="74">
        <v>7.5666666666666664</v>
      </c>
      <c r="AM173" s="95">
        <v>46125</v>
      </c>
      <c r="AN173" s="73"/>
      <c r="AO173" s="75" t="s">
        <v>1</v>
      </c>
      <c r="AP173" s="81">
        <v>11737847</v>
      </c>
      <c r="AQ173" s="96">
        <v>0.44217686152273938</v>
      </c>
      <c r="AR173" s="114">
        <v>14807746</v>
      </c>
      <c r="AS173" s="85" t="s">
        <v>3536</v>
      </c>
      <c r="AT173" s="85" t="s">
        <v>3506</v>
      </c>
      <c r="AU173" s="85">
        <v>0</v>
      </c>
      <c r="AV173" s="245">
        <v>107</v>
      </c>
    </row>
    <row r="174" spans="1:48" s="85" customFormat="1" ht="35.25" customHeight="1" x14ac:dyDescent="0.25">
      <c r="A174" s="24">
        <v>361</v>
      </c>
      <c r="B174" s="131">
        <v>159</v>
      </c>
      <c r="C174" s="72" t="s">
        <v>890</v>
      </c>
      <c r="D174" s="124" t="s">
        <v>1436</v>
      </c>
      <c r="E174" s="125" t="s">
        <v>447</v>
      </c>
      <c r="F174" s="126" t="s">
        <v>448</v>
      </c>
      <c r="G174" s="127" t="s">
        <v>1799</v>
      </c>
      <c r="H174" s="121">
        <v>98628015</v>
      </c>
      <c r="I174" s="144">
        <v>4157906</v>
      </c>
      <c r="J174" s="142">
        <v>40747479</v>
      </c>
      <c r="K174" s="112" t="s">
        <v>356</v>
      </c>
      <c r="L174" s="128" t="s">
        <v>1438</v>
      </c>
      <c r="M174" s="88" t="s">
        <v>1519</v>
      </c>
      <c r="N174" s="87">
        <v>10267189</v>
      </c>
      <c r="O174" s="88" t="s">
        <v>1515</v>
      </c>
      <c r="P174" s="89">
        <v>98556206</v>
      </c>
      <c r="Q174" s="90">
        <v>195</v>
      </c>
      <c r="R174" s="109" t="s">
        <v>2785</v>
      </c>
      <c r="S174" s="76">
        <v>40747479</v>
      </c>
      <c r="T174" s="92">
        <v>366</v>
      </c>
      <c r="U174" s="91" t="s">
        <v>3203</v>
      </c>
      <c r="V174" s="77">
        <v>40747479</v>
      </c>
      <c r="W174" s="135">
        <v>45707</v>
      </c>
      <c r="X174" s="329">
        <v>45707</v>
      </c>
      <c r="Y174" s="135" t="s">
        <v>1441</v>
      </c>
      <c r="Z174" s="198">
        <v>45709</v>
      </c>
      <c r="AA174" s="325">
        <v>45709</v>
      </c>
      <c r="AB174" s="115">
        <v>46005</v>
      </c>
      <c r="AC174" s="337">
        <v>46005</v>
      </c>
      <c r="AD174" s="340" t="s">
        <v>11</v>
      </c>
      <c r="AE174" s="159" t="s">
        <v>1442</v>
      </c>
      <c r="AF174" s="93" t="s">
        <v>1443</v>
      </c>
      <c r="AG174" s="320"/>
      <c r="AH174" s="139">
        <v>202000006282</v>
      </c>
      <c r="AI174" s="24" t="s">
        <v>1444</v>
      </c>
      <c r="AJ174" s="94" t="s">
        <v>4325</v>
      </c>
      <c r="AK174" s="94" t="s">
        <v>4325</v>
      </c>
      <c r="AL174" s="74">
        <v>7.5666666666666664</v>
      </c>
      <c r="AM174" s="95">
        <v>46125</v>
      </c>
      <c r="AN174" s="73"/>
      <c r="AO174" s="75" t="s">
        <v>1</v>
      </c>
      <c r="AP174" s="81">
        <v>18017593</v>
      </c>
      <c r="AQ174" s="96">
        <v>0.44217687675843703</v>
      </c>
      <c r="AR174" s="114">
        <v>22729886</v>
      </c>
      <c r="AS174" s="85" t="s">
        <v>3536</v>
      </c>
      <c r="AT174" s="85" t="s">
        <v>3506</v>
      </c>
      <c r="AU174" s="85">
        <v>0</v>
      </c>
      <c r="AV174" s="245">
        <v>107</v>
      </c>
    </row>
    <row r="175" spans="1:48" s="85" customFormat="1" ht="35.25" customHeight="1" x14ac:dyDescent="0.25">
      <c r="A175" s="24">
        <v>362</v>
      </c>
      <c r="B175" s="131">
        <v>160</v>
      </c>
      <c r="C175" s="72" t="s">
        <v>891</v>
      </c>
      <c r="D175" s="124" t="s">
        <v>1436</v>
      </c>
      <c r="E175" s="125" t="s">
        <v>447</v>
      </c>
      <c r="F175" s="126" t="s">
        <v>448</v>
      </c>
      <c r="G175" s="127" t="s">
        <v>1800</v>
      </c>
      <c r="H175" s="121">
        <v>71216330</v>
      </c>
      <c r="I175" s="144">
        <v>5164201</v>
      </c>
      <c r="J175" s="142">
        <v>50609170</v>
      </c>
      <c r="K175" s="112" t="s">
        <v>356</v>
      </c>
      <c r="L175" s="128" t="s">
        <v>1438</v>
      </c>
      <c r="M175" s="88" t="s">
        <v>1519</v>
      </c>
      <c r="N175" s="87">
        <v>10267189</v>
      </c>
      <c r="O175" s="88" t="s">
        <v>1515</v>
      </c>
      <c r="P175" s="89">
        <v>98556206</v>
      </c>
      <c r="Q175" s="90">
        <v>196</v>
      </c>
      <c r="R175" s="109" t="s">
        <v>2785</v>
      </c>
      <c r="S175" s="76">
        <v>50609170</v>
      </c>
      <c r="T175" s="92">
        <v>367</v>
      </c>
      <c r="U175" s="91" t="s">
        <v>3204</v>
      </c>
      <c r="V175" s="77">
        <v>50609170</v>
      </c>
      <c r="W175" s="135">
        <v>45707</v>
      </c>
      <c r="X175" s="329">
        <v>45707</v>
      </c>
      <c r="Y175" s="135" t="s">
        <v>1441</v>
      </c>
      <c r="Z175" s="198">
        <v>45709</v>
      </c>
      <c r="AA175" s="325">
        <v>45709</v>
      </c>
      <c r="AB175" s="115">
        <v>46005</v>
      </c>
      <c r="AC175" s="337">
        <v>46005</v>
      </c>
      <c r="AD175" s="340" t="s">
        <v>11</v>
      </c>
      <c r="AE175" s="159" t="s">
        <v>1442</v>
      </c>
      <c r="AF175" s="93" t="s">
        <v>1443</v>
      </c>
      <c r="AG175" s="320"/>
      <c r="AH175" s="139">
        <v>202000006283</v>
      </c>
      <c r="AI175" s="24" t="s">
        <v>1444</v>
      </c>
      <c r="AJ175" s="94" t="s">
        <v>4326</v>
      </c>
      <c r="AK175" s="94" t="s">
        <v>4326</v>
      </c>
      <c r="AL175" s="74">
        <v>7.5666666666666664</v>
      </c>
      <c r="AM175" s="95">
        <v>46125</v>
      </c>
      <c r="AN175" s="73"/>
      <c r="AO175" s="75" t="s">
        <v>1</v>
      </c>
      <c r="AP175" s="81">
        <v>22378204</v>
      </c>
      <c r="AQ175" s="96">
        <v>0.44217686241445969</v>
      </c>
      <c r="AR175" s="114">
        <v>28230966</v>
      </c>
      <c r="AS175" s="85" t="s">
        <v>3536</v>
      </c>
      <c r="AT175" s="85" t="s">
        <v>3506</v>
      </c>
      <c r="AU175" s="85">
        <v>0</v>
      </c>
      <c r="AV175" s="245">
        <v>107</v>
      </c>
    </row>
    <row r="176" spans="1:48" s="192" customFormat="1" ht="35.25" customHeight="1" x14ac:dyDescent="0.25">
      <c r="A176" s="165">
        <v>363</v>
      </c>
      <c r="B176" s="166">
        <v>161</v>
      </c>
      <c r="C176" s="167" t="s">
        <v>892</v>
      </c>
      <c r="D176" s="168" t="s">
        <v>1436</v>
      </c>
      <c r="E176" s="169" t="s">
        <v>447</v>
      </c>
      <c r="F176" s="126" t="s">
        <v>448</v>
      </c>
      <c r="G176" s="170" t="s">
        <v>1801</v>
      </c>
      <c r="H176" s="171">
        <v>1037582162</v>
      </c>
      <c r="I176" s="172">
        <v>4157906</v>
      </c>
      <c r="J176" s="173">
        <v>40747479</v>
      </c>
      <c r="K176" s="112" t="s">
        <v>356</v>
      </c>
      <c r="L176" s="174" t="s">
        <v>1438</v>
      </c>
      <c r="M176" s="175" t="s">
        <v>1519</v>
      </c>
      <c r="N176" s="176">
        <v>10267189</v>
      </c>
      <c r="O176" s="175" t="s">
        <v>1515</v>
      </c>
      <c r="P176" s="176">
        <v>98556206</v>
      </c>
      <c r="Q176" s="177">
        <v>197</v>
      </c>
      <c r="R176" s="178" t="s">
        <v>2785</v>
      </c>
      <c r="S176" s="179">
        <v>40747479</v>
      </c>
      <c r="T176" s="92">
        <v>371</v>
      </c>
      <c r="U176" s="180" t="s">
        <v>3207</v>
      </c>
      <c r="V176" s="181">
        <v>40747479</v>
      </c>
      <c r="W176" s="182">
        <v>45707</v>
      </c>
      <c r="X176" s="332">
        <v>45707</v>
      </c>
      <c r="Y176" s="182" t="s">
        <v>1441</v>
      </c>
      <c r="Z176" s="198">
        <v>45709</v>
      </c>
      <c r="AA176" s="325">
        <v>45709</v>
      </c>
      <c r="AB176" s="115">
        <v>46005</v>
      </c>
      <c r="AC176" s="337">
        <v>46005</v>
      </c>
      <c r="AD176" s="340" t="s">
        <v>11</v>
      </c>
      <c r="AE176" s="199" t="s">
        <v>1442</v>
      </c>
      <c r="AF176" s="183" t="s">
        <v>1443</v>
      </c>
      <c r="AG176" s="319"/>
      <c r="AH176" s="139">
        <v>202000006284</v>
      </c>
      <c r="AI176" s="24" t="s">
        <v>1444</v>
      </c>
      <c r="AJ176" s="184" t="s">
        <v>4327</v>
      </c>
      <c r="AK176" s="184" t="s">
        <v>4327</v>
      </c>
      <c r="AL176" s="185">
        <v>7.5666666666666664</v>
      </c>
      <c r="AM176" s="186">
        <v>46125</v>
      </c>
      <c r="AN176" s="187"/>
      <c r="AO176" s="188" t="s">
        <v>1</v>
      </c>
      <c r="AP176" s="189">
        <v>18017593</v>
      </c>
      <c r="AQ176" s="190">
        <v>0.44217687675843703</v>
      </c>
      <c r="AR176" s="191">
        <v>22729886</v>
      </c>
      <c r="AS176" s="192" t="s">
        <v>3536</v>
      </c>
      <c r="AT176" s="192" t="s">
        <v>3506</v>
      </c>
      <c r="AU176" s="192">
        <v>0</v>
      </c>
      <c r="AV176" s="246">
        <v>107</v>
      </c>
    </row>
    <row r="177" spans="1:48" s="85" customFormat="1" ht="35.25" customHeight="1" x14ac:dyDescent="0.25">
      <c r="A177" s="24">
        <v>364</v>
      </c>
      <c r="B177" s="131">
        <v>162</v>
      </c>
      <c r="C177" s="72" t="s">
        <v>893</v>
      </c>
      <c r="D177" s="124" t="s">
        <v>1436</v>
      </c>
      <c r="E177" s="125" t="s">
        <v>447</v>
      </c>
      <c r="F177" s="126" t="s">
        <v>448</v>
      </c>
      <c r="G177" s="127" t="s">
        <v>1802</v>
      </c>
      <c r="H177" s="121">
        <v>71737394</v>
      </c>
      <c r="I177" s="144">
        <v>5164201</v>
      </c>
      <c r="J177" s="142">
        <v>50609170</v>
      </c>
      <c r="K177" s="112" t="s">
        <v>356</v>
      </c>
      <c r="L177" s="128" t="s">
        <v>1438</v>
      </c>
      <c r="M177" s="88" t="s">
        <v>1515</v>
      </c>
      <c r="N177" s="87">
        <v>98556206</v>
      </c>
      <c r="O177" s="88" t="s">
        <v>1519</v>
      </c>
      <c r="P177" s="89">
        <v>10267189</v>
      </c>
      <c r="Q177" s="90">
        <v>198</v>
      </c>
      <c r="R177" s="109" t="s">
        <v>2785</v>
      </c>
      <c r="S177" s="76">
        <v>50609170</v>
      </c>
      <c r="T177" s="92">
        <v>373</v>
      </c>
      <c r="U177" s="91" t="s">
        <v>3209</v>
      </c>
      <c r="V177" s="77">
        <v>50609170</v>
      </c>
      <c r="W177" s="135">
        <v>45708</v>
      </c>
      <c r="X177" s="329">
        <v>45708</v>
      </c>
      <c r="Y177" s="135" t="s">
        <v>1441</v>
      </c>
      <c r="Z177" s="198">
        <v>45709</v>
      </c>
      <c r="AA177" s="325">
        <v>45709</v>
      </c>
      <c r="AB177" s="115">
        <v>46005</v>
      </c>
      <c r="AC177" s="337">
        <v>46005</v>
      </c>
      <c r="AD177" s="340" t="s">
        <v>11</v>
      </c>
      <c r="AE177" s="159" t="s">
        <v>1442</v>
      </c>
      <c r="AF177" s="93" t="s">
        <v>1443</v>
      </c>
      <c r="AG177" s="320"/>
      <c r="AH177" s="139">
        <v>202000006285</v>
      </c>
      <c r="AI177" s="24" t="s">
        <v>1444</v>
      </c>
      <c r="AJ177" s="94" t="s">
        <v>4328</v>
      </c>
      <c r="AK177" s="94" t="s">
        <v>4328</v>
      </c>
      <c r="AL177" s="74">
        <v>7.5666666666666664</v>
      </c>
      <c r="AM177" s="95">
        <v>46125</v>
      </c>
      <c r="AN177" s="73"/>
      <c r="AO177" s="75" t="s">
        <v>1</v>
      </c>
      <c r="AP177" s="81">
        <v>22378204</v>
      </c>
      <c r="AQ177" s="96">
        <v>0.44217686241445969</v>
      </c>
      <c r="AR177" s="114">
        <v>28230966</v>
      </c>
      <c r="AS177" s="85" t="s">
        <v>3506</v>
      </c>
      <c r="AT177" s="85" t="s">
        <v>3536</v>
      </c>
      <c r="AU177" s="85">
        <v>0</v>
      </c>
      <c r="AV177" s="245">
        <v>107</v>
      </c>
    </row>
    <row r="178" spans="1:48" s="85" customFormat="1" ht="35.25" customHeight="1" x14ac:dyDescent="0.25">
      <c r="A178" s="24">
        <v>365</v>
      </c>
      <c r="B178" s="131">
        <v>163</v>
      </c>
      <c r="C178" s="72" t="s">
        <v>894</v>
      </c>
      <c r="D178" s="124" t="s">
        <v>1436</v>
      </c>
      <c r="E178" s="125" t="s">
        <v>447</v>
      </c>
      <c r="F178" s="126" t="s">
        <v>448</v>
      </c>
      <c r="G178" s="127" t="s">
        <v>1803</v>
      </c>
      <c r="H178" s="121">
        <v>1113520825</v>
      </c>
      <c r="I178" s="144">
        <v>6239569</v>
      </c>
      <c r="J178" s="142">
        <v>61147776</v>
      </c>
      <c r="K178" s="112" t="s">
        <v>356</v>
      </c>
      <c r="L178" s="128" t="s">
        <v>1438</v>
      </c>
      <c r="M178" s="88" t="s">
        <v>1515</v>
      </c>
      <c r="N178" s="87">
        <v>98556206</v>
      </c>
      <c r="O178" s="88" t="s">
        <v>1519</v>
      </c>
      <c r="P178" s="89">
        <v>10267189</v>
      </c>
      <c r="Q178" s="90">
        <v>199</v>
      </c>
      <c r="R178" s="109" t="s">
        <v>2785</v>
      </c>
      <c r="S178" s="76">
        <v>61147776</v>
      </c>
      <c r="T178" s="92">
        <v>376</v>
      </c>
      <c r="U178" s="91" t="s">
        <v>3211</v>
      </c>
      <c r="V178" s="77">
        <v>61147776</v>
      </c>
      <c r="W178" s="135">
        <v>45707</v>
      </c>
      <c r="X178" s="329">
        <v>45707</v>
      </c>
      <c r="Y178" s="135" t="s">
        <v>1441</v>
      </c>
      <c r="Z178" s="198">
        <v>45709</v>
      </c>
      <c r="AA178" s="325">
        <v>45709</v>
      </c>
      <c r="AB178" s="115">
        <v>46005</v>
      </c>
      <c r="AC178" s="337">
        <v>46005</v>
      </c>
      <c r="AD178" s="340" t="s">
        <v>11</v>
      </c>
      <c r="AE178" s="159" t="s">
        <v>1442</v>
      </c>
      <c r="AF178" s="93" t="s">
        <v>1443</v>
      </c>
      <c r="AG178" s="320"/>
      <c r="AH178" s="139">
        <v>202000006286</v>
      </c>
      <c r="AI178" s="24" t="s">
        <v>1444</v>
      </c>
      <c r="AJ178" s="94" t="s">
        <v>4329</v>
      </c>
      <c r="AK178" s="94" t="s">
        <v>4329</v>
      </c>
      <c r="AL178" s="74">
        <v>7.5666666666666664</v>
      </c>
      <c r="AM178" s="95">
        <v>46125</v>
      </c>
      <c r="AN178" s="73"/>
      <c r="AO178" s="75" t="s">
        <v>1</v>
      </c>
      <c r="AP178" s="81">
        <v>27038132</v>
      </c>
      <c r="AQ178" s="96">
        <v>0.44217686674328105</v>
      </c>
      <c r="AR178" s="114">
        <v>34109644</v>
      </c>
      <c r="AS178" s="85" t="s">
        <v>3506</v>
      </c>
      <c r="AT178" s="85" t="s">
        <v>3536</v>
      </c>
      <c r="AU178" s="85">
        <v>0</v>
      </c>
      <c r="AV178" s="245">
        <v>107</v>
      </c>
    </row>
    <row r="179" spans="1:48" s="85" customFormat="1" ht="35.25" customHeight="1" x14ac:dyDescent="0.25">
      <c r="A179" s="24">
        <v>366</v>
      </c>
      <c r="B179" s="131">
        <v>164</v>
      </c>
      <c r="C179" s="72" t="s">
        <v>895</v>
      </c>
      <c r="D179" s="124" t="s">
        <v>1436</v>
      </c>
      <c r="E179" s="125" t="s">
        <v>447</v>
      </c>
      <c r="F179" s="126" t="s">
        <v>448</v>
      </c>
      <c r="G179" s="127" t="s">
        <v>1804</v>
      </c>
      <c r="H179" s="121">
        <v>8434470</v>
      </c>
      <c r="I179" s="144">
        <v>6239569</v>
      </c>
      <c r="J179" s="142">
        <v>61147776</v>
      </c>
      <c r="K179" s="112" t="s">
        <v>356</v>
      </c>
      <c r="L179" s="128" t="s">
        <v>1438</v>
      </c>
      <c r="M179" s="88" t="s">
        <v>1515</v>
      </c>
      <c r="N179" s="87">
        <v>98556206</v>
      </c>
      <c r="O179" s="88" t="s">
        <v>1519</v>
      </c>
      <c r="P179" s="89">
        <v>10267189</v>
      </c>
      <c r="Q179" s="90">
        <v>200</v>
      </c>
      <c r="R179" s="109" t="s">
        <v>2785</v>
      </c>
      <c r="S179" s="76">
        <v>61147776</v>
      </c>
      <c r="T179" s="92">
        <v>381</v>
      </c>
      <c r="U179" s="91" t="s">
        <v>3215</v>
      </c>
      <c r="V179" s="77">
        <v>61147776</v>
      </c>
      <c r="W179" s="135">
        <v>45707</v>
      </c>
      <c r="X179" s="329">
        <v>45707</v>
      </c>
      <c r="Y179" s="135" t="s">
        <v>1441</v>
      </c>
      <c r="Z179" s="198">
        <v>45709</v>
      </c>
      <c r="AA179" s="325">
        <v>45709</v>
      </c>
      <c r="AB179" s="115">
        <v>46005</v>
      </c>
      <c r="AC179" s="337">
        <v>46005</v>
      </c>
      <c r="AD179" s="340" t="s">
        <v>11</v>
      </c>
      <c r="AE179" s="159" t="s">
        <v>1442</v>
      </c>
      <c r="AF179" s="93" t="s">
        <v>1443</v>
      </c>
      <c r="AG179" s="320"/>
      <c r="AH179" s="139">
        <v>202000006288</v>
      </c>
      <c r="AI179" s="24" t="s">
        <v>1444</v>
      </c>
      <c r="AJ179" s="94" t="s">
        <v>4330</v>
      </c>
      <c r="AK179" s="94" t="s">
        <v>4330</v>
      </c>
      <c r="AL179" s="74">
        <v>7.5666666666666664</v>
      </c>
      <c r="AM179" s="95">
        <v>46125</v>
      </c>
      <c r="AN179" s="73"/>
      <c r="AO179" s="75" t="s">
        <v>1</v>
      </c>
      <c r="AP179" s="81">
        <v>27038132</v>
      </c>
      <c r="AQ179" s="96">
        <v>0.44217686674328105</v>
      </c>
      <c r="AR179" s="114">
        <v>34109644</v>
      </c>
      <c r="AS179" s="85" t="s">
        <v>3506</v>
      </c>
      <c r="AT179" s="85" t="s">
        <v>3536</v>
      </c>
      <c r="AU179" s="85">
        <v>0</v>
      </c>
      <c r="AV179" s="245">
        <v>107</v>
      </c>
    </row>
    <row r="180" spans="1:48" s="85" customFormat="1" ht="35.25" customHeight="1" x14ac:dyDescent="0.25">
      <c r="A180" s="24">
        <v>368</v>
      </c>
      <c r="B180" s="131">
        <v>165</v>
      </c>
      <c r="C180" s="72" t="s">
        <v>897</v>
      </c>
      <c r="D180" s="124" t="s">
        <v>1436</v>
      </c>
      <c r="E180" s="125" t="s">
        <v>447</v>
      </c>
      <c r="F180" s="126" t="s">
        <v>448</v>
      </c>
      <c r="G180" s="127" t="s">
        <v>1805</v>
      </c>
      <c r="H180" s="121">
        <v>80040215</v>
      </c>
      <c r="I180" s="144">
        <v>4157906</v>
      </c>
      <c r="J180" s="142">
        <v>40747479</v>
      </c>
      <c r="K180" s="112" t="s">
        <v>356</v>
      </c>
      <c r="L180" s="128" t="s">
        <v>1438</v>
      </c>
      <c r="M180" s="88" t="s">
        <v>1515</v>
      </c>
      <c r="N180" s="87">
        <v>98556206</v>
      </c>
      <c r="O180" s="88" t="s">
        <v>1519</v>
      </c>
      <c r="P180" s="89">
        <v>10267189</v>
      </c>
      <c r="Q180" s="90">
        <v>202</v>
      </c>
      <c r="R180" s="109" t="s">
        <v>2785</v>
      </c>
      <c r="S180" s="76">
        <v>40747479</v>
      </c>
      <c r="T180" s="92">
        <v>383</v>
      </c>
      <c r="U180" s="91" t="s">
        <v>3217</v>
      </c>
      <c r="V180" s="77">
        <v>40747479</v>
      </c>
      <c r="W180" s="135">
        <v>45708</v>
      </c>
      <c r="X180" s="329">
        <v>45708</v>
      </c>
      <c r="Y180" s="135" t="s">
        <v>1441</v>
      </c>
      <c r="Z180" s="198">
        <v>45709</v>
      </c>
      <c r="AA180" s="325">
        <v>45709</v>
      </c>
      <c r="AB180" s="115">
        <v>46005</v>
      </c>
      <c r="AC180" s="337">
        <v>46005</v>
      </c>
      <c r="AD180" s="340" t="s">
        <v>11</v>
      </c>
      <c r="AE180" s="159" t="s">
        <v>1442</v>
      </c>
      <c r="AF180" s="93" t="s">
        <v>1443</v>
      </c>
      <c r="AG180" s="320"/>
      <c r="AH180" s="139">
        <v>202000006289</v>
      </c>
      <c r="AI180" s="24" t="s">
        <v>1444</v>
      </c>
      <c r="AJ180" s="94" t="s">
        <v>4331</v>
      </c>
      <c r="AK180" s="94" t="s">
        <v>4331</v>
      </c>
      <c r="AL180" s="74">
        <v>7.5666666666666664</v>
      </c>
      <c r="AM180" s="95">
        <v>46125</v>
      </c>
      <c r="AN180" s="73"/>
      <c r="AO180" s="75" t="s">
        <v>1</v>
      </c>
      <c r="AP180" s="81">
        <v>18017593</v>
      </c>
      <c r="AQ180" s="96">
        <v>0.44217687675843703</v>
      </c>
      <c r="AR180" s="114">
        <v>22729886</v>
      </c>
      <c r="AS180" s="85" t="s">
        <v>3506</v>
      </c>
      <c r="AT180" s="85" t="s">
        <v>3536</v>
      </c>
      <c r="AU180" s="85">
        <v>0</v>
      </c>
      <c r="AV180" s="245">
        <v>107</v>
      </c>
    </row>
    <row r="181" spans="1:48" s="85" customFormat="1" ht="35.25" customHeight="1" x14ac:dyDescent="0.25">
      <c r="A181" s="24">
        <v>369</v>
      </c>
      <c r="B181" s="131">
        <v>166</v>
      </c>
      <c r="C181" s="72" t="s">
        <v>898</v>
      </c>
      <c r="D181" s="124" t="s">
        <v>1436</v>
      </c>
      <c r="E181" s="125" t="s">
        <v>447</v>
      </c>
      <c r="F181" s="126" t="s">
        <v>448</v>
      </c>
      <c r="G181" s="127" t="s">
        <v>1806</v>
      </c>
      <c r="H181" s="121">
        <v>1037629422</v>
      </c>
      <c r="I181" s="144">
        <v>4157906</v>
      </c>
      <c r="J181" s="142">
        <v>40747479</v>
      </c>
      <c r="K181" s="112" t="s">
        <v>356</v>
      </c>
      <c r="L181" s="128" t="s">
        <v>1438</v>
      </c>
      <c r="M181" s="88" t="s">
        <v>1515</v>
      </c>
      <c r="N181" s="87">
        <v>98556206</v>
      </c>
      <c r="O181" s="88" t="s">
        <v>1519</v>
      </c>
      <c r="P181" s="89">
        <v>10267189</v>
      </c>
      <c r="Q181" s="90">
        <v>203</v>
      </c>
      <c r="R181" s="109" t="s">
        <v>2785</v>
      </c>
      <c r="S181" s="76">
        <v>40747479</v>
      </c>
      <c r="T181" s="92">
        <v>384</v>
      </c>
      <c r="U181" s="91" t="s">
        <v>3218</v>
      </c>
      <c r="V181" s="77">
        <v>40747479</v>
      </c>
      <c r="W181" s="135">
        <v>45708</v>
      </c>
      <c r="X181" s="329">
        <v>45708</v>
      </c>
      <c r="Y181" s="135" t="s">
        <v>1441</v>
      </c>
      <c r="Z181" s="198">
        <v>45709</v>
      </c>
      <c r="AA181" s="325">
        <v>45709</v>
      </c>
      <c r="AB181" s="115">
        <v>46005</v>
      </c>
      <c r="AC181" s="337">
        <v>46005</v>
      </c>
      <c r="AD181" s="340" t="s">
        <v>11</v>
      </c>
      <c r="AE181" s="159" t="s">
        <v>1442</v>
      </c>
      <c r="AF181" s="93" t="s">
        <v>1443</v>
      </c>
      <c r="AG181" s="320"/>
      <c r="AH181" s="139">
        <v>202000006291</v>
      </c>
      <c r="AI181" s="24" t="s">
        <v>1444</v>
      </c>
      <c r="AJ181" s="94" t="s">
        <v>4332</v>
      </c>
      <c r="AK181" s="94" t="s">
        <v>4332</v>
      </c>
      <c r="AL181" s="74">
        <v>7.5666666666666664</v>
      </c>
      <c r="AM181" s="95">
        <v>46125</v>
      </c>
      <c r="AN181" s="73"/>
      <c r="AO181" s="75" t="s">
        <v>1</v>
      </c>
      <c r="AP181" s="81">
        <v>18017593</v>
      </c>
      <c r="AQ181" s="96">
        <v>0.44217687675843703</v>
      </c>
      <c r="AR181" s="114">
        <v>22729886</v>
      </c>
      <c r="AS181" s="85" t="s">
        <v>3506</v>
      </c>
      <c r="AT181" s="85" t="s">
        <v>3536</v>
      </c>
      <c r="AU181" s="85">
        <v>0</v>
      </c>
      <c r="AV181" s="245">
        <v>107</v>
      </c>
    </row>
    <row r="182" spans="1:48" s="85" customFormat="1" ht="35.25" customHeight="1" x14ac:dyDescent="0.25">
      <c r="A182" s="24">
        <v>370</v>
      </c>
      <c r="B182" s="131">
        <v>167</v>
      </c>
      <c r="C182" s="72" t="s">
        <v>899</v>
      </c>
      <c r="D182" s="124" t="s">
        <v>1436</v>
      </c>
      <c r="E182" s="125" t="s">
        <v>447</v>
      </c>
      <c r="F182" s="126" t="s">
        <v>448</v>
      </c>
      <c r="G182" s="127" t="s">
        <v>1807</v>
      </c>
      <c r="H182" s="121">
        <v>1042767191</v>
      </c>
      <c r="I182" s="144">
        <v>2708734</v>
      </c>
      <c r="J182" s="142">
        <v>26545593</v>
      </c>
      <c r="K182" s="112" t="s">
        <v>356</v>
      </c>
      <c r="L182" s="128" t="s">
        <v>1438</v>
      </c>
      <c r="M182" s="88" t="s">
        <v>1515</v>
      </c>
      <c r="N182" s="87">
        <v>98556206</v>
      </c>
      <c r="O182" s="88" t="s">
        <v>1519</v>
      </c>
      <c r="P182" s="89">
        <v>10267189</v>
      </c>
      <c r="Q182" s="90">
        <v>204</v>
      </c>
      <c r="R182" s="109" t="s">
        <v>2785</v>
      </c>
      <c r="S182" s="76">
        <v>26545593</v>
      </c>
      <c r="T182" s="92">
        <v>386</v>
      </c>
      <c r="U182" s="91" t="s">
        <v>3220</v>
      </c>
      <c r="V182" s="77">
        <v>26545593</v>
      </c>
      <c r="W182" s="135">
        <v>45708</v>
      </c>
      <c r="X182" s="329">
        <v>45708</v>
      </c>
      <c r="Y182" s="135" t="s">
        <v>1441</v>
      </c>
      <c r="Z182" s="198">
        <v>45709</v>
      </c>
      <c r="AA182" s="325">
        <v>45709</v>
      </c>
      <c r="AB182" s="115">
        <v>46005</v>
      </c>
      <c r="AC182" s="337">
        <v>46005</v>
      </c>
      <c r="AD182" s="340" t="s">
        <v>11</v>
      </c>
      <c r="AE182" s="159" t="s">
        <v>1442</v>
      </c>
      <c r="AF182" s="93" t="s">
        <v>1443</v>
      </c>
      <c r="AG182" s="320"/>
      <c r="AH182" s="236">
        <v>202000006293</v>
      </c>
      <c r="AI182" s="24" t="s">
        <v>1444</v>
      </c>
      <c r="AJ182" s="94" t="s">
        <v>4333</v>
      </c>
      <c r="AK182" s="94" t="s">
        <v>4333</v>
      </c>
      <c r="AL182" s="74">
        <v>7.5666666666666664</v>
      </c>
      <c r="AM182" s="95">
        <v>46125</v>
      </c>
      <c r="AN182" s="73"/>
      <c r="AO182" s="75" t="s">
        <v>1</v>
      </c>
      <c r="AP182" s="81">
        <v>11737847</v>
      </c>
      <c r="AQ182" s="96">
        <v>0.44217686152273938</v>
      </c>
      <c r="AR182" s="114">
        <v>14807746</v>
      </c>
      <c r="AS182" s="85" t="s">
        <v>3506</v>
      </c>
      <c r="AT182" s="85" t="s">
        <v>3536</v>
      </c>
      <c r="AU182" s="85">
        <v>0</v>
      </c>
      <c r="AV182" s="245">
        <v>107</v>
      </c>
    </row>
    <row r="183" spans="1:48" s="85" customFormat="1" ht="35.25" customHeight="1" x14ac:dyDescent="0.25">
      <c r="A183" s="24">
        <v>373</v>
      </c>
      <c r="B183" s="131">
        <v>168</v>
      </c>
      <c r="C183" s="72" t="s">
        <v>902</v>
      </c>
      <c r="D183" s="124" t="s">
        <v>1436</v>
      </c>
      <c r="E183" s="125" t="s">
        <v>447</v>
      </c>
      <c r="F183" s="126" t="s">
        <v>448</v>
      </c>
      <c r="G183" s="127" t="s">
        <v>1808</v>
      </c>
      <c r="H183" s="121">
        <v>1017257043</v>
      </c>
      <c r="I183" s="144">
        <v>2708734</v>
      </c>
      <c r="J183" s="142">
        <v>26545593</v>
      </c>
      <c r="K183" s="112" t="s">
        <v>356</v>
      </c>
      <c r="L183" s="128" t="s">
        <v>1438</v>
      </c>
      <c r="M183" s="88" t="s">
        <v>1515</v>
      </c>
      <c r="N183" s="87">
        <v>98556206</v>
      </c>
      <c r="O183" s="88" t="s">
        <v>1519</v>
      </c>
      <c r="P183" s="89">
        <v>10267189</v>
      </c>
      <c r="Q183" s="90">
        <v>206</v>
      </c>
      <c r="R183" s="109" t="s">
        <v>2785</v>
      </c>
      <c r="S183" s="76">
        <v>26545593</v>
      </c>
      <c r="T183" s="92">
        <v>378</v>
      </c>
      <c r="U183" s="91" t="s">
        <v>3212</v>
      </c>
      <c r="V183" s="77">
        <v>26545593</v>
      </c>
      <c r="W183" s="135">
        <v>45708</v>
      </c>
      <c r="X183" s="329">
        <v>45708</v>
      </c>
      <c r="Y183" s="135" t="s">
        <v>1441</v>
      </c>
      <c r="Z183" s="198">
        <v>45709</v>
      </c>
      <c r="AA183" s="325">
        <v>45709</v>
      </c>
      <c r="AB183" s="115">
        <v>46005</v>
      </c>
      <c r="AC183" s="337">
        <v>46005</v>
      </c>
      <c r="AD183" s="340" t="s">
        <v>11</v>
      </c>
      <c r="AE183" s="159" t="s">
        <v>1442</v>
      </c>
      <c r="AF183" s="93" t="s">
        <v>1443</v>
      </c>
      <c r="AG183" s="320"/>
      <c r="AH183" s="139">
        <v>202000006294</v>
      </c>
      <c r="AI183" s="24" t="s">
        <v>1444</v>
      </c>
      <c r="AJ183" s="94" t="s">
        <v>4334</v>
      </c>
      <c r="AK183" s="94" t="s">
        <v>4334</v>
      </c>
      <c r="AL183" s="74">
        <v>7.5666666666666664</v>
      </c>
      <c r="AM183" s="95">
        <v>46125</v>
      </c>
      <c r="AN183" s="73"/>
      <c r="AO183" s="75" t="s">
        <v>1</v>
      </c>
      <c r="AP183" s="81">
        <v>11737847</v>
      </c>
      <c r="AQ183" s="96">
        <v>0.44217686152273938</v>
      </c>
      <c r="AR183" s="114">
        <v>14807746</v>
      </c>
      <c r="AS183" s="85" t="s">
        <v>3506</v>
      </c>
      <c r="AT183" s="85" t="s">
        <v>3536</v>
      </c>
      <c r="AU183" s="85">
        <v>0</v>
      </c>
      <c r="AV183" s="245">
        <v>107</v>
      </c>
    </row>
    <row r="184" spans="1:48" s="85" customFormat="1" ht="35.25" customHeight="1" x14ac:dyDescent="0.25">
      <c r="A184" s="24">
        <v>374</v>
      </c>
      <c r="B184" s="131">
        <v>169</v>
      </c>
      <c r="C184" s="72" t="s">
        <v>903</v>
      </c>
      <c r="D184" s="124" t="s">
        <v>1436</v>
      </c>
      <c r="E184" s="125" t="s">
        <v>447</v>
      </c>
      <c r="F184" s="126" t="s">
        <v>448</v>
      </c>
      <c r="G184" s="127" t="s">
        <v>1809</v>
      </c>
      <c r="H184" s="121">
        <v>1017215382</v>
      </c>
      <c r="I184" s="144">
        <v>5164201</v>
      </c>
      <c r="J184" s="142">
        <v>50609170</v>
      </c>
      <c r="K184" s="112" t="s">
        <v>356</v>
      </c>
      <c r="L184" s="128" t="s">
        <v>1438</v>
      </c>
      <c r="M184" s="88" t="s">
        <v>1515</v>
      </c>
      <c r="N184" s="87">
        <v>98556206</v>
      </c>
      <c r="O184" s="88" t="s">
        <v>1519</v>
      </c>
      <c r="P184" s="89">
        <v>10267189</v>
      </c>
      <c r="Q184" s="90">
        <v>207</v>
      </c>
      <c r="R184" s="109" t="s">
        <v>2785</v>
      </c>
      <c r="S184" s="76">
        <v>50609170</v>
      </c>
      <c r="T184" s="92">
        <v>405</v>
      </c>
      <c r="U184" s="91" t="s">
        <v>3237</v>
      </c>
      <c r="V184" s="77">
        <v>50609170</v>
      </c>
      <c r="W184" s="135">
        <v>45708</v>
      </c>
      <c r="X184" s="329">
        <v>45708</v>
      </c>
      <c r="Y184" s="135" t="s">
        <v>1441</v>
      </c>
      <c r="Z184" s="198">
        <v>45709</v>
      </c>
      <c r="AA184" s="325">
        <v>45709</v>
      </c>
      <c r="AB184" s="115">
        <v>46005</v>
      </c>
      <c r="AC184" s="337">
        <v>46005</v>
      </c>
      <c r="AD184" s="340" t="s">
        <v>5</v>
      </c>
      <c r="AE184" s="159" t="s">
        <v>1711</v>
      </c>
      <c r="AF184" s="93" t="s">
        <v>1443</v>
      </c>
      <c r="AG184" s="320"/>
      <c r="AH184" s="139">
        <v>202000006296</v>
      </c>
      <c r="AI184" s="24" t="s">
        <v>1444</v>
      </c>
      <c r="AJ184" s="94" t="s">
        <v>4335</v>
      </c>
      <c r="AK184" s="94" t="s">
        <v>4335</v>
      </c>
      <c r="AL184" s="74">
        <v>7.5666666666666664</v>
      </c>
      <c r="AM184" s="95">
        <v>46125</v>
      </c>
      <c r="AN184" s="73"/>
      <c r="AO184" s="75" t="s">
        <v>1</v>
      </c>
      <c r="AP184" s="81">
        <v>22378204</v>
      </c>
      <c r="AQ184" s="96">
        <v>0.44217686241445969</v>
      </c>
      <c r="AR184" s="114">
        <v>28230966</v>
      </c>
      <c r="AS184" s="85" t="s">
        <v>3506</v>
      </c>
      <c r="AT184" s="85" t="s">
        <v>3536</v>
      </c>
      <c r="AU184" s="85">
        <v>0</v>
      </c>
      <c r="AV184" s="245">
        <v>107</v>
      </c>
    </row>
    <row r="185" spans="1:48" s="85" customFormat="1" ht="35.25" customHeight="1" x14ac:dyDescent="0.25">
      <c r="A185" s="24">
        <v>375</v>
      </c>
      <c r="B185" s="131">
        <v>170</v>
      </c>
      <c r="C185" s="72" t="s">
        <v>904</v>
      </c>
      <c r="D185" s="124" t="s">
        <v>1436</v>
      </c>
      <c r="E185" s="125" t="s">
        <v>447</v>
      </c>
      <c r="F185" s="126" t="s">
        <v>448</v>
      </c>
      <c r="G185" s="127" t="s">
        <v>1810</v>
      </c>
      <c r="H185" s="121">
        <v>98630846</v>
      </c>
      <c r="I185" s="144">
        <v>5164201</v>
      </c>
      <c r="J185" s="142">
        <v>50609170</v>
      </c>
      <c r="K185" s="112" t="s">
        <v>356</v>
      </c>
      <c r="L185" s="128" t="s">
        <v>1438</v>
      </c>
      <c r="M185" s="88" t="s">
        <v>1515</v>
      </c>
      <c r="N185" s="87">
        <v>98556206</v>
      </c>
      <c r="O185" s="88" t="s">
        <v>1519</v>
      </c>
      <c r="P185" s="89">
        <v>10267189</v>
      </c>
      <c r="Q185" s="90">
        <v>208</v>
      </c>
      <c r="R185" s="109" t="s">
        <v>2785</v>
      </c>
      <c r="S185" s="76">
        <v>50609170</v>
      </c>
      <c r="T185" s="92">
        <v>406</v>
      </c>
      <c r="U185" s="91" t="s">
        <v>3238</v>
      </c>
      <c r="V185" s="77">
        <v>50609170</v>
      </c>
      <c r="W185" s="135">
        <v>45708</v>
      </c>
      <c r="X185" s="329">
        <v>45708</v>
      </c>
      <c r="Y185" s="135" t="s">
        <v>1441</v>
      </c>
      <c r="Z185" s="198">
        <v>45709</v>
      </c>
      <c r="AA185" s="325">
        <v>45709</v>
      </c>
      <c r="AB185" s="115">
        <v>46005</v>
      </c>
      <c r="AC185" s="337">
        <v>46005</v>
      </c>
      <c r="AD185" s="340" t="s">
        <v>5</v>
      </c>
      <c r="AE185" s="159" t="s">
        <v>1711</v>
      </c>
      <c r="AF185" s="93" t="s">
        <v>1443</v>
      </c>
      <c r="AG185" s="320"/>
      <c r="AH185" s="237">
        <v>202000006298</v>
      </c>
      <c r="AI185" s="24" t="s">
        <v>1444</v>
      </c>
      <c r="AJ185" s="94" t="s">
        <v>4336</v>
      </c>
      <c r="AK185" s="94" t="s">
        <v>4336</v>
      </c>
      <c r="AL185" s="74">
        <v>7.5666666666666664</v>
      </c>
      <c r="AM185" s="95">
        <v>46125</v>
      </c>
      <c r="AN185" s="73"/>
      <c r="AO185" s="75" t="s">
        <v>1</v>
      </c>
      <c r="AP185" s="81">
        <v>22378204</v>
      </c>
      <c r="AQ185" s="96">
        <v>0.44217686241445969</v>
      </c>
      <c r="AR185" s="114">
        <v>28230966</v>
      </c>
      <c r="AS185" s="85" t="s">
        <v>3506</v>
      </c>
      <c r="AT185" s="85" t="s">
        <v>3536</v>
      </c>
      <c r="AU185" s="85">
        <v>0</v>
      </c>
      <c r="AV185" s="245">
        <v>107</v>
      </c>
    </row>
    <row r="186" spans="1:48" s="85" customFormat="1" ht="35.25" customHeight="1" x14ac:dyDescent="0.25">
      <c r="A186" s="24">
        <v>376</v>
      </c>
      <c r="B186" s="131">
        <v>171</v>
      </c>
      <c r="C186" s="72" t="s">
        <v>306</v>
      </c>
      <c r="D186" s="124" t="s">
        <v>1436</v>
      </c>
      <c r="E186" s="125" t="s">
        <v>447</v>
      </c>
      <c r="F186" s="126" t="s">
        <v>448</v>
      </c>
      <c r="G186" s="127" t="s">
        <v>1811</v>
      </c>
      <c r="H186" s="121">
        <v>71217825</v>
      </c>
      <c r="I186" s="144">
        <v>5164201</v>
      </c>
      <c r="J186" s="142">
        <v>50609170</v>
      </c>
      <c r="K186" s="112" t="s">
        <v>356</v>
      </c>
      <c r="L186" s="128" t="s">
        <v>1438</v>
      </c>
      <c r="M186" s="88" t="s">
        <v>1515</v>
      </c>
      <c r="N186" s="87">
        <v>98556206</v>
      </c>
      <c r="O186" s="88" t="s">
        <v>1519</v>
      </c>
      <c r="P186" s="89">
        <v>10267189</v>
      </c>
      <c r="Q186" s="90">
        <v>209</v>
      </c>
      <c r="R186" s="109" t="s">
        <v>2785</v>
      </c>
      <c r="S186" s="76">
        <v>50609170</v>
      </c>
      <c r="T186" s="92">
        <v>410</v>
      </c>
      <c r="U186" s="91" t="s">
        <v>3242</v>
      </c>
      <c r="V186" s="77">
        <v>50609170</v>
      </c>
      <c r="W186" s="135">
        <v>45708</v>
      </c>
      <c r="X186" s="329">
        <v>45708</v>
      </c>
      <c r="Y186" s="135" t="s">
        <v>1441</v>
      </c>
      <c r="Z186" s="198">
        <v>45709</v>
      </c>
      <c r="AA186" s="325">
        <v>45709</v>
      </c>
      <c r="AB186" s="115">
        <v>46005</v>
      </c>
      <c r="AC186" s="337">
        <v>46005</v>
      </c>
      <c r="AD186" s="340" t="s">
        <v>5</v>
      </c>
      <c r="AE186" s="130" t="s">
        <v>1711</v>
      </c>
      <c r="AF186" s="93" t="s">
        <v>1443</v>
      </c>
      <c r="AG186" s="320"/>
      <c r="AH186" s="139">
        <v>202000006299</v>
      </c>
      <c r="AI186" s="24" t="s">
        <v>1444</v>
      </c>
      <c r="AJ186" s="94" t="s">
        <v>4337</v>
      </c>
      <c r="AK186" s="94" t="s">
        <v>4337</v>
      </c>
      <c r="AL186" s="74">
        <v>7.5666666666666664</v>
      </c>
      <c r="AM186" s="95">
        <v>46125</v>
      </c>
      <c r="AN186" s="73"/>
      <c r="AO186" s="75" t="s">
        <v>1</v>
      </c>
      <c r="AP186" s="81">
        <v>22378204</v>
      </c>
      <c r="AQ186" s="96">
        <v>0.44217686241445969</v>
      </c>
      <c r="AR186" s="114">
        <v>28230966</v>
      </c>
      <c r="AS186" s="85" t="s">
        <v>3506</v>
      </c>
      <c r="AT186" s="85" t="s">
        <v>3536</v>
      </c>
      <c r="AU186" s="85">
        <v>0</v>
      </c>
      <c r="AV186" s="245">
        <v>107</v>
      </c>
    </row>
    <row r="187" spans="1:48" s="85" customFormat="1" ht="35.25" customHeight="1" x14ac:dyDescent="0.25">
      <c r="A187" s="24">
        <v>377</v>
      </c>
      <c r="B187" s="131">
        <v>172</v>
      </c>
      <c r="C187" s="72" t="s">
        <v>66</v>
      </c>
      <c r="D187" s="124" t="s">
        <v>1436</v>
      </c>
      <c r="E187" s="125" t="s">
        <v>447</v>
      </c>
      <c r="F187" s="126" t="s">
        <v>448</v>
      </c>
      <c r="G187" s="127" t="s">
        <v>1812</v>
      </c>
      <c r="H187" s="121">
        <v>1020418840</v>
      </c>
      <c r="I187" s="144">
        <v>5164201</v>
      </c>
      <c r="J187" s="142">
        <v>50609170</v>
      </c>
      <c r="K187" s="112" t="s">
        <v>356</v>
      </c>
      <c r="L187" s="128" t="s">
        <v>1438</v>
      </c>
      <c r="M187" s="88" t="s">
        <v>1515</v>
      </c>
      <c r="N187" s="87">
        <v>98556206</v>
      </c>
      <c r="O187" s="88" t="s">
        <v>1519</v>
      </c>
      <c r="P187" s="89">
        <v>10267189</v>
      </c>
      <c r="Q187" s="90">
        <v>210</v>
      </c>
      <c r="R187" s="109" t="s">
        <v>2785</v>
      </c>
      <c r="S187" s="76">
        <v>50609170</v>
      </c>
      <c r="T187" s="92">
        <v>404</v>
      </c>
      <c r="U187" s="91" t="s">
        <v>3236</v>
      </c>
      <c r="V187" s="77">
        <v>50609170</v>
      </c>
      <c r="W187" s="135">
        <v>45708</v>
      </c>
      <c r="X187" s="329">
        <v>45708</v>
      </c>
      <c r="Y187" s="135" t="s">
        <v>1441</v>
      </c>
      <c r="Z187" s="198">
        <v>45709</v>
      </c>
      <c r="AA187" s="325">
        <v>45709</v>
      </c>
      <c r="AB187" s="115">
        <v>46005</v>
      </c>
      <c r="AC187" s="337">
        <v>46005</v>
      </c>
      <c r="AD187" s="340" t="s">
        <v>5</v>
      </c>
      <c r="AE187" s="130" t="s">
        <v>1711</v>
      </c>
      <c r="AF187" s="93" t="s">
        <v>1443</v>
      </c>
      <c r="AG187" s="320"/>
      <c r="AH187" s="139">
        <v>202000006300</v>
      </c>
      <c r="AI187" s="24" t="s">
        <v>1444</v>
      </c>
      <c r="AJ187" s="94" t="s">
        <v>4338</v>
      </c>
      <c r="AK187" s="94" t="s">
        <v>4338</v>
      </c>
      <c r="AL187" s="74">
        <v>7.5666666666666664</v>
      </c>
      <c r="AM187" s="95">
        <v>46125</v>
      </c>
      <c r="AN187" s="73"/>
      <c r="AO187" s="75" t="s">
        <v>1</v>
      </c>
      <c r="AP187" s="81">
        <v>22378204</v>
      </c>
      <c r="AQ187" s="96">
        <v>0.44217686241445969</v>
      </c>
      <c r="AR187" s="114">
        <v>28230966</v>
      </c>
      <c r="AS187" s="85" t="s">
        <v>3506</v>
      </c>
      <c r="AT187" s="85" t="s">
        <v>3536</v>
      </c>
      <c r="AU187" s="85">
        <v>0</v>
      </c>
      <c r="AV187" s="245">
        <v>107</v>
      </c>
    </row>
    <row r="188" spans="1:48" s="85" customFormat="1" ht="35.25" customHeight="1" x14ac:dyDescent="0.25">
      <c r="A188" s="24">
        <v>379</v>
      </c>
      <c r="B188" s="131">
        <v>173</v>
      </c>
      <c r="C188" s="72" t="s">
        <v>906</v>
      </c>
      <c r="D188" s="124" t="s">
        <v>1436</v>
      </c>
      <c r="E188" s="125" t="s">
        <v>447</v>
      </c>
      <c r="F188" s="126" t="s">
        <v>448</v>
      </c>
      <c r="G188" s="127" t="s">
        <v>1813</v>
      </c>
      <c r="H188" s="121">
        <v>6918861</v>
      </c>
      <c r="I188" s="144">
        <v>6239569</v>
      </c>
      <c r="J188" s="142">
        <v>61147776</v>
      </c>
      <c r="K188" s="112" t="s">
        <v>356</v>
      </c>
      <c r="L188" s="128" t="s">
        <v>1438</v>
      </c>
      <c r="M188" s="88" t="s">
        <v>1439</v>
      </c>
      <c r="N188" s="87">
        <v>3507696</v>
      </c>
      <c r="O188" s="88" t="s">
        <v>1440</v>
      </c>
      <c r="P188" s="89">
        <v>75075150</v>
      </c>
      <c r="Q188" s="90">
        <v>212</v>
      </c>
      <c r="R188" s="109" t="s">
        <v>2785</v>
      </c>
      <c r="S188" s="76">
        <v>61147776</v>
      </c>
      <c r="T188" s="92">
        <v>388</v>
      </c>
      <c r="U188" s="91" t="s">
        <v>3221</v>
      </c>
      <c r="V188" s="77">
        <v>61147776</v>
      </c>
      <c r="W188" s="135">
        <v>45708</v>
      </c>
      <c r="X188" s="329">
        <v>45708</v>
      </c>
      <c r="Y188" s="135" t="s">
        <v>1441</v>
      </c>
      <c r="Z188" s="198">
        <v>45709</v>
      </c>
      <c r="AA188" s="325">
        <v>45709</v>
      </c>
      <c r="AB188" s="115">
        <v>46005</v>
      </c>
      <c r="AC188" s="337">
        <v>46005</v>
      </c>
      <c r="AD188" s="340" t="s">
        <v>11</v>
      </c>
      <c r="AE188" s="130" t="s">
        <v>1442</v>
      </c>
      <c r="AF188" s="93" t="s">
        <v>1443</v>
      </c>
      <c r="AG188" s="149"/>
      <c r="AH188" s="139">
        <v>202000006301</v>
      </c>
      <c r="AI188" s="24" t="s">
        <v>1444</v>
      </c>
      <c r="AJ188" s="94" t="s">
        <v>4339</v>
      </c>
      <c r="AK188" s="94" t="s">
        <v>4339</v>
      </c>
      <c r="AL188" s="74">
        <v>7.5666666666666664</v>
      </c>
      <c r="AM188" s="95">
        <v>46125</v>
      </c>
      <c r="AN188" s="73"/>
      <c r="AO188" s="75" t="s">
        <v>1</v>
      </c>
      <c r="AP188" s="81">
        <v>27038132</v>
      </c>
      <c r="AQ188" s="96">
        <v>0.44217686674328105</v>
      </c>
      <c r="AR188" s="114">
        <v>34109644</v>
      </c>
      <c r="AS188" s="85" t="s">
        <v>3520</v>
      </c>
      <c r="AT188" s="85" t="s">
        <v>3502</v>
      </c>
      <c r="AU188" s="85">
        <v>0</v>
      </c>
      <c r="AV188" s="245">
        <v>107</v>
      </c>
    </row>
    <row r="189" spans="1:48" s="85" customFormat="1" ht="35.25" customHeight="1" x14ac:dyDescent="0.25">
      <c r="A189" s="24">
        <v>380</v>
      </c>
      <c r="B189" s="131">
        <v>174</v>
      </c>
      <c r="C189" s="72" t="s">
        <v>907</v>
      </c>
      <c r="D189" s="124" t="s">
        <v>1436</v>
      </c>
      <c r="E189" s="125" t="s">
        <v>447</v>
      </c>
      <c r="F189" s="126" t="s">
        <v>448</v>
      </c>
      <c r="G189" s="127" t="s">
        <v>1814</v>
      </c>
      <c r="H189" s="121">
        <v>80195539</v>
      </c>
      <c r="I189" s="144">
        <v>6239569</v>
      </c>
      <c r="J189" s="142">
        <v>61147776</v>
      </c>
      <c r="K189" s="112" t="s">
        <v>356</v>
      </c>
      <c r="L189" s="128" t="s">
        <v>1438</v>
      </c>
      <c r="M189" s="88" t="s">
        <v>1439</v>
      </c>
      <c r="N189" s="87">
        <v>3507696</v>
      </c>
      <c r="O189" s="88" t="s">
        <v>1440</v>
      </c>
      <c r="P189" s="89">
        <v>75075150</v>
      </c>
      <c r="Q189" s="90">
        <v>213</v>
      </c>
      <c r="R189" s="109" t="s">
        <v>2785</v>
      </c>
      <c r="S189" s="76">
        <v>61147776</v>
      </c>
      <c r="T189" s="92">
        <v>382</v>
      </c>
      <c r="U189" s="91" t="s">
        <v>3216</v>
      </c>
      <c r="V189" s="77">
        <v>61147776</v>
      </c>
      <c r="W189" s="135">
        <v>45708</v>
      </c>
      <c r="X189" s="329">
        <v>45708</v>
      </c>
      <c r="Y189" s="135" t="s">
        <v>1441</v>
      </c>
      <c r="Z189" s="198">
        <v>45709</v>
      </c>
      <c r="AA189" s="325">
        <v>45709</v>
      </c>
      <c r="AB189" s="115">
        <v>46005</v>
      </c>
      <c r="AC189" s="337">
        <v>46005</v>
      </c>
      <c r="AD189" s="340" t="s">
        <v>11</v>
      </c>
      <c r="AE189" s="130" t="s">
        <v>1442</v>
      </c>
      <c r="AF189" s="93" t="s">
        <v>1443</v>
      </c>
      <c r="AG189" s="149"/>
      <c r="AH189" s="139">
        <v>202000006302</v>
      </c>
      <c r="AI189" s="24" t="s">
        <v>1444</v>
      </c>
      <c r="AJ189" s="94" t="s">
        <v>4340</v>
      </c>
      <c r="AK189" s="94" t="s">
        <v>4340</v>
      </c>
      <c r="AL189" s="74">
        <v>7.5666666666666664</v>
      </c>
      <c r="AM189" s="95">
        <v>46125</v>
      </c>
      <c r="AN189" s="73"/>
      <c r="AO189" s="75" t="s">
        <v>1</v>
      </c>
      <c r="AP189" s="81">
        <v>27038132</v>
      </c>
      <c r="AQ189" s="96">
        <v>0.44217686674328105</v>
      </c>
      <c r="AR189" s="114">
        <v>34109644</v>
      </c>
      <c r="AS189" s="85" t="s">
        <v>3520</v>
      </c>
      <c r="AT189" s="85" t="s">
        <v>3502</v>
      </c>
      <c r="AU189" s="85">
        <v>0</v>
      </c>
      <c r="AV189" s="245">
        <v>107</v>
      </c>
    </row>
    <row r="190" spans="1:48" s="85" customFormat="1" ht="35.25" customHeight="1" x14ac:dyDescent="0.25">
      <c r="A190" s="24">
        <v>381</v>
      </c>
      <c r="B190" s="131">
        <v>175</v>
      </c>
      <c r="C190" s="72" t="s">
        <v>908</v>
      </c>
      <c r="D190" s="124" t="s">
        <v>1436</v>
      </c>
      <c r="E190" s="125" t="s">
        <v>447</v>
      </c>
      <c r="F190" s="126" t="s">
        <v>448</v>
      </c>
      <c r="G190" s="127" t="s">
        <v>1815</v>
      </c>
      <c r="H190" s="121">
        <v>1037236165</v>
      </c>
      <c r="I190" s="144">
        <v>6239569</v>
      </c>
      <c r="J190" s="142">
        <v>61147776</v>
      </c>
      <c r="K190" s="112" t="s">
        <v>356</v>
      </c>
      <c r="L190" s="128" t="s">
        <v>1438</v>
      </c>
      <c r="M190" s="88" t="s">
        <v>1439</v>
      </c>
      <c r="N190" s="87">
        <v>3507696</v>
      </c>
      <c r="O190" s="88" t="s">
        <v>1440</v>
      </c>
      <c r="P190" s="89">
        <v>75075150</v>
      </c>
      <c r="Q190" s="90">
        <v>214</v>
      </c>
      <c r="R190" s="109" t="s">
        <v>2785</v>
      </c>
      <c r="S190" s="76">
        <v>61147776</v>
      </c>
      <c r="T190" s="92">
        <v>380</v>
      </c>
      <c r="U190" s="91" t="s">
        <v>3214</v>
      </c>
      <c r="V190" s="77">
        <v>61147776</v>
      </c>
      <c r="W190" s="135">
        <v>45708</v>
      </c>
      <c r="X190" s="329">
        <v>45708</v>
      </c>
      <c r="Y190" s="135" t="s">
        <v>1441</v>
      </c>
      <c r="Z190" s="198">
        <v>45709</v>
      </c>
      <c r="AA190" s="325">
        <v>45709</v>
      </c>
      <c r="AB190" s="115">
        <v>46005</v>
      </c>
      <c r="AC190" s="337">
        <v>46005</v>
      </c>
      <c r="AD190" s="340" t="s">
        <v>11</v>
      </c>
      <c r="AE190" s="130" t="s">
        <v>1442</v>
      </c>
      <c r="AF190" s="93" t="s">
        <v>1443</v>
      </c>
      <c r="AG190" s="149"/>
      <c r="AH190" s="139">
        <v>202000006303</v>
      </c>
      <c r="AI190" s="24" t="s">
        <v>1444</v>
      </c>
      <c r="AJ190" s="94" t="s">
        <v>4341</v>
      </c>
      <c r="AK190" s="94" t="s">
        <v>4341</v>
      </c>
      <c r="AL190" s="74">
        <v>7.5666666666666664</v>
      </c>
      <c r="AM190" s="95">
        <v>46125</v>
      </c>
      <c r="AN190" s="73"/>
      <c r="AO190" s="75" t="s">
        <v>1</v>
      </c>
      <c r="AP190" s="81">
        <v>27038132</v>
      </c>
      <c r="AQ190" s="96">
        <v>0.44217686674328105</v>
      </c>
      <c r="AR190" s="114">
        <v>34109644</v>
      </c>
      <c r="AS190" s="85" t="s">
        <v>3520</v>
      </c>
      <c r="AT190" s="85" t="s">
        <v>3502</v>
      </c>
      <c r="AU190" s="85">
        <v>0</v>
      </c>
      <c r="AV190" s="245">
        <v>107</v>
      </c>
    </row>
    <row r="191" spans="1:48" s="85" customFormat="1" ht="35.25" customHeight="1" x14ac:dyDescent="0.25">
      <c r="A191" s="24">
        <v>385</v>
      </c>
      <c r="B191" s="131">
        <v>176</v>
      </c>
      <c r="C191" s="72" t="s">
        <v>911</v>
      </c>
      <c r="D191" s="124" t="s">
        <v>1436</v>
      </c>
      <c r="E191" s="125" t="s">
        <v>447</v>
      </c>
      <c r="F191" s="126" t="s">
        <v>448</v>
      </c>
      <c r="G191" s="127" t="s">
        <v>1816</v>
      </c>
      <c r="H191" s="121">
        <v>8163337</v>
      </c>
      <c r="I191" s="144">
        <v>6239569</v>
      </c>
      <c r="J191" s="142">
        <v>61147776</v>
      </c>
      <c r="K191" s="112" t="s">
        <v>356</v>
      </c>
      <c r="L191" s="128" t="s">
        <v>1438</v>
      </c>
      <c r="M191" s="88" t="s">
        <v>1439</v>
      </c>
      <c r="N191" s="87">
        <v>3507696</v>
      </c>
      <c r="O191" s="88" t="s">
        <v>1440</v>
      </c>
      <c r="P191" s="89">
        <v>75075150</v>
      </c>
      <c r="Q191" s="90">
        <v>218</v>
      </c>
      <c r="R191" s="109" t="s">
        <v>2785</v>
      </c>
      <c r="S191" s="76">
        <v>61147776</v>
      </c>
      <c r="T191" s="92">
        <v>379</v>
      </c>
      <c r="U191" s="91" t="s">
        <v>3213</v>
      </c>
      <c r="V191" s="77">
        <v>61147776</v>
      </c>
      <c r="W191" s="135">
        <v>45708</v>
      </c>
      <c r="X191" s="329">
        <v>45708</v>
      </c>
      <c r="Y191" s="135" t="s">
        <v>1441</v>
      </c>
      <c r="Z191" s="198">
        <v>45709</v>
      </c>
      <c r="AA191" s="325">
        <v>45709</v>
      </c>
      <c r="AB191" s="115">
        <v>46005</v>
      </c>
      <c r="AC191" s="337">
        <v>46005</v>
      </c>
      <c r="AD191" s="340" t="s">
        <v>5</v>
      </c>
      <c r="AE191" s="130" t="s">
        <v>1711</v>
      </c>
      <c r="AF191" s="93" t="s">
        <v>1443</v>
      </c>
      <c r="AG191" s="149"/>
      <c r="AH191" s="139">
        <v>202000006304</v>
      </c>
      <c r="AI191" s="24" t="s">
        <v>1444</v>
      </c>
      <c r="AJ191" s="94" t="s">
        <v>4342</v>
      </c>
      <c r="AK191" s="94" t="s">
        <v>4342</v>
      </c>
      <c r="AL191" s="74">
        <v>7.5666666666666664</v>
      </c>
      <c r="AM191" s="95">
        <v>46125</v>
      </c>
      <c r="AN191" s="73"/>
      <c r="AO191" s="75" t="s">
        <v>1</v>
      </c>
      <c r="AP191" s="81">
        <v>27038132</v>
      </c>
      <c r="AQ191" s="96">
        <v>0.44217686674328105</v>
      </c>
      <c r="AR191" s="114">
        <v>34109644</v>
      </c>
      <c r="AS191" s="85" t="s">
        <v>3520</v>
      </c>
      <c r="AT191" s="85" t="s">
        <v>3502</v>
      </c>
      <c r="AU191" s="85">
        <v>0</v>
      </c>
      <c r="AV191" s="245">
        <v>107</v>
      </c>
    </row>
    <row r="192" spans="1:48" s="85" customFormat="1" ht="35.25" customHeight="1" x14ac:dyDescent="0.25">
      <c r="A192" s="24">
        <v>387</v>
      </c>
      <c r="B192" s="131">
        <v>177</v>
      </c>
      <c r="C192" s="72" t="s">
        <v>258</v>
      </c>
      <c r="D192" s="124" t="s">
        <v>1436</v>
      </c>
      <c r="E192" s="125" t="s">
        <v>447</v>
      </c>
      <c r="F192" s="126" t="s">
        <v>448</v>
      </c>
      <c r="G192" s="127" t="s">
        <v>1817</v>
      </c>
      <c r="H192" s="121">
        <v>71988040</v>
      </c>
      <c r="I192" s="144">
        <v>6239569</v>
      </c>
      <c r="J192" s="142">
        <v>61147776</v>
      </c>
      <c r="K192" s="112" t="s">
        <v>356</v>
      </c>
      <c r="L192" s="128" t="s">
        <v>1438</v>
      </c>
      <c r="M192" s="88" t="s">
        <v>1439</v>
      </c>
      <c r="N192" s="87">
        <v>3507696</v>
      </c>
      <c r="O192" s="88" t="s">
        <v>1440</v>
      </c>
      <c r="P192" s="89">
        <v>75075150</v>
      </c>
      <c r="Q192" s="90">
        <v>220</v>
      </c>
      <c r="R192" s="109" t="s">
        <v>2785</v>
      </c>
      <c r="S192" s="76">
        <v>61147776</v>
      </c>
      <c r="T192" s="92">
        <v>390</v>
      </c>
      <c r="U192" s="91" t="s">
        <v>3223</v>
      </c>
      <c r="V192" s="77">
        <v>61147776</v>
      </c>
      <c r="W192" s="135">
        <v>45708</v>
      </c>
      <c r="X192" s="329">
        <v>45708</v>
      </c>
      <c r="Y192" s="135" t="s">
        <v>1441</v>
      </c>
      <c r="Z192" s="198">
        <v>45709</v>
      </c>
      <c r="AA192" s="325">
        <v>45709</v>
      </c>
      <c r="AB192" s="115">
        <v>46005</v>
      </c>
      <c r="AC192" s="337">
        <v>46005</v>
      </c>
      <c r="AD192" s="340" t="s">
        <v>5</v>
      </c>
      <c r="AE192" s="130" t="s">
        <v>1720</v>
      </c>
      <c r="AF192" s="93" t="s">
        <v>1443</v>
      </c>
      <c r="AG192" s="149"/>
      <c r="AH192" s="139">
        <v>202000006305</v>
      </c>
      <c r="AI192" s="24" t="s">
        <v>1444</v>
      </c>
      <c r="AJ192" s="94" t="s">
        <v>4343</v>
      </c>
      <c r="AK192" s="94" t="s">
        <v>4343</v>
      </c>
      <c r="AL192" s="74">
        <v>7.5666666666666664</v>
      </c>
      <c r="AM192" s="95">
        <v>46125</v>
      </c>
      <c r="AN192" s="73"/>
      <c r="AO192" s="75" t="s">
        <v>1</v>
      </c>
      <c r="AP192" s="81">
        <v>27038132</v>
      </c>
      <c r="AQ192" s="96">
        <v>0.44217686674328105</v>
      </c>
      <c r="AR192" s="114">
        <v>34109644</v>
      </c>
      <c r="AS192" s="85" t="s">
        <v>3520</v>
      </c>
      <c r="AT192" s="85" t="s">
        <v>3502</v>
      </c>
      <c r="AU192" s="85">
        <v>0</v>
      </c>
      <c r="AV192" s="245">
        <v>107</v>
      </c>
    </row>
    <row r="193" spans="1:48" s="85" customFormat="1" ht="35.25" customHeight="1" x14ac:dyDescent="0.25">
      <c r="A193" s="24">
        <v>389</v>
      </c>
      <c r="B193" s="131">
        <v>178</v>
      </c>
      <c r="C193" s="72" t="s">
        <v>913</v>
      </c>
      <c r="D193" s="124" t="s">
        <v>1436</v>
      </c>
      <c r="E193" s="125" t="s">
        <v>447</v>
      </c>
      <c r="F193" s="126" t="s">
        <v>448</v>
      </c>
      <c r="G193" s="127" t="s">
        <v>1818</v>
      </c>
      <c r="H193" s="121">
        <v>15483073</v>
      </c>
      <c r="I193" s="144">
        <v>6239569</v>
      </c>
      <c r="J193" s="142">
        <v>61147776</v>
      </c>
      <c r="K193" s="112" t="s">
        <v>356</v>
      </c>
      <c r="L193" s="128" t="s">
        <v>1438</v>
      </c>
      <c r="M193" s="88" t="s">
        <v>1439</v>
      </c>
      <c r="N193" s="87">
        <v>3507696</v>
      </c>
      <c r="O193" s="88" t="s">
        <v>1440</v>
      </c>
      <c r="P193" s="89">
        <v>75075150</v>
      </c>
      <c r="Q193" s="90">
        <v>222</v>
      </c>
      <c r="R193" s="109" t="s">
        <v>2785</v>
      </c>
      <c r="S193" s="76">
        <v>61147776</v>
      </c>
      <c r="T193" s="92">
        <v>377</v>
      </c>
      <c r="U193" s="91" t="s">
        <v>3211</v>
      </c>
      <c r="V193" s="77">
        <v>61147776</v>
      </c>
      <c r="W193" s="135">
        <v>45708</v>
      </c>
      <c r="X193" s="329">
        <v>45708</v>
      </c>
      <c r="Y193" s="135" t="s">
        <v>1441</v>
      </c>
      <c r="Z193" s="198">
        <v>45709</v>
      </c>
      <c r="AA193" s="325">
        <v>45709</v>
      </c>
      <c r="AB193" s="115">
        <v>46005</v>
      </c>
      <c r="AC193" s="337">
        <v>46005</v>
      </c>
      <c r="AD193" s="340" t="s">
        <v>11</v>
      </c>
      <c r="AE193" s="130" t="s">
        <v>1442</v>
      </c>
      <c r="AF193" s="93" t="s">
        <v>1443</v>
      </c>
      <c r="AG193" s="149"/>
      <c r="AH193" s="139">
        <v>202000006307</v>
      </c>
      <c r="AI193" s="24" t="s">
        <v>1444</v>
      </c>
      <c r="AJ193" s="94" t="s">
        <v>4344</v>
      </c>
      <c r="AK193" s="94" t="s">
        <v>4344</v>
      </c>
      <c r="AL193" s="74">
        <v>7.5666666666666664</v>
      </c>
      <c r="AM193" s="95">
        <v>46125</v>
      </c>
      <c r="AN193" s="73"/>
      <c r="AO193" s="75" t="s">
        <v>1</v>
      </c>
      <c r="AP193" s="81">
        <v>27038132</v>
      </c>
      <c r="AQ193" s="96">
        <v>0.44217686674328105</v>
      </c>
      <c r="AR193" s="114">
        <v>34109644</v>
      </c>
      <c r="AS193" s="85" t="s">
        <v>3520</v>
      </c>
      <c r="AT193" s="85" t="s">
        <v>3502</v>
      </c>
      <c r="AU193" s="85">
        <v>0</v>
      </c>
      <c r="AV193" s="245">
        <v>107</v>
      </c>
    </row>
    <row r="194" spans="1:48" s="85" customFormat="1" ht="35.25" customHeight="1" x14ac:dyDescent="0.25">
      <c r="A194" s="24">
        <v>390</v>
      </c>
      <c r="B194" s="131">
        <v>179</v>
      </c>
      <c r="C194" s="72" t="s">
        <v>914</v>
      </c>
      <c r="D194" s="124" t="s">
        <v>1436</v>
      </c>
      <c r="E194" s="125" t="s">
        <v>447</v>
      </c>
      <c r="F194" s="126" t="s">
        <v>448</v>
      </c>
      <c r="G194" s="127" t="s">
        <v>1819</v>
      </c>
      <c r="H194" s="121">
        <v>98632774</v>
      </c>
      <c r="I194" s="144">
        <v>5164201</v>
      </c>
      <c r="J194" s="142">
        <v>50609170</v>
      </c>
      <c r="K194" s="112" t="s">
        <v>356</v>
      </c>
      <c r="L194" s="128" t="s">
        <v>1438</v>
      </c>
      <c r="M194" s="88" t="s">
        <v>1439</v>
      </c>
      <c r="N194" s="87">
        <v>3507696</v>
      </c>
      <c r="O194" s="88" t="s">
        <v>1440</v>
      </c>
      <c r="P194" s="89">
        <v>75075150</v>
      </c>
      <c r="Q194" s="90">
        <v>223</v>
      </c>
      <c r="R194" s="109" t="s">
        <v>2785</v>
      </c>
      <c r="S194" s="76">
        <v>50609170</v>
      </c>
      <c r="T194" s="92">
        <v>375</v>
      </c>
      <c r="U194" s="91" t="s">
        <v>3210</v>
      </c>
      <c r="V194" s="77">
        <v>50609170</v>
      </c>
      <c r="W194" s="135">
        <v>45708</v>
      </c>
      <c r="X194" s="329">
        <v>45708</v>
      </c>
      <c r="Y194" s="135" t="s">
        <v>1441</v>
      </c>
      <c r="Z194" s="198">
        <v>45709</v>
      </c>
      <c r="AA194" s="325">
        <v>45709</v>
      </c>
      <c r="AB194" s="115">
        <v>46005</v>
      </c>
      <c r="AC194" s="337">
        <v>46005</v>
      </c>
      <c r="AD194" s="340" t="s">
        <v>5</v>
      </c>
      <c r="AE194" s="130" t="s">
        <v>1711</v>
      </c>
      <c r="AF194" s="93" t="s">
        <v>1443</v>
      </c>
      <c r="AG194" s="149"/>
      <c r="AH194" s="139">
        <v>202000006309</v>
      </c>
      <c r="AI194" s="24" t="s">
        <v>1444</v>
      </c>
      <c r="AJ194" s="94" t="s">
        <v>4345</v>
      </c>
      <c r="AK194" s="94" t="s">
        <v>4345</v>
      </c>
      <c r="AL194" s="74">
        <v>7.5666666666666664</v>
      </c>
      <c r="AM194" s="95">
        <v>46125</v>
      </c>
      <c r="AN194" s="73"/>
      <c r="AO194" s="75" t="s">
        <v>1</v>
      </c>
      <c r="AP194" s="81">
        <v>22378204</v>
      </c>
      <c r="AQ194" s="96">
        <v>0.44217686241445969</v>
      </c>
      <c r="AR194" s="114">
        <v>28230966</v>
      </c>
      <c r="AS194" s="85" t="s">
        <v>3520</v>
      </c>
      <c r="AT194" s="85" t="s">
        <v>3502</v>
      </c>
      <c r="AU194" s="85">
        <v>0</v>
      </c>
      <c r="AV194" s="245">
        <v>107</v>
      </c>
    </row>
    <row r="195" spans="1:48" s="85" customFormat="1" ht="35.25" customHeight="1" x14ac:dyDescent="0.25">
      <c r="A195" s="24">
        <v>391</v>
      </c>
      <c r="B195" s="131">
        <v>180</v>
      </c>
      <c r="C195" s="72" t="s">
        <v>915</v>
      </c>
      <c r="D195" s="124" t="s">
        <v>1436</v>
      </c>
      <c r="E195" s="125" t="s">
        <v>447</v>
      </c>
      <c r="F195" s="126" t="s">
        <v>448</v>
      </c>
      <c r="G195" s="127" t="s">
        <v>1820</v>
      </c>
      <c r="H195" s="121">
        <v>3402168</v>
      </c>
      <c r="I195" s="144">
        <v>6239569</v>
      </c>
      <c r="J195" s="142">
        <v>61147776</v>
      </c>
      <c r="K195" s="112" t="s">
        <v>356</v>
      </c>
      <c r="L195" s="128" t="s">
        <v>1438</v>
      </c>
      <c r="M195" s="88" t="s">
        <v>1439</v>
      </c>
      <c r="N195" s="87">
        <v>3507696</v>
      </c>
      <c r="O195" s="88" t="s">
        <v>1440</v>
      </c>
      <c r="P195" s="89">
        <v>75075150</v>
      </c>
      <c r="Q195" s="90">
        <v>224</v>
      </c>
      <c r="R195" s="109" t="s">
        <v>2786</v>
      </c>
      <c r="S195" s="76">
        <v>61147776</v>
      </c>
      <c r="T195" s="92">
        <v>372</v>
      </c>
      <c r="U195" s="91" t="s">
        <v>3208</v>
      </c>
      <c r="V195" s="77">
        <v>61147776</v>
      </c>
      <c r="W195" s="135">
        <v>45708</v>
      </c>
      <c r="X195" s="329">
        <v>45708</v>
      </c>
      <c r="Y195" s="135" t="s">
        <v>1441</v>
      </c>
      <c r="Z195" s="198">
        <v>45709</v>
      </c>
      <c r="AA195" s="325">
        <v>45709</v>
      </c>
      <c r="AB195" s="115">
        <v>46005</v>
      </c>
      <c r="AC195" s="337">
        <v>46005</v>
      </c>
      <c r="AD195" s="340" t="s">
        <v>11</v>
      </c>
      <c r="AE195" s="130" t="s">
        <v>1442</v>
      </c>
      <c r="AF195" s="93" t="s">
        <v>1443</v>
      </c>
      <c r="AG195" s="318"/>
      <c r="AH195" s="139">
        <v>202000006310</v>
      </c>
      <c r="AI195" s="24" t="s">
        <v>1444</v>
      </c>
      <c r="AJ195" s="94" t="s">
        <v>4346</v>
      </c>
      <c r="AK195" s="94" t="s">
        <v>4346</v>
      </c>
      <c r="AL195" s="74">
        <v>7.5666666666666664</v>
      </c>
      <c r="AM195" s="95">
        <v>46125</v>
      </c>
      <c r="AN195" s="73"/>
      <c r="AO195" s="75" t="s">
        <v>1</v>
      </c>
      <c r="AP195" s="81">
        <v>27038132</v>
      </c>
      <c r="AQ195" s="96">
        <v>0.44217686674328105</v>
      </c>
      <c r="AR195" s="114">
        <v>34109644</v>
      </c>
      <c r="AS195" s="85" t="s">
        <v>3520</v>
      </c>
      <c r="AT195" s="85" t="s">
        <v>3502</v>
      </c>
      <c r="AU195" s="85">
        <v>0</v>
      </c>
      <c r="AV195" s="245">
        <v>107</v>
      </c>
    </row>
    <row r="196" spans="1:48" s="85" customFormat="1" ht="35.25" customHeight="1" x14ac:dyDescent="0.25">
      <c r="A196" s="24">
        <v>393</v>
      </c>
      <c r="B196" s="131">
        <v>181</v>
      </c>
      <c r="C196" s="72" t="s">
        <v>917</v>
      </c>
      <c r="D196" s="124" t="s">
        <v>1436</v>
      </c>
      <c r="E196" s="125" t="s">
        <v>447</v>
      </c>
      <c r="F196" s="126" t="s">
        <v>448</v>
      </c>
      <c r="G196" s="127" t="s">
        <v>1821</v>
      </c>
      <c r="H196" s="121">
        <v>70810561</v>
      </c>
      <c r="I196" s="144">
        <v>8320021</v>
      </c>
      <c r="J196" s="142">
        <v>81536206</v>
      </c>
      <c r="K196" s="112" t="s">
        <v>356</v>
      </c>
      <c r="L196" s="128" t="s">
        <v>1438</v>
      </c>
      <c r="M196" s="88" t="s">
        <v>1439</v>
      </c>
      <c r="N196" s="87">
        <v>3507696</v>
      </c>
      <c r="O196" s="88" t="s">
        <v>1440</v>
      </c>
      <c r="P196" s="89">
        <v>75075150</v>
      </c>
      <c r="Q196" s="90">
        <v>226</v>
      </c>
      <c r="R196" s="109" t="s">
        <v>2786</v>
      </c>
      <c r="S196" s="76">
        <v>81536206</v>
      </c>
      <c r="T196" s="92">
        <v>370</v>
      </c>
      <c r="U196" s="91" t="s">
        <v>3206</v>
      </c>
      <c r="V196" s="77">
        <v>81536206</v>
      </c>
      <c r="W196" s="135">
        <v>45708</v>
      </c>
      <c r="X196" s="329">
        <v>45708</v>
      </c>
      <c r="Y196" s="135" t="s">
        <v>1441</v>
      </c>
      <c r="Z196" s="198">
        <v>45709</v>
      </c>
      <c r="AA196" s="325">
        <v>45709</v>
      </c>
      <c r="AB196" s="115">
        <v>46005</v>
      </c>
      <c r="AC196" s="337">
        <v>46005</v>
      </c>
      <c r="AD196" s="340" t="s">
        <v>11</v>
      </c>
      <c r="AE196" s="130" t="s">
        <v>1442</v>
      </c>
      <c r="AF196" s="93" t="s">
        <v>1443</v>
      </c>
      <c r="AG196" s="150"/>
      <c r="AH196" s="139">
        <v>202000006311</v>
      </c>
      <c r="AI196" s="24" t="s">
        <v>1444</v>
      </c>
      <c r="AJ196" s="94" t="s">
        <v>4347</v>
      </c>
      <c r="AK196" s="94" t="s">
        <v>4347</v>
      </c>
      <c r="AL196" s="74">
        <v>7.5666666666666664</v>
      </c>
      <c r="AM196" s="95">
        <v>46125</v>
      </c>
      <c r="AN196" s="73"/>
      <c r="AO196" s="75" t="s">
        <v>1</v>
      </c>
      <c r="AP196" s="81">
        <v>36053424</v>
      </c>
      <c r="AQ196" s="96">
        <v>0.44217686557552116</v>
      </c>
      <c r="AR196" s="114">
        <v>45482782</v>
      </c>
      <c r="AS196" s="85" t="s">
        <v>3520</v>
      </c>
      <c r="AT196" s="85" t="s">
        <v>3502</v>
      </c>
      <c r="AU196" s="85">
        <v>0</v>
      </c>
      <c r="AV196" s="245">
        <v>107</v>
      </c>
    </row>
    <row r="197" spans="1:48" s="85" customFormat="1" ht="35.25" customHeight="1" x14ac:dyDescent="0.25">
      <c r="A197" s="24">
        <v>394</v>
      </c>
      <c r="B197" s="131">
        <v>182</v>
      </c>
      <c r="C197" s="72" t="s">
        <v>918</v>
      </c>
      <c r="D197" s="124" t="s">
        <v>1436</v>
      </c>
      <c r="E197" s="125" t="s">
        <v>447</v>
      </c>
      <c r="F197" s="126" t="s">
        <v>448</v>
      </c>
      <c r="G197" s="127" t="s">
        <v>1822</v>
      </c>
      <c r="H197" s="121">
        <v>10011429</v>
      </c>
      <c r="I197" s="144">
        <v>5164201</v>
      </c>
      <c r="J197" s="142">
        <v>50609170</v>
      </c>
      <c r="K197" s="112" t="s">
        <v>356</v>
      </c>
      <c r="L197" s="128" t="s">
        <v>1438</v>
      </c>
      <c r="M197" s="88" t="s">
        <v>1439</v>
      </c>
      <c r="N197" s="87">
        <v>3507696</v>
      </c>
      <c r="O197" s="88" t="s">
        <v>1440</v>
      </c>
      <c r="P197" s="89">
        <v>75075150</v>
      </c>
      <c r="Q197" s="90">
        <v>227</v>
      </c>
      <c r="R197" s="109" t="s">
        <v>2786</v>
      </c>
      <c r="S197" s="76">
        <v>50609170</v>
      </c>
      <c r="T197" s="92">
        <v>368</v>
      </c>
      <c r="U197" s="91" t="s">
        <v>3205</v>
      </c>
      <c r="V197" s="77">
        <v>50609170</v>
      </c>
      <c r="W197" s="135">
        <v>45708</v>
      </c>
      <c r="X197" s="329">
        <v>45708</v>
      </c>
      <c r="Y197" s="135" t="s">
        <v>1441</v>
      </c>
      <c r="Z197" s="198">
        <v>45709</v>
      </c>
      <c r="AA197" s="325">
        <v>45709</v>
      </c>
      <c r="AB197" s="115">
        <v>46005</v>
      </c>
      <c r="AC197" s="337">
        <v>46005</v>
      </c>
      <c r="AD197" s="340" t="s">
        <v>5</v>
      </c>
      <c r="AE197" s="130" t="s">
        <v>1720</v>
      </c>
      <c r="AF197" s="93" t="s">
        <v>1443</v>
      </c>
      <c r="AG197" s="150"/>
      <c r="AH197" s="139">
        <v>202000006312</v>
      </c>
      <c r="AI197" s="24" t="s">
        <v>1444</v>
      </c>
      <c r="AJ197" s="94" t="s">
        <v>4348</v>
      </c>
      <c r="AK197" s="94" t="s">
        <v>4348</v>
      </c>
      <c r="AL197" s="74">
        <v>7.5666666666666664</v>
      </c>
      <c r="AM197" s="95">
        <v>46125</v>
      </c>
      <c r="AN197" s="73"/>
      <c r="AO197" s="75" t="s">
        <v>1</v>
      </c>
      <c r="AP197" s="81">
        <v>22378204</v>
      </c>
      <c r="AQ197" s="96">
        <v>0.44217686241445969</v>
      </c>
      <c r="AR197" s="114">
        <v>28230966</v>
      </c>
      <c r="AS197" s="85" t="s">
        <v>3520</v>
      </c>
      <c r="AT197" s="85" t="s">
        <v>3502</v>
      </c>
      <c r="AU197" s="85">
        <v>0</v>
      </c>
      <c r="AV197" s="245">
        <v>107</v>
      </c>
    </row>
    <row r="198" spans="1:48" s="85" customFormat="1" ht="35.25" customHeight="1" x14ac:dyDescent="0.25">
      <c r="A198" s="24">
        <v>395</v>
      </c>
      <c r="B198" s="131">
        <v>183</v>
      </c>
      <c r="C198" s="72" t="s">
        <v>919</v>
      </c>
      <c r="D198" s="124" t="s">
        <v>1436</v>
      </c>
      <c r="E198" s="125" t="s">
        <v>447</v>
      </c>
      <c r="F198" s="126" t="s">
        <v>448</v>
      </c>
      <c r="G198" s="127" t="s">
        <v>1823</v>
      </c>
      <c r="H198" s="121">
        <v>8154096</v>
      </c>
      <c r="I198" s="144">
        <v>5164201</v>
      </c>
      <c r="J198" s="142">
        <v>50609170</v>
      </c>
      <c r="K198" s="112" t="s">
        <v>356</v>
      </c>
      <c r="L198" s="128" t="s">
        <v>1438</v>
      </c>
      <c r="M198" s="88" t="s">
        <v>1439</v>
      </c>
      <c r="N198" s="87">
        <v>3507696</v>
      </c>
      <c r="O198" s="88" t="s">
        <v>1440</v>
      </c>
      <c r="P198" s="89">
        <v>75075150</v>
      </c>
      <c r="Q198" s="90">
        <v>228</v>
      </c>
      <c r="R198" s="109" t="s">
        <v>2786</v>
      </c>
      <c r="S198" s="76">
        <v>50609170</v>
      </c>
      <c r="T198" s="92">
        <v>365</v>
      </c>
      <c r="U198" s="91" t="s">
        <v>3202</v>
      </c>
      <c r="V198" s="77">
        <v>50609170</v>
      </c>
      <c r="W198" s="135">
        <v>45708</v>
      </c>
      <c r="X198" s="329">
        <v>45708</v>
      </c>
      <c r="Y198" s="135" t="s">
        <v>1441</v>
      </c>
      <c r="Z198" s="198">
        <v>45709</v>
      </c>
      <c r="AA198" s="325">
        <v>45709</v>
      </c>
      <c r="AB198" s="115">
        <v>46005</v>
      </c>
      <c r="AC198" s="337">
        <v>46005</v>
      </c>
      <c r="AD198" s="340" t="s">
        <v>5</v>
      </c>
      <c r="AE198" s="130" t="s">
        <v>1720</v>
      </c>
      <c r="AF198" s="93" t="s">
        <v>1443</v>
      </c>
      <c r="AG198" s="150"/>
      <c r="AH198" s="139">
        <v>202000006313</v>
      </c>
      <c r="AI198" s="24" t="s">
        <v>1444</v>
      </c>
      <c r="AJ198" s="94" t="s">
        <v>4349</v>
      </c>
      <c r="AK198" s="94" t="s">
        <v>4349</v>
      </c>
      <c r="AL198" s="74">
        <v>7.5666666666666664</v>
      </c>
      <c r="AM198" s="95">
        <v>46125</v>
      </c>
      <c r="AN198" s="73"/>
      <c r="AO198" s="75" t="s">
        <v>1</v>
      </c>
      <c r="AP198" s="81">
        <v>22378204</v>
      </c>
      <c r="AQ198" s="96">
        <v>0.44217686241445969</v>
      </c>
      <c r="AR198" s="114">
        <v>28230966</v>
      </c>
      <c r="AS198" s="85" t="s">
        <v>3520</v>
      </c>
      <c r="AT198" s="85" t="s">
        <v>3502</v>
      </c>
      <c r="AU198" s="85">
        <v>0</v>
      </c>
      <c r="AV198" s="245">
        <v>107</v>
      </c>
    </row>
    <row r="199" spans="1:48" s="85" customFormat="1" ht="35.25" customHeight="1" x14ac:dyDescent="0.25">
      <c r="A199" s="24">
        <v>396</v>
      </c>
      <c r="B199" s="131">
        <v>184</v>
      </c>
      <c r="C199" s="72" t="s">
        <v>77</v>
      </c>
      <c r="D199" s="124" t="s">
        <v>1436</v>
      </c>
      <c r="E199" s="125" t="s">
        <v>447</v>
      </c>
      <c r="F199" s="126" t="s">
        <v>448</v>
      </c>
      <c r="G199" s="127" t="s">
        <v>1824</v>
      </c>
      <c r="H199" s="121">
        <v>8323529</v>
      </c>
      <c r="I199" s="144">
        <v>5164201</v>
      </c>
      <c r="J199" s="142">
        <v>50609170</v>
      </c>
      <c r="K199" s="112" t="s">
        <v>356</v>
      </c>
      <c r="L199" s="128" t="s">
        <v>1438</v>
      </c>
      <c r="M199" s="88" t="s">
        <v>1439</v>
      </c>
      <c r="N199" s="87">
        <v>3507696</v>
      </c>
      <c r="O199" s="88" t="s">
        <v>1440</v>
      </c>
      <c r="P199" s="89">
        <v>75075150</v>
      </c>
      <c r="Q199" s="90">
        <v>229</v>
      </c>
      <c r="R199" s="109" t="s">
        <v>2786</v>
      </c>
      <c r="S199" s="76">
        <v>50609170</v>
      </c>
      <c r="T199" s="92">
        <v>363</v>
      </c>
      <c r="U199" s="91" t="s">
        <v>3200</v>
      </c>
      <c r="V199" s="77">
        <v>50609170</v>
      </c>
      <c r="W199" s="135">
        <v>45708</v>
      </c>
      <c r="X199" s="329">
        <v>45708</v>
      </c>
      <c r="Y199" s="135" t="s">
        <v>1441</v>
      </c>
      <c r="Z199" s="198">
        <v>45709</v>
      </c>
      <c r="AA199" s="325">
        <v>45709</v>
      </c>
      <c r="AB199" s="115">
        <v>46005</v>
      </c>
      <c r="AC199" s="337">
        <v>46005</v>
      </c>
      <c r="AD199" s="340" t="s">
        <v>5</v>
      </c>
      <c r="AE199" s="130" t="s">
        <v>1720</v>
      </c>
      <c r="AF199" s="93" t="s">
        <v>1443</v>
      </c>
      <c r="AG199" s="151"/>
      <c r="AH199" s="139">
        <v>202000006314</v>
      </c>
      <c r="AI199" s="24" t="s">
        <v>1444</v>
      </c>
      <c r="AJ199" s="94" t="s">
        <v>4350</v>
      </c>
      <c r="AK199" s="94" t="s">
        <v>4350</v>
      </c>
      <c r="AL199" s="74">
        <v>7.5666666666666664</v>
      </c>
      <c r="AM199" s="95">
        <v>46125</v>
      </c>
      <c r="AN199" s="73"/>
      <c r="AO199" s="75" t="s">
        <v>1</v>
      </c>
      <c r="AP199" s="81">
        <v>22378204</v>
      </c>
      <c r="AQ199" s="96">
        <v>0.44217686241445969</v>
      </c>
      <c r="AR199" s="114">
        <v>28230966</v>
      </c>
      <c r="AS199" s="85" t="s">
        <v>3520</v>
      </c>
      <c r="AT199" s="85" t="s">
        <v>3502</v>
      </c>
      <c r="AU199" s="85">
        <v>0</v>
      </c>
      <c r="AV199" s="245">
        <v>107</v>
      </c>
    </row>
    <row r="200" spans="1:48" s="85" customFormat="1" ht="35.25" customHeight="1" x14ac:dyDescent="0.25">
      <c r="A200" s="24">
        <v>397</v>
      </c>
      <c r="B200" s="131">
        <v>185</v>
      </c>
      <c r="C200" s="72" t="s">
        <v>920</v>
      </c>
      <c r="D200" s="124" t="s">
        <v>1436</v>
      </c>
      <c r="E200" s="125" t="s">
        <v>447</v>
      </c>
      <c r="F200" s="126" t="s">
        <v>448</v>
      </c>
      <c r="G200" s="127" t="s">
        <v>1825</v>
      </c>
      <c r="H200" s="121">
        <v>1045021905</v>
      </c>
      <c r="I200" s="144">
        <v>5164201</v>
      </c>
      <c r="J200" s="142">
        <v>50609170</v>
      </c>
      <c r="K200" s="112" t="s">
        <v>356</v>
      </c>
      <c r="L200" s="128" t="s">
        <v>1438</v>
      </c>
      <c r="M200" s="88" t="s">
        <v>1439</v>
      </c>
      <c r="N200" s="87">
        <v>3507696</v>
      </c>
      <c r="O200" s="88" t="s">
        <v>1440</v>
      </c>
      <c r="P200" s="89">
        <v>75075150</v>
      </c>
      <c r="Q200" s="90">
        <v>230</v>
      </c>
      <c r="R200" s="109" t="s">
        <v>2786</v>
      </c>
      <c r="S200" s="76">
        <v>50609170</v>
      </c>
      <c r="T200" s="92">
        <v>362</v>
      </c>
      <c r="U200" s="91" t="s">
        <v>3199</v>
      </c>
      <c r="V200" s="77">
        <v>50609170</v>
      </c>
      <c r="W200" s="135">
        <v>45708</v>
      </c>
      <c r="X200" s="329">
        <v>45708</v>
      </c>
      <c r="Y200" s="135" t="s">
        <v>1441</v>
      </c>
      <c r="Z200" s="198">
        <v>45709</v>
      </c>
      <c r="AA200" s="325">
        <v>45709</v>
      </c>
      <c r="AB200" s="115">
        <v>46005</v>
      </c>
      <c r="AC200" s="337">
        <v>46005</v>
      </c>
      <c r="AD200" s="340" t="s">
        <v>5</v>
      </c>
      <c r="AE200" s="130" t="s">
        <v>1720</v>
      </c>
      <c r="AF200" s="93" t="s">
        <v>1443</v>
      </c>
      <c r="AG200" s="151"/>
      <c r="AH200" s="139">
        <v>202000006315</v>
      </c>
      <c r="AI200" s="24" t="s">
        <v>1444</v>
      </c>
      <c r="AJ200" s="94" t="s">
        <v>4351</v>
      </c>
      <c r="AK200" s="94" t="s">
        <v>4351</v>
      </c>
      <c r="AL200" s="74">
        <v>7.5666666666666664</v>
      </c>
      <c r="AM200" s="95">
        <v>46125</v>
      </c>
      <c r="AN200" s="73"/>
      <c r="AO200" s="75" t="s">
        <v>1</v>
      </c>
      <c r="AP200" s="81">
        <v>22378204</v>
      </c>
      <c r="AQ200" s="96">
        <v>0.44217686241445969</v>
      </c>
      <c r="AR200" s="114">
        <v>28230966</v>
      </c>
      <c r="AS200" s="85" t="s">
        <v>3520</v>
      </c>
      <c r="AT200" s="85" t="s">
        <v>3502</v>
      </c>
      <c r="AU200" s="85">
        <v>0</v>
      </c>
      <c r="AV200" s="245">
        <v>107</v>
      </c>
    </row>
    <row r="201" spans="1:48" s="85" customFormat="1" ht="35.25" customHeight="1" x14ac:dyDescent="0.25">
      <c r="A201" s="24">
        <v>398</v>
      </c>
      <c r="B201" s="131">
        <v>186</v>
      </c>
      <c r="C201" s="72" t="s">
        <v>921</v>
      </c>
      <c r="D201" s="124" t="s">
        <v>1436</v>
      </c>
      <c r="E201" s="125" t="s">
        <v>447</v>
      </c>
      <c r="F201" s="126" t="s">
        <v>448</v>
      </c>
      <c r="G201" s="127" t="s">
        <v>1826</v>
      </c>
      <c r="H201" s="121">
        <v>15488736</v>
      </c>
      <c r="I201" s="144">
        <v>5164201</v>
      </c>
      <c r="J201" s="142">
        <v>50609170</v>
      </c>
      <c r="K201" s="112" t="s">
        <v>356</v>
      </c>
      <c r="L201" s="128" t="s">
        <v>1438</v>
      </c>
      <c r="M201" s="88" t="s">
        <v>1439</v>
      </c>
      <c r="N201" s="87">
        <v>3507696</v>
      </c>
      <c r="O201" s="88" t="s">
        <v>1440</v>
      </c>
      <c r="P201" s="89">
        <v>75075150</v>
      </c>
      <c r="Q201" s="90">
        <v>231</v>
      </c>
      <c r="R201" s="109" t="s">
        <v>2786</v>
      </c>
      <c r="S201" s="76">
        <v>50609170</v>
      </c>
      <c r="T201" s="92">
        <v>359</v>
      </c>
      <c r="U201" s="91" t="s">
        <v>3198</v>
      </c>
      <c r="V201" s="77">
        <v>50609170</v>
      </c>
      <c r="W201" s="135">
        <v>45708</v>
      </c>
      <c r="X201" s="329">
        <v>45708</v>
      </c>
      <c r="Y201" s="135" t="s">
        <v>1441</v>
      </c>
      <c r="Z201" s="198">
        <v>45709</v>
      </c>
      <c r="AA201" s="325">
        <v>45709</v>
      </c>
      <c r="AB201" s="115">
        <v>46005</v>
      </c>
      <c r="AC201" s="337">
        <v>46005</v>
      </c>
      <c r="AD201" s="340" t="s">
        <v>5</v>
      </c>
      <c r="AE201" s="130" t="s">
        <v>1720</v>
      </c>
      <c r="AF201" s="93" t="s">
        <v>1443</v>
      </c>
      <c r="AG201" s="152"/>
      <c r="AH201" s="139">
        <v>202000006316</v>
      </c>
      <c r="AI201" s="24" t="s">
        <v>1444</v>
      </c>
      <c r="AJ201" s="94" t="s">
        <v>4352</v>
      </c>
      <c r="AK201" s="94" t="s">
        <v>4352</v>
      </c>
      <c r="AL201" s="74">
        <v>7.5666666666666664</v>
      </c>
      <c r="AM201" s="95">
        <v>46125</v>
      </c>
      <c r="AN201" s="73"/>
      <c r="AO201" s="75" t="s">
        <v>1</v>
      </c>
      <c r="AP201" s="81">
        <v>22378204</v>
      </c>
      <c r="AQ201" s="96">
        <v>0.44217686241445969</v>
      </c>
      <c r="AR201" s="114">
        <v>28230966</v>
      </c>
      <c r="AS201" s="85" t="s">
        <v>3520</v>
      </c>
      <c r="AT201" s="85" t="s">
        <v>3502</v>
      </c>
      <c r="AU201" s="85">
        <v>0</v>
      </c>
      <c r="AV201" s="245">
        <v>107</v>
      </c>
    </row>
    <row r="202" spans="1:48" s="85" customFormat="1" ht="35.25" customHeight="1" x14ac:dyDescent="0.25">
      <c r="A202" s="24">
        <v>399</v>
      </c>
      <c r="B202" s="131">
        <v>187</v>
      </c>
      <c r="C202" s="72" t="s">
        <v>922</v>
      </c>
      <c r="D202" s="124" t="s">
        <v>1436</v>
      </c>
      <c r="E202" s="125" t="s">
        <v>447</v>
      </c>
      <c r="F202" s="126" t="s">
        <v>448</v>
      </c>
      <c r="G202" s="127" t="s">
        <v>1827</v>
      </c>
      <c r="H202" s="121">
        <v>7975527</v>
      </c>
      <c r="I202" s="144">
        <v>10361584</v>
      </c>
      <c r="J202" s="142">
        <v>101543523</v>
      </c>
      <c r="K202" s="112" t="s">
        <v>356</v>
      </c>
      <c r="L202" s="128" t="s">
        <v>1438</v>
      </c>
      <c r="M202" s="88" t="s">
        <v>1439</v>
      </c>
      <c r="N202" s="87">
        <v>3507696</v>
      </c>
      <c r="O202" s="88" t="s">
        <v>1440</v>
      </c>
      <c r="P202" s="89">
        <v>75075150</v>
      </c>
      <c r="Q202" s="90">
        <v>232</v>
      </c>
      <c r="R202" s="109" t="s">
        <v>2786</v>
      </c>
      <c r="S202" s="76">
        <v>101543523</v>
      </c>
      <c r="T202" s="92">
        <v>357</v>
      </c>
      <c r="U202" s="91" t="s">
        <v>3197</v>
      </c>
      <c r="V202" s="77">
        <v>101543523</v>
      </c>
      <c r="W202" s="135">
        <v>45708</v>
      </c>
      <c r="X202" s="329">
        <v>45708</v>
      </c>
      <c r="Y202" s="135" t="s">
        <v>1441</v>
      </c>
      <c r="Z202" s="198">
        <v>45709</v>
      </c>
      <c r="AA202" s="325">
        <v>45709</v>
      </c>
      <c r="AB202" s="115">
        <v>46005</v>
      </c>
      <c r="AC202" s="337">
        <v>46005</v>
      </c>
      <c r="AD202" s="340" t="s">
        <v>11</v>
      </c>
      <c r="AE202" s="130" t="s">
        <v>1442</v>
      </c>
      <c r="AF202" s="93" t="s">
        <v>1443</v>
      </c>
      <c r="AG202" s="152"/>
      <c r="AH202" s="139">
        <v>202000006317</v>
      </c>
      <c r="AI202" s="24" t="s">
        <v>1444</v>
      </c>
      <c r="AJ202" s="94" t="s">
        <v>4353</v>
      </c>
      <c r="AK202" s="94" t="s">
        <v>4353</v>
      </c>
      <c r="AL202" s="74">
        <v>7.5666666666666664</v>
      </c>
      <c r="AM202" s="95">
        <v>46125</v>
      </c>
      <c r="AN202" s="73"/>
      <c r="AO202" s="75" t="s">
        <v>1</v>
      </c>
      <c r="AP202" s="81">
        <v>32120911</v>
      </c>
      <c r="AQ202" s="96">
        <v>0.3163265371440776</v>
      </c>
      <c r="AR202" s="114">
        <v>69422612</v>
      </c>
      <c r="AS202" s="85" t="s">
        <v>3520</v>
      </c>
      <c r="AT202" s="85" t="s">
        <v>3502</v>
      </c>
      <c r="AU202" s="85">
        <v>0</v>
      </c>
      <c r="AV202" s="245">
        <v>107</v>
      </c>
    </row>
    <row r="203" spans="1:48" s="85" customFormat="1" ht="35.25" customHeight="1" x14ac:dyDescent="0.25">
      <c r="A203" s="24">
        <v>401</v>
      </c>
      <c r="B203" s="131">
        <v>188</v>
      </c>
      <c r="C203" s="72" t="s">
        <v>924</v>
      </c>
      <c r="D203" s="124" t="s">
        <v>1436</v>
      </c>
      <c r="E203" s="125" t="s">
        <v>447</v>
      </c>
      <c r="F203" s="126" t="s">
        <v>448</v>
      </c>
      <c r="G203" s="127" t="s">
        <v>1828</v>
      </c>
      <c r="H203" s="121">
        <v>1088318330</v>
      </c>
      <c r="I203" s="144">
        <v>2708734</v>
      </c>
      <c r="J203" s="142">
        <v>26545593</v>
      </c>
      <c r="K203" s="112" t="s">
        <v>356</v>
      </c>
      <c r="L203" s="128" t="s">
        <v>1438</v>
      </c>
      <c r="M203" s="88" t="s">
        <v>1439</v>
      </c>
      <c r="N203" s="87">
        <v>3507696</v>
      </c>
      <c r="O203" s="88" t="s">
        <v>1440</v>
      </c>
      <c r="P203" s="89">
        <v>75075150</v>
      </c>
      <c r="Q203" s="90">
        <v>234</v>
      </c>
      <c r="R203" s="109" t="s">
        <v>2787</v>
      </c>
      <c r="S203" s="76">
        <v>26545593</v>
      </c>
      <c r="T203" s="92">
        <v>354</v>
      </c>
      <c r="U203" s="91" t="s">
        <v>3194</v>
      </c>
      <c r="V203" s="77">
        <v>26545593</v>
      </c>
      <c r="W203" s="135">
        <v>45708</v>
      </c>
      <c r="X203" s="329">
        <v>45708</v>
      </c>
      <c r="Y203" s="135" t="s">
        <v>1441</v>
      </c>
      <c r="Z203" s="198">
        <v>45709</v>
      </c>
      <c r="AA203" s="325">
        <v>45709</v>
      </c>
      <c r="AB203" s="115">
        <v>46005</v>
      </c>
      <c r="AC203" s="337">
        <v>46005</v>
      </c>
      <c r="AD203" s="340" t="s">
        <v>11</v>
      </c>
      <c r="AE203" s="130" t="s">
        <v>1442</v>
      </c>
      <c r="AF203" s="93" t="s">
        <v>1443</v>
      </c>
      <c r="AG203" s="151"/>
      <c r="AH203" s="139">
        <v>202000006318</v>
      </c>
      <c r="AI203" s="24" t="s">
        <v>1444</v>
      </c>
      <c r="AJ203" s="94" t="s">
        <v>4354</v>
      </c>
      <c r="AK203" s="94" t="s">
        <v>4354</v>
      </c>
      <c r="AL203" s="74">
        <v>7.5666666666666664</v>
      </c>
      <c r="AM203" s="95">
        <v>46125</v>
      </c>
      <c r="AN203" s="73"/>
      <c r="AO203" s="75" t="s">
        <v>1</v>
      </c>
      <c r="AP203" s="81">
        <v>11737847</v>
      </c>
      <c r="AQ203" s="96">
        <v>0.44217686152273938</v>
      </c>
      <c r="AR203" s="114">
        <v>14807746</v>
      </c>
      <c r="AS203" s="85" t="s">
        <v>3520</v>
      </c>
      <c r="AT203" s="85" t="s">
        <v>3502</v>
      </c>
      <c r="AU203" s="85">
        <v>0</v>
      </c>
      <c r="AV203" s="245">
        <v>107</v>
      </c>
    </row>
    <row r="204" spans="1:48" s="85" customFormat="1" ht="35.25" customHeight="1" x14ac:dyDescent="0.25">
      <c r="A204" s="24">
        <v>402</v>
      </c>
      <c r="B204" s="131">
        <v>189</v>
      </c>
      <c r="C204" s="72" t="s">
        <v>137</v>
      </c>
      <c r="D204" s="124" t="s">
        <v>1436</v>
      </c>
      <c r="E204" s="125" t="s">
        <v>447</v>
      </c>
      <c r="F204" s="126" t="s">
        <v>448</v>
      </c>
      <c r="G204" s="127" t="s">
        <v>1829</v>
      </c>
      <c r="H204" s="121">
        <v>1041234805</v>
      </c>
      <c r="I204" s="144">
        <v>2708734</v>
      </c>
      <c r="J204" s="142">
        <v>26545593</v>
      </c>
      <c r="K204" s="112" t="s">
        <v>356</v>
      </c>
      <c r="L204" s="128" t="s">
        <v>1438</v>
      </c>
      <c r="M204" s="88" t="s">
        <v>1439</v>
      </c>
      <c r="N204" s="87">
        <v>3507696</v>
      </c>
      <c r="O204" s="88" t="s">
        <v>1440</v>
      </c>
      <c r="P204" s="89">
        <v>75075150</v>
      </c>
      <c r="Q204" s="90">
        <v>235</v>
      </c>
      <c r="R204" s="109" t="s">
        <v>2787</v>
      </c>
      <c r="S204" s="76">
        <v>26545593</v>
      </c>
      <c r="T204" s="92">
        <v>387</v>
      </c>
      <c r="U204" s="91" t="s">
        <v>3221</v>
      </c>
      <c r="V204" s="77">
        <v>26545593</v>
      </c>
      <c r="W204" s="135">
        <v>45708</v>
      </c>
      <c r="X204" s="329">
        <v>45708</v>
      </c>
      <c r="Y204" s="135" t="s">
        <v>1441</v>
      </c>
      <c r="Z204" s="198">
        <v>45709</v>
      </c>
      <c r="AA204" s="325">
        <v>45709</v>
      </c>
      <c r="AB204" s="115">
        <v>46005</v>
      </c>
      <c r="AC204" s="337">
        <v>46005</v>
      </c>
      <c r="AD204" s="340" t="s">
        <v>11</v>
      </c>
      <c r="AE204" s="130" t="s">
        <v>1442</v>
      </c>
      <c r="AF204" s="93" t="s">
        <v>1443</v>
      </c>
      <c r="AG204" s="152"/>
      <c r="AH204" s="139">
        <v>202000006319</v>
      </c>
      <c r="AI204" s="24" t="s">
        <v>1444</v>
      </c>
      <c r="AJ204" s="94" t="s">
        <v>4355</v>
      </c>
      <c r="AK204" s="94" t="s">
        <v>4355</v>
      </c>
      <c r="AL204" s="74">
        <v>7.5666666666666664</v>
      </c>
      <c r="AM204" s="95">
        <v>46125</v>
      </c>
      <c r="AN204" s="73"/>
      <c r="AO204" s="75" t="s">
        <v>1</v>
      </c>
      <c r="AP204" s="81">
        <v>11737847</v>
      </c>
      <c r="AQ204" s="96">
        <v>0.44217686152273938</v>
      </c>
      <c r="AR204" s="114">
        <v>14807746</v>
      </c>
      <c r="AS204" s="85" t="s">
        <v>3520</v>
      </c>
      <c r="AT204" s="85" t="s">
        <v>3502</v>
      </c>
      <c r="AU204" s="85">
        <v>0</v>
      </c>
      <c r="AV204" s="245">
        <v>107</v>
      </c>
    </row>
    <row r="205" spans="1:48" s="85" customFormat="1" ht="35.25" customHeight="1" x14ac:dyDescent="0.25">
      <c r="A205" s="24">
        <v>403</v>
      </c>
      <c r="B205" s="131">
        <v>190</v>
      </c>
      <c r="C205" s="72" t="s">
        <v>925</v>
      </c>
      <c r="D205" s="124" t="s">
        <v>1436</v>
      </c>
      <c r="E205" s="125" t="s">
        <v>447</v>
      </c>
      <c r="F205" s="126" t="s">
        <v>448</v>
      </c>
      <c r="G205" s="127" t="s">
        <v>1830</v>
      </c>
      <c r="H205" s="121">
        <v>1017163203</v>
      </c>
      <c r="I205" s="144">
        <v>5164201</v>
      </c>
      <c r="J205" s="142">
        <v>50609170</v>
      </c>
      <c r="K205" s="112" t="s">
        <v>356</v>
      </c>
      <c r="L205" s="128" t="s">
        <v>1438</v>
      </c>
      <c r="M205" s="88" t="s">
        <v>1439</v>
      </c>
      <c r="N205" s="87">
        <v>3507696</v>
      </c>
      <c r="O205" s="88" t="s">
        <v>1440</v>
      </c>
      <c r="P205" s="89">
        <v>75075150</v>
      </c>
      <c r="Q205" s="90">
        <v>236</v>
      </c>
      <c r="R205" s="109" t="s">
        <v>2787</v>
      </c>
      <c r="S205" s="76">
        <v>50609170</v>
      </c>
      <c r="T205" s="92">
        <v>350</v>
      </c>
      <c r="U205" s="91" t="s">
        <v>3191</v>
      </c>
      <c r="V205" s="77">
        <v>50609170</v>
      </c>
      <c r="W205" s="135">
        <v>45708</v>
      </c>
      <c r="X205" s="329">
        <v>45708</v>
      </c>
      <c r="Y205" s="135" t="s">
        <v>1441</v>
      </c>
      <c r="Z205" s="198">
        <v>45709</v>
      </c>
      <c r="AA205" s="325">
        <v>45709</v>
      </c>
      <c r="AB205" s="115">
        <v>46005</v>
      </c>
      <c r="AC205" s="337">
        <v>46005</v>
      </c>
      <c r="AD205" s="340" t="s">
        <v>5</v>
      </c>
      <c r="AE205" s="130" t="s">
        <v>1711</v>
      </c>
      <c r="AF205" s="93" t="s">
        <v>1443</v>
      </c>
      <c r="AG205" s="152"/>
      <c r="AH205" s="139">
        <v>202000006320</v>
      </c>
      <c r="AI205" s="24" t="s">
        <v>1444</v>
      </c>
      <c r="AJ205" s="94" t="s">
        <v>4356</v>
      </c>
      <c r="AK205" s="94" t="s">
        <v>4356</v>
      </c>
      <c r="AL205" s="74">
        <v>7.5666666666666664</v>
      </c>
      <c r="AM205" s="95">
        <v>46125</v>
      </c>
      <c r="AN205" s="73"/>
      <c r="AO205" s="75" t="s">
        <v>1</v>
      </c>
      <c r="AP205" s="81">
        <v>22378204</v>
      </c>
      <c r="AQ205" s="96">
        <v>0.44217686241445969</v>
      </c>
      <c r="AR205" s="114">
        <v>28230966</v>
      </c>
      <c r="AS205" s="85" t="s">
        <v>3520</v>
      </c>
      <c r="AT205" s="85" t="s">
        <v>3502</v>
      </c>
      <c r="AU205" s="85">
        <v>0</v>
      </c>
      <c r="AV205" s="245">
        <v>107</v>
      </c>
    </row>
    <row r="206" spans="1:48" s="85" customFormat="1" ht="35.25" customHeight="1" x14ac:dyDescent="0.25">
      <c r="A206" s="24">
        <v>404</v>
      </c>
      <c r="B206" s="131">
        <v>191</v>
      </c>
      <c r="C206" s="72" t="s">
        <v>926</v>
      </c>
      <c r="D206" s="124" t="s">
        <v>1436</v>
      </c>
      <c r="E206" s="125" t="s">
        <v>447</v>
      </c>
      <c r="F206" s="126" t="s">
        <v>448</v>
      </c>
      <c r="G206" s="127" t="s">
        <v>1831</v>
      </c>
      <c r="H206" s="121">
        <v>635014</v>
      </c>
      <c r="I206" s="144">
        <v>6239569</v>
      </c>
      <c r="J206" s="142">
        <v>61147776</v>
      </c>
      <c r="K206" s="112" t="s">
        <v>356</v>
      </c>
      <c r="L206" s="128" t="s">
        <v>1438</v>
      </c>
      <c r="M206" s="88" t="s">
        <v>1439</v>
      </c>
      <c r="N206" s="87">
        <v>3507696</v>
      </c>
      <c r="O206" s="88" t="s">
        <v>1440</v>
      </c>
      <c r="P206" s="89">
        <v>75075150</v>
      </c>
      <c r="Q206" s="90">
        <v>237</v>
      </c>
      <c r="R206" s="109" t="s">
        <v>2787</v>
      </c>
      <c r="S206" s="76">
        <v>61147776</v>
      </c>
      <c r="T206" s="92">
        <v>348</v>
      </c>
      <c r="U206" s="91" t="s">
        <v>3189</v>
      </c>
      <c r="V206" s="77">
        <v>61147776</v>
      </c>
      <c r="W206" s="135">
        <v>45708</v>
      </c>
      <c r="X206" s="329">
        <v>45708</v>
      </c>
      <c r="Y206" s="135" t="s">
        <v>1441</v>
      </c>
      <c r="Z206" s="198">
        <v>45709</v>
      </c>
      <c r="AA206" s="325">
        <v>45709</v>
      </c>
      <c r="AB206" s="115">
        <v>46005</v>
      </c>
      <c r="AC206" s="337">
        <v>46005</v>
      </c>
      <c r="AD206" s="340" t="s">
        <v>5</v>
      </c>
      <c r="AE206" s="130" t="s">
        <v>1720</v>
      </c>
      <c r="AF206" s="93" t="s">
        <v>1443</v>
      </c>
      <c r="AG206" s="152"/>
      <c r="AH206" s="139">
        <v>202000006321</v>
      </c>
      <c r="AI206" s="24" t="s">
        <v>1444</v>
      </c>
      <c r="AJ206" s="94" t="s">
        <v>4357</v>
      </c>
      <c r="AK206" s="94" t="s">
        <v>4357</v>
      </c>
      <c r="AL206" s="74">
        <v>7.5666666666666664</v>
      </c>
      <c r="AM206" s="95">
        <v>46125</v>
      </c>
      <c r="AN206" s="73"/>
      <c r="AO206" s="75" t="s">
        <v>1</v>
      </c>
      <c r="AP206" s="81">
        <v>27038132</v>
      </c>
      <c r="AQ206" s="96">
        <v>0.44217686674328105</v>
      </c>
      <c r="AR206" s="114">
        <v>34109644</v>
      </c>
      <c r="AS206" s="85" t="s">
        <v>3520</v>
      </c>
      <c r="AT206" s="85" t="s">
        <v>3502</v>
      </c>
      <c r="AU206" s="85">
        <v>0</v>
      </c>
      <c r="AV206" s="245">
        <v>107</v>
      </c>
    </row>
    <row r="207" spans="1:48" s="85" customFormat="1" ht="36" customHeight="1" x14ac:dyDescent="0.25">
      <c r="A207" s="24">
        <v>405</v>
      </c>
      <c r="B207" s="131">
        <v>192</v>
      </c>
      <c r="C207" s="72" t="s">
        <v>927</v>
      </c>
      <c r="D207" s="124" t="s">
        <v>1436</v>
      </c>
      <c r="E207" s="125" t="s">
        <v>447</v>
      </c>
      <c r="F207" s="126" t="s">
        <v>448</v>
      </c>
      <c r="G207" s="127" t="s">
        <v>1437</v>
      </c>
      <c r="H207" s="121">
        <v>1152440541</v>
      </c>
      <c r="I207" s="144">
        <v>6239569</v>
      </c>
      <c r="J207" s="142">
        <v>61147776</v>
      </c>
      <c r="K207" s="112" t="s">
        <v>356</v>
      </c>
      <c r="L207" s="128" t="s">
        <v>1438</v>
      </c>
      <c r="M207" s="88" t="s">
        <v>1439</v>
      </c>
      <c r="N207" s="87" t="e">
        <v>#REF!</v>
      </c>
      <c r="O207" s="88" t="s">
        <v>1440</v>
      </c>
      <c r="P207" s="89" t="e">
        <v>#REF!</v>
      </c>
      <c r="Q207" s="90">
        <v>238</v>
      </c>
      <c r="R207" s="109" t="e">
        <v>#REF!</v>
      </c>
      <c r="S207" s="76" t="e">
        <v>#REF!</v>
      </c>
      <c r="T207" s="92">
        <v>346</v>
      </c>
      <c r="U207" s="91" t="e">
        <v>#REF!</v>
      </c>
      <c r="V207" s="77" t="e">
        <v>#REF!</v>
      </c>
      <c r="W207" s="135">
        <v>45708</v>
      </c>
      <c r="X207" s="329">
        <v>45708</v>
      </c>
      <c r="Y207" s="135" t="s">
        <v>1441</v>
      </c>
      <c r="Z207" s="198">
        <v>45709</v>
      </c>
      <c r="AA207" s="325">
        <v>45709</v>
      </c>
      <c r="AB207" s="115">
        <v>46005</v>
      </c>
      <c r="AC207" s="337">
        <v>46005</v>
      </c>
      <c r="AD207" s="340" t="s">
        <v>11</v>
      </c>
      <c r="AE207" s="130" t="s">
        <v>1442</v>
      </c>
      <c r="AF207" s="93" t="s">
        <v>1443</v>
      </c>
      <c r="AG207" s="317"/>
      <c r="AH207" s="139">
        <v>202000006322</v>
      </c>
      <c r="AI207" s="24" t="s">
        <v>1444</v>
      </c>
      <c r="AJ207" s="94" t="e">
        <v>#REF!</v>
      </c>
      <c r="AK207" s="94" t="e">
        <v>#REF!</v>
      </c>
      <c r="AL207" s="74" t="s">
        <v>14</v>
      </c>
      <c r="AM207" s="95" t="e">
        <v>#REF!</v>
      </c>
      <c r="AN207" s="73"/>
      <c r="AO207" s="75" t="e">
        <v>#REF!</v>
      </c>
      <c r="AP207" s="81" t="e">
        <v>#REF!</v>
      </c>
      <c r="AQ207" s="96">
        <v>0</v>
      </c>
      <c r="AR207" s="114" t="e">
        <v>#REF!</v>
      </c>
      <c r="AS207" s="85" t="e">
        <v>#REF!</v>
      </c>
      <c r="AT207" s="85" t="e">
        <v>#REF!</v>
      </c>
      <c r="AU207" s="85">
        <v>0</v>
      </c>
      <c r="AV207" s="245">
        <v>0</v>
      </c>
    </row>
    <row r="208" spans="1:48" s="85" customFormat="1" ht="35.25" customHeight="1" x14ac:dyDescent="0.25">
      <c r="A208" s="24">
        <v>406</v>
      </c>
      <c r="B208" s="131">
        <v>193</v>
      </c>
      <c r="C208" s="72" t="s">
        <v>928</v>
      </c>
      <c r="D208" s="124" t="s">
        <v>1436</v>
      </c>
      <c r="E208" s="125" t="s">
        <v>447</v>
      </c>
      <c r="F208" s="126" t="s">
        <v>448</v>
      </c>
      <c r="G208" s="127" t="s">
        <v>1832</v>
      </c>
      <c r="H208" s="121">
        <v>43113989</v>
      </c>
      <c r="I208" s="144">
        <v>2708734</v>
      </c>
      <c r="J208" s="142">
        <v>26545593</v>
      </c>
      <c r="K208" s="112" t="s">
        <v>356</v>
      </c>
      <c r="L208" s="128" t="s">
        <v>1438</v>
      </c>
      <c r="M208" s="88" t="s">
        <v>1439</v>
      </c>
      <c r="N208" s="87">
        <v>3507696</v>
      </c>
      <c r="O208" s="88" t="s">
        <v>1440</v>
      </c>
      <c r="P208" s="89">
        <v>75075150</v>
      </c>
      <c r="Q208" s="90">
        <v>239</v>
      </c>
      <c r="R208" s="109" t="s">
        <v>2787</v>
      </c>
      <c r="S208" s="76">
        <v>26545593</v>
      </c>
      <c r="T208" s="92">
        <v>345</v>
      </c>
      <c r="U208" s="91" t="s">
        <v>3187</v>
      </c>
      <c r="V208" s="77">
        <v>26545593</v>
      </c>
      <c r="W208" s="135">
        <v>45708</v>
      </c>
      <c r="X208" s="329">
        <v>45708</v>
      </c>
      <c r="Y208" s="135" t="s">
        <v>1441</v>
      </c>
      <c r="Z208" s="198">
        <v>45709</v>
      </c>
      <c r="AA208" s="325">
        <v>45709</v>
      </c>
      <c r="AB208" s="115">
        <v>46005</v>
      </c>
      <c r="AC208" s="337">
        <v>46005</v>
      </c>
      <c r="AD208" s="340" t="s">
        <v>5</v>
      </c>
      <c r="AE208" s="130" t="s">
        <v>1711</v>
      </c>
      <c r="AF208" s="93" t="s">
        <v>1443</v>
      </c>
      <c r="AG208" s="152"/>
      <c r="AH208" s="139">
        <v>202000006323</v>
      </c>
      <c r="AI208" s="24" t="s">
        <v>1444</v>
      </c>
      <c r="AJ208" s="94" t="s">
        <v>4358</v>
      </c>
      <c r="AK208" s="94" t="s">
        <v>4358</v>
      </c>
      <c r="AL208" s="74">
        <v>7.5666666666666664</v>
      </c>
      <c r="AM208" s="95">
        <v>46125</v>
      </c>
      <c r="AN208" s="73"/>
      <c r="AO208" s="75" t="s">
        <v>1</v>
      </c>
      <c r="AP208" s="81">
        <v>11737847</v>
      </c>
      <c r="AQ208" s="96">
        <v>0.44217686152273938</v>
      </c>
      <c r="AR208" s="114">
        <v>14807746</v>
      </c>
      <c r="AS208" s="85" t="s">
        <v>3520</v>
      </c>
      <c r="AT208" s="85" t="s">
        <v>3502</v>
      </c>
      <c r="AU208" s="85">
        <v>0</v>
      </c>
      <c r="AV208" s="245">
        <v>107</v>
      </c>
    </row>
    <row r="209" spans="1:48" s="85" customFormat="1" ht="35.25" customHeight="1" x14ac:dyDescent="0.25">
      <c r="A209" s="24">
        <v>407</v>
      </c>
      <c r="B209" s="131">
        <v>194</v>
      </c>
      <c r="C209" s="72" t="s">
        <v>929</v>
      </c>
      <c r="D209" s="124" t="s">
        <v>1436</v>
      </c>
      <c r="E209" s="125" t="s">
        <v>447</v>
      </c>
      <c r="F209" s="126" t="s">
        <v>448</v>
      </c>
      <c r="G209" s="127" t="s">
        <v>1833</v>
      </c>
      <c r="H209" s="121">
        <v>1037578877</v>
      </c>
      <c r="I209" s="144">
        <v>4157906</v>
      </c>
      <c r="J209" s="142">
        <v>40747479</v>
      </c>
      <c r="K209" s="112" t="s">
        <v>356</v>
      </c>
      <c r="L209" s="128" t="s">
        <v>1438</v>
      </c>
      <c r="M209" s="88" t="s">
        <v>1439</v>
      </c>
      <c r="N209" s="87">
        <v>3507696</v>
      </c>
      <c r="O209" s="88" t="s">
        <v>1440</v>
      </c>
      <c r="P209" s="89">
        <v>75075150</v>
      </c>
      <c r="Q209" s="90">
        <v>240</v>
      </c>
      <c r="R209" s="109" t="s">
        <v>2787</v>
      </c>
      <c r="S209" s="76">
        <v>40747479</v>
      </c>
      <c r="T209" s="92">
        <v>342</v>
      </c>
      <c r="U209" s="91" t="s">
        <v>3185</v>
      </c>
      <c r="V209" s="77">
        <v>40747479</v>
      </c>
      <c r="W209" s="135">
        <v>45708</v>
      </c>
      <c r="X209" s="329">
        <v>45708</v>
      </c>
      <c r="Y209" s="135" t="s">
        <v>1441</v>
      </c>
      <c r="Z209" s="198">
        <v>45709</v>
      </c>
      <c r="AA209" s="325">
        <v>45709</v>
      </c>
      <c r="AB209" s="115">
        <v>46005</v>
      </c>
      <c r="AC209" s="337">
        <v>46005</v>
      </c>
      <c r="AD209" s="340" t="s">
        <v>5</v>
      </c>
      <c r="AE209" s="130" t="s">
        <v>1711</v>
      </c>
      <c r="AF209" s="93" t="s">
        <v>1443</v>
      </c>
      <c r="AG209" s="152"/>
      <c r="AH209" s="139">
        <v>202000006324</v>
      </c>
      <c r="AI209" s="24" t="s">
        <v>1444</v>
      </c>
      <c r="AJ209" s="94" t="s">
        <v>4359</v>
      </c>
      <c r="AK209" s="94" t="s">
        <v>4359</v>
      </c>
      <c r="AL209" s="74">
        <v>7.5666666666666664</v>
      </c>
      <c r="AM209" s="95">
        <v>46125</v>
      </c>
      <c r="AN209" s="73"/>
      <c r="AO209" s="75" t="s">
        <v>1</v>
      </c>
      <c r="AP209" s="81">
        <v>18017593</v>
      </c>
      <c r="AQ209" s="96">
        <v>0.44217687675843703</v>
      </c>
      <c r="AR209" s="114">
        <v>22729886</v>
      </c>
      <c r="AS209" s="85" t="s">
        <v>3520</v>
      </c>
      <c r="AT209" s="85" t="s">
        <v>3502</v>
      </c>
      <c r="AU209" s="85">
        <v>0</v>
      </c>
      <c r="AV209" s="245">
        <v>107</v>
      </c>
    </row>
    <row r="210" spans="1:48" s="85" customFormat="1" ht="35.25" customHeight="1" x14ac:dyDescent="0.25">
      <c r="A210" s="24">
        <v>408</v>
      </c>
      <c r="B210" s="131">
        <v>195</v>
      </c>
      <c r="C210" s="72" t="s">
        <v>930</v>
      </c>
      <c r="D210" s="124" t="s">
        <v>1436</v>
      </c>
      <c r="E210" s="125" t="s">
        <v>447</v>
      </c>
      <c r="F210" s="126" t="s">
        <v>448</v>
      </c>
      <c r="G210" s="127" t="s">
        <v>1834</v>
      </c>
      <c r="H210" s="121">
        <v>1035429696</v>
      </c>
      <c r="I210" s="144">
        <v>2708734</v>
      </c>
      <c r="J210" s="142">
        <v>26545593</v>
      </c>
      <c r="K210" s="112" t="s">
        <v>356</v>
      </c>
      <c r="L210" s="128" t="s">
        <v>1438</v>
      </c>
      <c r="M210" s="88" t="s">
        <v>1439</v>
      </c>
      <c r="N210" s="87">
        <v>3507696</v>
      </c>
      <c r="O210" s="88" t="s">
        <v>1440</v>
      </c>
      <c r="P210" s="89">
        <v>75075150</v>
      </c>
      <c r="Q210" s="90">
        <v>241</v>
      </c>
      <c r="R210" s="109" t="s">
        <v>2787</v>
      </c>
      <c r="S210" s="76">
        <v>26545593</v>
      </c>
      <c r="T210" s="92">
        <v>155</v>
      </c>
      <c r="U210" s="91" t="s">
        <v>3125</v>
      </c>
      <c r="V210" s="77">
        <v>26545593</v>
      </c>
      <c r="W210" s="135">
        <v>45708</v>
      </c>
      <c r="X210" s="329">
        <v>45708</v>
      </c>
      <c r="Y210" s="135" t="s">
        <v>1441</v>
      </c>
      <c r="Z210" s="198">
        <v>45709</v>
      </c>
      <c r="AA210" s="325">
        <v>45709</v>
      </c>
      <c r="AB210" s="115">
        <v>46005</v>
      </c>
      <c r="AC210" s="337">
        <v>46005</v>
      </c>
      <c r="AD210" s="340" t="s">
        <v>5</v>
      </c>
      <c r="AE210" s="130" t="s">
        <v>1711</v>
      </c>
      <c r="AF210" s="93" t="s">
        <v>1443</v>
      </c>
      <c r="AG210" s="152"/>
      <c r="AH210" s="139">
        <v>202000006325</v>
      </c>
      <c r="AI210" s="24" t="s">
        <v>1444</v>
      </c>
      <c r="AJ210" s="94" t="s">
        <v>4360</v>
      </c>
      <c r="AK210" s="94" t="s">
        <v>4360</v>
      </c>
      <c r="AL210" s="74">
        <v>7.5666666666666664</v>
      </c>
      <c r="AM210" s="95">
        <v>46125</v>
      </c>
      <c r="AN210" s="73"/>
      <c r="AO210" s="75" t="s">
        <v>1</v>
      </c>
      <c r="AP210" s="81">
        <v>11737847</v>
      </c>
      <c r="AQ210" s="96">
        <v>0.44217686152273938</v>
      </c>
      <c r="AR210" s="114">
        <v>14807746</v>
      </c>
      <c r="AS210" s="85" t="s">
        <v>3520</v>
      </c>
      <c r="AT210" s="85" t="s">
        <v>3502</v>
      </c>
      <c r="AU210" s="85">
        <v>0</v>
      </c>
      <c r="AV210" s="245">
        <v>107</v>
      </c>
    </row>
    <row r="211" spans="1:48" s="85" customFormat="1" ht="35.25" customHeight="1" x14ac:dyDescent="0.25">
      <c r="A211" s="24">
        <v>409</v>
      </c>
      <c r="B211" s="131">
        <v>196</v>
      </c>
      <c r="C211" s="72" t="s">
        <v>931</v>
      </c>
      <c r="D211" s="124" t="s">
        <v>1436</v>
      </c>
      <c r="E211" s="125" t="s">
        <v>447</v>
      </c>
      <c r="F211" s="126" t="s">
        <v>448</v>
      </c>
      <c r="G211" s="127" t="s">
        <v>1835</v>
      </c>
      <c r="H211" s="121">
        <v>3474237</v>
      </c>
      <c r="I211" s="144">
        <v>8320021</v>
      </c>
      <c r="J211" s="142">
        <v>81536206</v>
      </c>
      <c r="K211" s="112" t="s">
        <v>356</v>
      </c>
      <c r="L211" s="128" t="s">
        <v>1438</v>
      </c>
      <c r="M211" s="88" t="s">
        <v>1439</v>
      </c>
      <c r="N211" s="87">
        <v>3507696</v>
      </c>
      <c r="O211" s="88" t="s">
        <v>1440</v>
      </c>
      <c r="P211" s="89">
        <v>75075150</v>
      </c>
      <c r="Q211" s="90">
        <v>242</v>
      </c>
      <c r="R211" s="109" t="s">
        <v>2787</v>
      </c>
      <c r="S211" s="76">
        <v>81536206</v>
      </c>
      <c r="T211" s="92">
        <v>341</v>
      </c>
      <c r="U211" s="91" t="s">
        <v>3184</v>
      </c>
      <c r="V211" s="77">
        <v>81536206</v>
      </c>
      <c r="W211" s="135">
        <v>45708</v>
      </c>
      <c r="X211" s="329">
        <v>45708</v>
      </c>
      <c r="Y211" s="135" t="s">
        <v>1441</v>
      </c>
      <c r="Z211" s="198">
        <v>45709</v>
      </c>
      <c r="AA211" s="325">
        <v>45709</v>
      </c>
      <c r="AB211" s="115">
        <v>46005</v>
      </c>
      <c r="AC211" s="337">
        <v>46005</v>
      </c>
      <c r="AD211" s="340" t="s">
        <v>11</v>
      </c>
      <c r="AE211" s="130" t="s">
        <v>1442</v>
      </c>
      <c r="AF211" s="93" t="s">
        <v>1443</v>
      </c>
      <c r="AG211" s="317"/>
      <c r="AH211" s="139">
        <v>202000006326</v>
      </c>
      <c r="AI211" s="24" t="s">
        <v>1444</v>
      </c>
      <c r="AJ211" s="94" t="s">
        <v>4361</v>
      </c>
      <c r="AK211" s="94" t="s">
        <v>4361</v>
      </c>
      <c r="AL211" s="74">
        <v>7.5666666666666664</v>
      </c>
      <c r="AM211" s="95">
        <v>46125</v>
      </c>
      <c r="AN211" s="73"/>
      <c r="AO211" s="75" t="s">
        <v>1</v>
      </c>
      <c r="AP211" s="81">
        <v>36053424</v>
      </c>
      <c r="AQ211" s="96">
        <v>0.44217686557552116</v>
      </c>
      <c r="AR211" s="114">
        <v>45482782</v>
      </c>
      <c r="AS211" s="85" t="s">
        <v>3520</v>
      </c>
      <c r="AT211" s="85" t="s">
        <v>3502</v>
      </c>
      <c r="AU211" s="85">
        <v>0</v>
      </c>
      <c r="AV211" s="245">
        <v>107</v>
      </c>
    </row>
    <row r="212" spans="1:48" s="85" customFormat="1" ht="35.25" customHeight="1" x14ac:dyDescent="0.25">
      <c r="A212" s="24">
        <v>410</v>
      </c>
      <c r="B212" s="131">
        <v>197</v>
      </c>
      <c r="C212" s="72" t="s">
        <v>932</v>
      </c>
      <c r="D212" s="124" t="s">
        <v>1436</v>
      </c>
      <c r="E212" s="125" t="s">
        <v>447</v>
      </c>
      <c r="F212" s="126" t="s">
        <v>448</v>
      </c>
      <c r="G212" s="127" t="s">
        <v>1836</v>
      </c>
      <c r="H212" s="121">
        <v>15302841</v>
      </c>
      <c r="I212" s="144">
        <v>7280018</v>
      </c>
      <c r="J212" s="142">
        <v>71344176</v>
      </c>
      <c r="K212" s="112" t="s">
        <v>356</v>
      </c>
      <c r="L212" s="128" t="s">
        <v>1438</v>
      </c>
      <c r="M212" s="88" t="s">
        <v>1439</v>
      </c>
      <c r="N212" s="87">
        <v>3507696</v>
      </c>
      <c r="O212" s="88" t="s">
        <v>1440</v>
      </c>
      <c r="P212" s="89">
        <v>75075150</v>
      </c>
      <c r="Q212" s="90">
        <v>243</v>
      </c>
      <c r="R212" s="109" t="s">
        <v>2787</v>
      </c>
      <c r="S212" s="76">
        <v>71344176</v>
      </c>
      <c r="T212" s="92">
        <v>385</v>
      </c>
      <c r="U212" s="91" t="s">
        <v>3219</v>
      </c>
      <c r="V212" s="77">
        <v>71344176</v>
      </c>
      <c r="W212" s="135">
        <v>45708</v>
      </c>
      <c r="X212" s="329">
        <v>45708</v>
      </c>
      <c r="Y212" s="135" t="s">
        <v>1441</v>
      </c>
      <c r="Z212" s="198">
        <v>45709</v>
      </c>
      <c r="AA212" s="325">
        <v>45709</v>
      </c>
      <c r="AB212" s="115">
        <v>46005</v>
      </c>
      <c r="AC212" s="337">
        <v>46005</v>
      </c>
      <c r="AD212" s="340" t="s">
        <v>11</v>
      </c>
      <c r="AE212" s="130" t="s">
        <v>1442</v>
      </c>
      <c r="AF212" s="93" t="s">
        <v>1443</v>
      </c>
      <c r="AG212" s="152"/>
      <c r="AH212" s="139">
        <v>202000006327</v>
      </c>
      <c r="AI212" s="24" t="s">
        <v>1444</v>
      </c>
      <c r="AJ212" s="94" t="s">
        <v>4362</v>
      </c>
      <c r="AK212" s="94" t="s">
        <v>4362</v>
      </c>
      <c r="AL212" s="74">
        <v>7.5666666666666664</v>
      </c>
      <c r="AM212" s="95">
        <v>46125</v>
      </c>
      <c r="AN212" s="73"/>
      <c r="AO212" s="75" t="s">
        <v>1</v>
      </c>
      <c r="AP212" s="81">
        <v>31546745</v>
      </c>
      <c r="AQ212" s="96">
        <v>0.44217687789960597</v>
      </c>
      <c r="AR212" s="114">
        <v>39797431</v>
      </c>
      <c r="AS212" s="85" t="s">
        <v>3520</v>
      </c>
      <c r="AT212" s="85" t="s">
        <v>3502</v>
      </c>
      <c r="AU212" s="85">
        <v>0</v>
      </c>
      <c r="AV212" s="245">
        <v>107</v>
      </c>
    </row>
    <row r="213" spans="1:48" s="85" customFormat="1" ht="35.25" customHeight="1" x14ac:dyDescent="0.25">
      <c r="A213" s="24">
        <v>411</v>
      </c>
      <c r="B213" s="131">
        <v>198</v>
      </c>
      <c r="C213" s="72" t="s">
        <v>933</v>
      </c>
      <c r="D213" s="124" t="s">
        <v>1436</v>
      </c>
      <c r="E213" s="125" t="s">
        <v>447</v>
      </c>
      <c r="F213" s="126" t="s">
        <v>448</v>
      </c>
      <c r="G213" s="127" t="s">
        <v>1837</v>
      </c>
      <c r="H213" s="121">
        <v>1036622309</v>
      </c>
      <c r="I213" s="144">
        <v>5164201</v>
      </c>
      <c r="J213" s="142">
        <v>50609170</v>
      </c>
      <c r="K213" s="112" t="s">
        <v>356</v>
      </c>
      <c r="L213" s="128" t="s">
        <v>1438</v>
      </c>
      <c r="M213" s="88" t="s">
        <v>1439</v>
      </c>
      <c r="N213" s="87">
        <v>3507696</v>
      </c>
      <c r="O213" s="88" t="s">
        <v>1440</v>
      </c>
      <c r="P213" s="89">
        <v>75075150</v>
      </c>
      <c r="Q213" s="90">
        <v>244</v>
      </c>
      <c r="R213" s="109" t="s">
        <v>2787</v>
      </c>
      <c r="S213" s="76">
        <v>50609170</v>
      </c>
      <c r="T213" s="92">
        <v>340</v>
      </c>
      <c r="U213" s="91" t="s">
        <v>3183</v>
      </c>
      <c r="V213" s="77">
        <v>50609170</v>
      </c>
      <c r="W213" s="135">
        <v>45708</v>
      </c>
      <c r="X213" s="329">
        <v>45708</v>
      </c>
      <c r="Y213" s="135" t="s">
        <v>1441</v>
      </c>
      <c r="Z213" s="198">
        <v>45709</v>
      </c>
      <c r="AA213" s="325">
        <v>45709</v>
      </c>
      <c r="AB213" s="115">
        <v>46005</v>
      </c>
      <c r="AC213" s="337">
        <v>46005</v>
      </c>
      <c r="AD213" s="340" t="s">
        <v>11</v>
      </c>
      <c r="AE213" s="130" t="s">
        <v>1442</v>
      </c>
      <c r="AF213" s="93" t="s">
        <v>1443</v>
      </c>
      <c r="AG213" s="152"/>
      <c r="AH213" s="139">
        <v>202000006329</v>
      </c>
      <c r="AI213" s="24" t="s">
        <v>1444</v>
      </c>
      <c r="AJ213" s="94" t="s">
        <v>4363</v>
      </c>
      <c r="AK213" s="94" t="s">
        <v>4363</v>
      </c>
      <c r="AL213" s="74">
        <v>7.5666666666666664</v>
      </c>
      <c r="AM213" s="95">
        <v>46125</v>
      </c>
      <c r="AN213" s="73"/>
      <c r="AO213" s="75" t="s">
        <v>1</v>
      </c>
      <c r="AP213" s="81">
        <v>22378204</v>
      </c>
      <c r="AQ213" s="96">
        <v>0.44217686241445969</v>
      </c>
      <c r="AR213" s="114">
        <v>28230966</v>
      </c>
      <c r="AS213" s="85" t="s">
        <v>3520</v>
      </c>
      <c r="AT213" s="85" t="s">
        <v>3502</v>
      </c>
      <c r="AU213" s="85">
        <v>0</v>
      </c>
      <c r="AV213" s="245">
        <v>107</v>
      </c>
    </row>
    <row r="214" spans="1:48" s="85" customFormat="1" ht="35.25" customHeight="1" x14ac:dyDescent="0.25">
      <c r="A214" s="24">
        <v>412</v>
      </c>
      <c r="B214" s="131">
        <v>199</v>
      </c>
      <c r="C214" s="72" t="s">
        <v>157</v>
      </c>
      <c r="D214" s="124" t="s">
        <v>1436</v>
      </c>
      <c r="E214" s="125" t="s">
        <v>447</v>
      </c>
      <c r="F214" s="126" t="s">
        <v>448</v>
      </c>
      <c r="G214" s="127" t="s">
        <v>1838</v>
      </c>
      <c r="H214" s="121">
        <v>98570270</v>
      </c>
      <c r="I214" s="144">
        <v>4157906</v>
      </c>
      <c r="J214" s="142">
        <v>40747479</v>
      </c>
      <c r="K214" s="112" t="s">
        <v>356</v>
      </c>
      <c r="L214" s="128" t="s">
        <v>1438</v>
      </c>
      <c r="M214" s="88" t="s">
        <v>1439</v>
      </c>
      <c r="N214" s="87">
        <v>3507696</v>
      </c>
      <c r="O214" s="88" t="s">
        <v>1440</v>
      </c>
      <c r="P214" s="89">
        <v>75075150</v>
      </c>
      <c r="Q214" s="90">
        <v>245</v>
      </c>
      <c r="R214" s="109" t="s">
        <v>2787</v>
      </c>
      <c r="S214" s="76">
        <v>40747479</v>
      </c>
      <c r="T214" s="92">
        <v>339</v>
      </c>
      <c r="U214" s="91" t="s">
        <v>3182</v>
      </c>
      <c r="V214" s="77">
        <v>40747479</v>
      </c>
      <c r="W214" s="135">
        <v>45708</v>
      </c>
      <c r="X214" s="329">
        <v>45708</v>
      </c>
      <c r="Y214" s="135" t="s">
        <v>1441</v>
      </c>
      <c r="Z214" s="198">
        <v>45709</v>
      </c>
      <c r="AA214" s="325">
        <v>45709</v>
      </c>
      <c r="AB214" s="115">
        <v>46005</v>
      </c>
      <c r="AC214" s="337">
        <v>46005</v>
      </c>
      <c r="AD214" s="340" t="s">
        <v>5</v>
      </c>
      <c r="AE214" s="130" t="s">
        <v>1711</v>
      </c>
      <c r="AF214" s="93" t="s">
        <v>1443</v>
      </c>
      <c r="AG214" s="152"/>
      <c r="AH214" s="139">
        <v>202000006330</v>
      </c>
      <c r="AI214" s="24" t="s">
        <v>1444</v>
      </c>
      <c r="AJ214" s="94" t="s">
        <v>4364</v>
      </c>
      <c r="AK214" s="94" t="s">
        <v>4364</v>
      </c>
      <c r="AL214" s="74">
        <v>7.5666666666666664</v>
      </c>
      <c r="AM214" s="95">
        <v>46125</v>
      </c>
      <c r="AN214" s="73"/>
      <c r="AO214" s="75" t="s">
        <v>1</v>
      </c>
      <c r="AP214" s="81">
        <v>18017593</v>
      </c>
      <c r="AQ214" s="96">
        <v>0.44217687675843703</v>
      </c>
      <c r="AR214" s="114">
        <v>22729886</v>
      </c>
      <c r="AS214" s="85" t="s">
        <v>3520</v>
      </c>
      <c r="AT214" s="85" t="s">
        <v>3502</v>
      </c>
      <c r="AU214" s="85">
        <v>0</v>
      </c>
      <c r="AV214" s="245">
        <v>107</v>
      </c>
    </row>
    <row r="215" spans="1:48" s="85" customFormat="1" ht="35.25" customHeight="1" x14ac:dyDescent="0.25">
      <c r="A215" s="24">
        <v>413</v>
      </c>
      <c r="B215" s="131">
        <v>200</v>
      </c>
      <c r="C215" s="72" t="s">
        <v>934</v>
      </c>
      <c r="D215" s="124" t="s">
        <v>1436</v>
      </c>
      <c r="E215" s="125" t="s">
        <v>447</v>
      </c>
      <c r="F215" s="126" t="s">
        <v>448</v>
      </c>
      <c r="G215" s="127" t="s">
        <v>1839</v>
      </c>
      <c r="H215" s="121">
        <v>1001227167</v>
      </c>
      <c r="I215" s="144">
        <v>4157906</v>
      </c>
      <c r="J215" s="142">
        <v>40747479</v>
      </c>
      <c r="K215" s="112" t="s">
        <v>356</v>
      </c>
      <c r="L215" s="128" t="s">
        <v>1438</v>
      </c>
      <c r="M215" s="88" t="s">
        <v>1439</v>
      </c>
      <c r="N215" s="87">
        <v>3507696</v>
      </c>
      <c r="O215" s="88" t="s">
        <v>1440</v>
      </c>
      <c r="P215" s="89">
        <v>75075150</v>
      </c>
      <c r="Q215" s="90">
        <v>246</v>
      </c>
      <c r="R215" s="109" t="s">
        <v>2787</v>
      </c>
      <c r="S215" s="76">
        <v>40747479</v>
      </c>
      <c r="T215" s="92">
        <v>266</v>
      </c>
      <c r="U215" s="91" t="s">
        <v>3147</v>
      </c>
      <c r="V215" s="77">
        <v>40747479</v>
      </c>
      <c r="W215" s="135">
        <v>45708</v>
      </c>
      <c r="X215" s="329">
        <v>45708</v>
      </c>
      <c r="Y215" s="135" t="s">
        <v>1441</v>
      </c>
      <c r="Z215" s="198">
        <v>45709</v>
      </c>
      <c r="AA215" s="325">
        <v>45709</v>
      </c>
      <c r="AB215" s="115">
        <v>46005</v>
      </c>
      <c r="AC215" s="337">
        <v>46005</v>
      </c>
      <c r="AD215" s="340" t="s">
        <v>5</v>
      </c>
      <c r="AE215" s="130" t="s">
        <v>1711</v>
      </c>
      <c r="AF215" s="93" t="s">
        <v>1443</v>
      </c>
      <c r="AG215" s="152"/>
      <c r="AH215" s="139">
        <v>202000006331</v>
      </c>
      <c r="AI215" s="24" t="s">
        <v>1444</v>
      </c>
      <c r="AJ215" s="94" t="s">
        <v>4365</v>
      </c>
      <c r="AK215" s="94" t="s">
        <v>4365</v>
      </c>
      <c r="AL215" s="74">
        <v>7.5666666666666664</v>
      </c>
      <c r="AM215" s="95">
        <v>46125</v>
      </c>
      <c r="AN215" s="73"/>
      <c r="AO215" s="75" t="s">
        <v>1</v>
      </c>
      <c r="AP215" s="81">
        <v>18017593</v>
      </c>
      <c r="AQ215" s="96">
        <v>0.44217687675843703</v>
      </c>
      <c r="AR215" s="114">
        <v>22729886</v>
      </c>
      <c r="AS215" s="85" t="s">
        <v>3520</v>
      </c>
      <c r="AT215" s="85" t="s">
        <v>3502</v>
      </c>
      <c r="AU215" s="85">
        <v>0</v>
      </c>
      <c r="AV215" s="245">
        <v>107</v>
      </c>
    </row>
    <row r="216" spans="1:48" s="85" customFormat="1" ht="35.25" customHeight="1" x14ac:dyDescent="0.25">
      <c r="A216" s="24">
        <v>415</v>
      </c>
      <c r="B216" s="131">
        <v>201</v>
      </c>
      <c r="C216" s="72" t="s">
        <v>271</v>
      </c>
      <c r="D216" s="124" t="s">
        <v>1436</v>
      </c>
      <c r="E216" s="125" t="s">
        <v>447</v>
      </c>
      <c r="F216" s="126" t="s">
        <v>448</v>
      </c>
      <c r="G216" s="127" t="s">
        <v>1840</v>
      </c>
      <c r="H216" s="121">
        <v>1001497203</v>
      </c>
      <c r="I216" s="144">
        <v>2708734</v>
      </c>
      <c r="J216" s="142">
        <v>26545593</v>
      </c>
      <c r="K216" s="112" t="s">
        <v>356</v>
      </c>
      <c r="L216" s="128" t="s">
        <v>1438</v>
      </c>
      <c r="M216" s="88" t="s">
        <v>1439</v>
      </c>
      <c r="N216" s="87">
        <v>3507696</v>
      </c>
      <c r="O216" s="88" t="s">
        <v>1440</v>
      </c>
      <c r="P216" s="89">
        <v>75075150</v>
      </c>
      <c r="Q216" s="90">
        <v>248</v>
      </c>
      <c r="R216" s="109" t="s">
        <v>2787</v>
      </c>
      <c r="S216" s="76">
        <v>26545593</v>
      </c>
      <c r="T216" s="92">
        <v>182</v>
      </c>
      <c r="U216" s="91" t="s">
        <v>3139</v>
      </c>
      <c r="V216" s="77">
        <v>26545593</v>
      </c>
      <c r="W216" s="135">
        <v>45708</v>
      </c>
      <c r="X216" s="329">
        <v>45708</v>
      </c>
      <c r="Y216" s="135" t="s">
        <v>1441</v>
      </c>
      <c r="Z216" s="198">
        <v>45709</v>
      </c>
      <c r="AA216" s="325">
        <v>45709</v>
      </c>
      <c r="AB216" s="115">
        <v>46005</v>
      </c>
      <c r="AC216" s="337">
        <v>46005</v>
      </c>
      <c r="AD216" s="340" t="s">
        <v>5</v>
      </c>
      <c r="AE216" s="130" t="s">
        <v>1711</v>
      </c>
      <c r="AF216" s="93" t="s">
        <v>1443</v>
      </c>
      <c r="AG216" s="152"/>
      <c r="AH216" s="139">
        <v>202000006332</v>
      </c>
      <c r="AI216" s="24" t="s">
        <v>1444</v>
      </c>
      <c r="AJ216" s="94" t="s">
        <v>4366</v>
      </c>
      <c r="AK216" s="94" t="s">
        <v>4366</v>
      </c>
      <c r="AL216" s="74">
        <v>7.5666666666666664</v>
      </c>
      <c r="AM216" s="95">
        <v>46125</v>
      </c>
      <c r="AN216" s="73"/>
      <c r="AO216" s="75" t="s">
        <v>1</v>
      </c>
      <c r="AP216" s="81">
        <v>11737847</v>
      </c>
      <c r="AQ216" s="96">
        <v>0.44217686152273938</v>
      </c>
      <c r="AR216" s="114">
        <v>14807746</v>
      </c>
      <c r="AS216" s="85" t="s">
        <v>3520</v>
      </c>
      <c r="AT216" s="85" t="s">
        <v>3502</v>
      </c>
      <c r="AU216" s="85">
        <v>0</v>
      </c>
      <c r="AV216" s="245">
        <v>107</v>
      </c>
    </row>
    <row r="217" spans="1:48" s="85" customFormat="1" ht="35.25" customHeight="1" x14ac:dyDescent="0.25">
      <c r="A217" s="24">
        <v>416</v>
      </c>
      <c r="B217" s="131">
        <v>202</v>
      </c>
      <c r="C217" s="72" t="s">
        <v>175</v>
      </c>
      <c r="D217" s="124" t="s">
        <v>1436</v>
      </c>
      <c r="E217" s="125" t="s">
        <v>447</v>
      </c>
      <c r="F217" s="126" t="s">
        <v>448</v>
      </c>
      <c r="G217" s="127" t="s">
        <v>1841</v>
      </c>
      <c r="H217" s="121">
        <v>71334771</v>
      </c>
      <c r="I217" s="144">
        <v>2708734</v>
      </c>
      <c r="J217" s="142">
        <v>26545593</v>
      </c>
      <c r="K217" s="112" t="s">
        <v>356</v>
      </c>
      <c r="L217" s="128" t="s">
        <v>1438</v>
      </c>
      <c r="M217" s="88" t="s">
        <v>1439</v>
      </c>
      <c r="N217" s="87">
        <v>3507696</v>
      </c>
      <c r="O217" s="88" t="s">
        <v>1440</v>
      </c>
      <c r="P217" s="89">
        <v>75075150</v>
      </c>
      <c r="Q217" s="90">
        <v>249</v>
      </c>
      <c r="R217" s="109" t="s">
        <v>2787</v>
      </c>
      <c r="S217" s="76">
        <v>26545593</v>
      </c>
      <c r="T217" s="92">
        <v>179</v>
      </c>
      <c r="U217" s="91" t="s">
        <v>3137</v>
      </c>
      <c r="V217" s="77">
        <v>26545593</v>
      </c>
      <c r="W217" s="135">
        <v>45708</v>
      </c>
      <c r="X217" s="329">
        <v>45708</v>
      </c>
      <c r="Y217" s="135" t="s">
        <v>1441</v>
      </c>
      <c r="Z217" s="198">
        <v>45709</v>
      </c>
      <c r="AA217" s="325">
        <v>45709</v>
      </c>
      <c r="AB217" s="115">
        <v>46005</v>
      </c>
      <c r="AC217" s="337">
        <v>46005</v>
      </c>
      <c r="AD217" s="340" t="s">
        <v>11</v>
      </c>
      <c r="AE217" s="201" t="s">
        <v>1442</v>
      </c>
      <c r="AF217" s="93" t="s">
        <v>1443</v>
      </c>
      <c r="AG217" s="317"/>
      <c r="AH217" s="139">
        <v>202000006333</v>
      </c>
      <c r="AI217" s="24" t="s">
        <v>1444</v>
      </c>
      <c r="AJ217" s="94" t="s">
        <v>4367</v>
      </c>
      <c r="AK217" s="94" t="s">
        <v>4367</v>
      </c>
      <c r="AL217" s="74">
        <v>7.5666666666666664</v>
      </c>
      <c r="AM217" s="95">
        <v>46125</v>
      </c>
      <c r="AN217" s="73"/>
      <c r="AO217" s="75" t="s">
        <v>1</v>
      </c>
      <c r="AP217" s="81">
        <v>11737847</v>
      </c>
      <c r="AQ217" s="96">
        <v>0.44217686152273938</v>
      </c>
      <c r="AR217" s="114">
        <v>14807746</v>
      </c>
      <c r="AS217" s="85" t="s">
        <v>3520</v>
      </c>
      <c r="AT217" s="85" t="s">
        <v>3502</v>
      </c>
      <c r="AU217" s="85">
        <v>0</v>
      </c>
      <c r="AV217" s="245">
        <v>107</v>
      </c>
    </row>
    <row r="218" spans="1:48" s="85" customFormat="1" ht="35.25" customHeight="1" x14ac:dyDescent="0.25">
      <c r="A218" s="24">
        <v>417</v>
      </c>
      <c r="B218" s="131">
        <v>203</v>
      </c>
      <c r="C218" s="72" t="s">
        <v>935</v>
      </c>
      <c r="D218" s="124" t="s">
        <v>1436</v>
      </c>
      <c r="E218" s="125" t="s">
        <v>447</v>
      </c>
      <c r="F218" s="126" t="s">
        <v>448</v>
      </c>
      <c r="G218" s="127" t="s">
        <v>1842</v>
      </c>
      <c r="H218" s="121">
        <v>43599588</v>
      </c>
      <c r="I218" s="144">
        <v>6239569</v>
      </c>
      <c r="J218" s="142">
        <v>61147776</v>
      </c>
      <c r="K218" s="112" t="s">
        <v>356</v>
      </c>
      <c r="L218" s="128" t="s">
        <v>1438</v>
      </c>
      <c r="M218" s="88" t="s">
        <v>1439</v>
      </c>
      <c r="N218" s="87">
        <v>3507696</v>
      </c>
      <c r="O218" s="88" t="s">
        <v>1440</v>
      </c>
      <c r="P218" s="89">
        <v>75075150</v>
      </c>
      <c r="Q218" s="90">
        <v>250</v>
      </c>
      <c r="R218" s="109" t="s">
        <v>2787</v>
      </c>
      <c r="S218" s="76">
        <v>61147776</v>
      </c>
      <c r="T218" s="92">
        <v>337</v>
      </c>
      <c r="U218" s="91" t="s">
        <v>3180</v>
      </c>
      <c r="V218" s="77">
        <v>61147776</v>
      </c>
      <c r="W218" s="135">
        <v>45708</v>
      </c>
      <c r="X218" s="329">
        <v>45708</v>
      </c>
      <c r="Y218" s="135" t="s">
        <v>1441</v>
      </c>
      <c r="Z218" s="198">
        <v>45709</v>
      </c>
      <c r="AA218" s="325">
        <v>45709</v>
      </c>
      <c r="AB218" s="115">
        <v>46005</v>
      </c>
      <c r="AC218" s="337">
        <v>46005</v>
      </c>
      <c r="AD218" s="340" t="s">
        <v>5</v>
      </c>
      <c r="AE218" s="130" t="s">
        <v>1711</v>
      </c>
      <c r="AF218" s="93" t="s">
        <v>1443</v>
      </c>
      <c r="AG218" s="149"/>
      <c r="AH218" s="139">
        <v>202000006334</v>
      </c>
      <c r="AI218" s="24" t="s">
        <v>1444</v>
      </c>
      <c r="AJ218" s="94" t="s">
        <v>4368</v>
      </c>
      <c r="AK218" s="94" t="s">
        <v>4368</v>
      </c>
      <c r="AL218" s="74">
        <v>7.5666666666666664</v>
      </c>
      <c r="AM218" s="95">
        <v>46125</v>
      </c>
      <c r="AN218" s="73"/>
      <c r="AO218" s="75" t="s">
        <v>1</v>
      </c>
      <c r="AP218" s="81">
        <v>27038132</v>
      </c>
      <c r="AQ218" s="96">
        <v>0.44217686674328105</v>
      </c>
      <c r="AR218" s="114">
        <v>34109644</v>
      </c>
      <c r="AS218" s="85" t="s">
        <v>3520</v>
      </c>
      <c r="AT218" s="85" t="s">
        <v>3502</v>
      </c>
      <c r="AU218" s="85">
        <v>0</v>
      </c>
      <c r="AV218" s="245">
        <v>107</v>
      </c>
    </row>
    <row r="219" spans="1:48" s="85" customFormat="1" ht="35.25" customHeight="1" x14ac:dyDescent="0.25">
      <c r="A219" s="24">
        <v>418</v>
      </c>
      <c r="B219" s="131">
        <v>204</v>
      </c>
      <c r="C219" s="72" t="s">
        <v>311</v>
      </c>
      <c r="D219" s="124" t="s">
        <v>1436</v>
      </c>
      <c r="E219" s="125" t="s">
        <v>447</v>
      </c>
      <c r="F219" s="126" t="s">
        <v>448</v>
      </c>
      <c r="G219" s="127" t="s">
        <v>1843</v>
      </c>
      <c r="H219" s="121">
        <v>43278118</v>
      </c>
      <c r="I219" s="144">
        <v>5164201</v>
      </c>
      <c r="J219" s="142">
        <v>50609170</v>
      </c>
      <c r="K219" s="112" t="s">
        <v>356</v>
      </c>
      <c r="L219" s="128" t="s">
        <v>1438</v>
      </c>
      <c r="M219" s="88" t="s">
        <v>1439</v>
      </c>
      <c r="N219" s="87">
        <v>3507696</v>
      </c>
      <c r="O219" s="88" t="s">
        <v>1440</v>
      </c>
      <c r="P219" s="89">
        <v>75075150</v>
      </c>
      <c r="Q219" s="90">
        <v>251</v>
      </c>
      <c r="R219" s="109" t="s">
        <v>2787</v>
      </c>
      <c r="S219" s="76">
        <v>50609170</v>
      </c>
      <c r="T219" s="92">
        <v>336</v>
      </c>
      <c r="U219" s="91" t="s">
        <v>3179</v>
      </c>
      <c r="V219" s="77">
        <v>50609170</v>
      </c>
      <c r="W219" s="135">
        <v>45708</v>
      </c>
      <c r="X219" s="329">
        <v>45708</v>
      </c>
      <c r="Y219" s="135" t="s">
        <v>1441</v>
      </c>
      <c r="Z219" s="198">
        <v>45709</v>
      </c>
      <c r="AA219" s="325">
        <v>45709</v>
      </c>
      <c r="AB219" s="115">
        <v>46005</v>
      </c>
      <c r="AC219" s="337">
        <v>46005</v>
      </c>
      <c r="AD219" s="340" t="s">
        <v>5</v>
      </c>
      <c r="AE219" s="130" t="s">
        <v>1711</v>
      </c>
      <c r="AF219" s="93" t="s">
        <v>1443</v>
      </c>
      <c r="AG219" s="151"/>
      <c r="AH219" s="139">
        <v>202000006335</v>
      </c>
      <c r="AI219" s="24" t="s">
        <v>1444</v>
      </c>
      <c r="AJ219" s="94" t="s">
        <v>4369</v>
      </c>
      <c r="AK219" s="94" t="s">
        <v>4369</v>
      </c>
      <c r="AL219" s="74">
        <v>7.5666666666666664</v>
      </c>
      <c r="AM219" s="95">
        <v>46125</v>
      </c>
      <c r="AN219" s="73"/>
      <c r="AO219" s="75" t="s">
        <v>1</v>
      </c>
      <c r="AP219" s="81">
        <v>22378204</v>
      </c>
      <c r="AQ219" s="96">
        <v>0.44217686241445969</v>
      </c>
      <c r="AR219" s="114">
        <v>28230966</v>
      </c>
      <c r="AS219" s="85" t="s">
        <v>3520</v>
      </c>
      <c r="AT219" s="85" t="s">
        <v>3502</v>
      </c>
      <c r="AU219" s="85">
        <v>0</v>
      </c>
      <c r="AV219" s="245">
        <v>107</v>
      </c>
    </row>
    <row r="220" spans="1:48" s="85" customFormat="1" ht="35.25" customHeight="1" x14ac:dyDescent="0.25">
      <c r="A220" s="24">
        <v>419</v>
      </c>
      <c r="B220" s="131">
        <v>205</v>
      </c>
      <c r="C220" s="72" t="s">
        <v>936</v>
      </c>
      <c r="D220" s="124" t="s">
        <v>1436</v>
      </c>
      <c r="E220" s="125" t="s">
        <v>447</v>
      </c>
      <c r="F220" s="126" t="s">
        <v>448</v>
      </c>
      <c r="G220" s="127" t="s">
        <v>1844</v>
      </c>
      <c r="H220" s="121">
        <v>16708074</v>
      </c>
      <c r="I220" s="144">
        <v>6239569</v>
      </c>
      <c r="J220" s="142">
        <v>61147776</v>
      </c>
      <c r="K220" s="112" t="s">
        <v>356</v>
      </c>
      <c r="L220" s="128" t="s">
        <v>1438</v>
      </c>
      <c r="M220" s="88" t="s">
        <v>1519</v>
      </c>
      <c r="N220" s="87">
        <v>10267189</v>
      </c>
      <c r="O220" s="88" t="s">
        <v>1515</v>
      </c>
      <c r="P220" s="89">
        <v>98556206</v>
      </c>
      <c r="Q220" s="90">
        <v>252</v>
      </c>
      <c r="R220" s="109" t="s">
        <v>2787</v>
      </c>
      <c r="S220" s="76">
        <v>61147776</v>
      </c>
      <c r="T220" s="92">
        <v>334</v>
      </c>
      <c r="U220" s="91" t="s">
        <v>3177</v>
      </c>
      <c r="V220" s="77">
        <v>61147776</v>
      </c>
      <c r="W220" s="135">
        <v>45708</v>
      </c>
      <c r="X220" s="329">
        <v>45708</v>
      </c>
      <c r="Y220" s="135" t="s">
        <v>1441</v>
      </c>
      <c r="Z220" s="198">
        <v>45709</v>
      </c>
      <c r="AA220" s="325">
        <v>45709</v>
      </c>
      <c r="AB220" s="115">
        <v>46005</v>
      </c>
      <c r="AC220" s="337">
        <v>46005</v>
      </c>
      <c r="AD220" s="340" t="s">
        <v>11</v>
      </c>
      <c r="AE220" s="201" t="s">
        <v>1442</v>
      </c>
      <c r="AF220" s="93" t="s">
        <v>1443</v>
      </c>
      <c r="AG220" s="317"/>
      <c r="AH220" s="139">
        <v>202000006336</v>
      </c>
      <c r="AI220" s="24" t="s">
        <v>1444</v>
      </c>
      <c r="AJ220" s="94" t="s">
        <v>4370</v>
      </c>
      <c r="AK220" s="94" t="s">
        <v>4370</v>
      </c>
      <c r="AL220" s="74">
        <v>7.5666666666666664</v>
      </c>
      <c r="AM220" s="95">
        <v>46125</v>
      </c>
      <c r="AN220" s="73"/>
      <c r="AO220" s="75" t="s">
        <v>1</v>
      </c>
      <c r="AP220" s="81">
        <v>27038132</v>
      </c>
      <c r="AQ220" s="96">
        <v>0.44217686674328105</v>
      </c>
      <c r="AR220" s="114">
        <v>34109644</v>
      </c>
      <c r="AS220" s="85" t="s">
        <v>3536</v>
      </c>
      <c r="AT220" s="85" t="s">
        <v>3506</v>
      </c>
      <c r="AU220" s="85">
        <v>0</v>
      </c>
      <c r="AV220" s="245">
        <v>107</v>
      </c>
    </row>
    <row r="221" spans="1:48" s="85" customFormat="1" ht="35.25" customHeight="1" x14ac:dyDescent="0.25">
      <c r="A221" s="24">
        <v>420</v>
      </c>
      <c r="B221" s="131">
        <v>206</v>
      </c>
      <c r="C221" s="72" t="s">
        <v>937</v>
      </c>
      <c r="D221" s="124" t="s">
        <v>1436</v>
      </c>
      <c r="E221" s="125" t="s">
        <v>447</v>
      </c>
      <c r="F221" s="126" t="s">
        <v>448</v>
      </c>
      <c r="G221" s="127" t="s">
        <v>1845</v>
      </c>
      <c r="H221" s="121">
        <v>8001230</v>
      </c>
      <c r="I221" s="144">
        <v>6239569</v>
      </c>
      <c r="J221" s="142">
        <v>61147776</v>
      </c>
      <c r="K221" s="112" t="s">
        <v>356</v>
      </c>
      <c r="L221" s="128" t="s">
        <v>1438</v>
      </c>
      <c r="M221" s="88" t="s">
        <v>1519</v>
      </c>
      <c r="N221" s="87">
        <v>10267189</v>
      </c>
      <c r="O221" s="88" t="s">
        <v>1515</v>
      </c>
      <c r="P221" s="89">
        <v>98556206</v>
      </c>
      <c r="Q221" s="90">
        <v>253</v>
      </c>
      <c r="R221" s="109" t="s">
        <v>2787</v>
      </c>
      <c r="S221" s="76">
        <v>61147776</v>
      </c>
      <c r="T221" s="92">
        <v>176</v>
      </c>
      <c r="U221" s="91" t="s">
        <v>3134</v>
      </c>
      <c r="V221" s="77">
        <v>61147776</v>
      </c>
      <c r="W221" s="135">
        <v>45708</v>
      </c>
      <c r="X221" s="329">
        <v>45708</v>
      </c>
      <c r="Y221" s="135" t="s">
        <v>1441</v>
      </c>
      <c r="Z221" s="198">
        <v>45709</v>
      </c>
      <c r="AA221" s="325">
        <v>45709</v>
      </c>
      <c r="AB221" s="115">
        <v>46005</v>
      </c>
      <c r="AC221" s="337">
        <v>46005</v>
      </c>
      <c r="AD221" s="340" t="s">
        <v>11</v>
      </c>
      <c r="AE221" s="130" t="s">
        <v>1442</v>
      </c>
      <c r="AF221" s="93" t="s">
        <v>1443</v>
      </c>
      <c r="AG221" s="317"/>
      <c r="AH221" s="139">
        <v>202000006337</v>
      </c>
      <c r="AI221" s="24" t="s">
        <v>1444</v>
      </c>
      <c r="AJ221" s="94" t="s">
        <v>4371</v>
      </c>
      <c r="AK221" s="94" t="s">
        <v>4371</v>
      </c>
      <c r="AL221" s="74">
        <v>7.5666666666666664</v>
      </c>
      <c r="AM221" s="95">
        <v>46125</v>
      </c>
      <c r="AN221" s="73"/>
      <c r="AO221" s="75" t="s">
        <v>1</v>
      </c>
      <c r="AP221" s="81">
        <v>19342664</v>
      </c>
      <c r="AQ221" s="96">
        <v>0.31632653328225707</v>
      </c>
      <c r="AR221" s="114">
        <v>41805112</v>
      </c>
      <c r="AS221" s="85" t="s">
        <v>3536</v>
      </c>
      <c r="AT221" s="85" t="s">
        <v>3506</v>
      </c>
      <c r="AU221" s="85">
        <v>0</v>
      </c>
      <c r="AV221" s="245">
        <v>107</v>
      </c>
    </row>
    <row r="222" spans="1:48" s="85" customFormat="1" ht="35.25" customHeight="1" x14ac:dyDescent="0.25">
      <c r="A222" s="24">
        <v>422</v>
      </c>
      <c r="B222" s="131">
        <v>207</v>
      </c>
      <c r="C222" s="72" t="s">
        <v>939</v>
      </c>
      <c r="D222" s="124" t="s">
        <v>1436</v>
      </c>
      <c r="E222" s="125" t="s">
        <v>447</v>
      </c>
      <c r="F222" s="126" t="s">
        <v>448</v>
      </c>
      <c r="G222" s="127" t="s">
        <v>1846</v>
      </c>
      <c r="H222" s="121">
        <v>1128276428</v>
      </c>
      <c r="I222" s="144">
        <v>4157906</v>
      </c>
      <c r="J222" s="142">
        <v>40747479</v>
      </c>
      <c r="K222" s="112" t="s">
        <v>356</v>
      </c>
      <c r="L222" s="128" t="s">
        <v>1438</v>
      </c>
      <c r="M222" s="88" t="s">
        <v>1519</v>
      </c>
      <c r="N222" s="87">
        <v>10267189</v>
      </c>
      <c r="O222" s="88" t="s">
        <v>1515</v>
      </c>
      <c r="P222" s="89">
        <v>98556206</v>
      </c>
      <c r="Q222" s="90">
        <v>255</v>
      </c>
      <c r="R222" s="109" t="s">
        <v>2787</v>
      </c>
      <c r="S222" s="76">
        <v>40747479</v>
      </c>
      <c r="T222" s="92">
        <v>332</v>
      </c>
      <c r="U222" s="91" t="s">
        <v>3175</v>
      </c>
      <c r="V222" s="77">
        <v>40747479</v>
      </c>
      <c r="W222" s="135">
        <v>45708</v>
      </c>
      <c r="X222" s="329">
        <v>45708</v>
      </c>
      <c r="Y222" s="135" t="s">
        <v>1441</v>
      </c>
      <c r="Z222" s="198">
        <v>45709</v>
      </c>
      <c r="AA222" s="325">
        <v>45709</v>
      </c>
      <c r="AB222" s="115">
        <v>46005</v>
      </c>
      <c r="AC222" s="337">
        <v>46005</v>
      </c>
      <c r="AD222" s="340" t="s">
        <v>5</v>
      </c>
      <c r="AE222" s="130" t="s">
        <v>1711</v>
      </c>
      <c r="AF222" s="93" t="s">
        <v>1443</v>
      </c>
      <c r="AG222" s="317"/>
      <c r="AH222" s="139">
        <v>202000006338</v>
      </c>
      <c r="AI222" s="24" t="s">
        <v>1444</v>
      </c>
      <c r="AJ222" s="94" t="s">
        <v>4372</v>
      </c>
      <c r="AK222" s="94" t="s">
        <v>4372</v>
      </c>
      <c r="AL222" s="74">
        <v>7.5666666666666664</v>
      </c>
      <c r="AM222" s="95">
        <v>46125</v>
      </c>
      <c r="AN222" s="73"/>
      <c r="AO222" s="75" t="s">
        <v>1</v>
      </c>
      <c r="AP222" s="81">
        <v>18017593</v>
      </c>
      <c r="AQ222" s="96">
        <v>0.44217687675843703</v>
      </c>
      <c r="AR222" s="114">
        <v>22729886</v>
      </c>
      <c r="AS222" s="85" t="s">
        <v>3536</v>
      </c>
      <c r="AT222" s="85" t="s">
        <v>3506</v>
      </c>
      <c r="AU222" s="85">
        <v>0</v>
      </c>
      <c r="AV222" s="245">
        <v>107</v>
      </c>
    </row>
    <row r="223" spans="1:48" s="85" customFormat="1" ht="35.25" customHeight="1" x14ac:dyDescent="0.25">
      <c r="A223" s="24">
        <v>423</v>
      </c>
      <c r="B223" s="131">
        <v>208</v>
      </c>
      <c r="C223" s="72" t="s">
        <v>940</v>
      </c>
      <c r="D223" s="124" t="s">
        <v>1436</v>
      </c>
      <c r="E223" s="125" t="s">
        <v>447</v>
      </c>
      <c r="F223" s="126" t="s">
        <v>448</v>
      </c>
      <c r="G223" s="127" t="s">
        <v>1847</v>
      </c>
      <c r="H223" s="121">
        <v>1128269668</v>
      </c>
      <c r="I223" s="144">
        <v>5164201</v>
      </c>
      <c r="J223" s="142">
        <v>50609170</v>
      </c>
      <c r="K223" s="112" t="s">
        <v>356</v>
      </c>
      <c r="L223" s="128" t="s">
        <v>1438</v>
      </c>
      <c r="M223" s="88" t="s">
        <v>1519</v>
      </c>
      <c r="N223" s="87">
        <v>10267189</v>
      </c>
      <c r="O223" s="88" t="s">
        <v>1515</v>
      </c>
      <c r="P223" s="89">
        <v>98556206</v>
      </c>
      <c r="Q223" s="90">
        <v>256</v>
      </c>
      <c r="R223" s="109" t="s">
        <v>2787</v>
      </c>
      <c r="S223" s="76">
        <v>50609170</v>
      </c>
      <c r="T223" s="92">
        <v>173</v>
      </c>
      <c r="U223" s="91" t="s">
        <v>3132</v>
      </c>
      <c r="V223" s="77">
        <v>50609170</v>
      </c>
      <c r="W223" s="135">
        <v>45708</v>
      </c>
      <c r="X223" s="329">
        <v>45708</v>
      </c>
      <c r="Y223" s="135" t="s">
        <v>1441</v>
      </c>
      <c r="Z223" s="198">
        <v>45709</v>
      </c>
      <c r="AA223" s="325">
        <v>45709</v>
      </c>
      <c r="AB223" s="115">
        <v>46005</v>
      </c>
      <c r="AC223" s="337">
        <v>46005</v>
      </c>
      <c r="AD223" s="340" t="s">
        <v>11</v>
      </c>
      <c r="AE223" s="130" t="s">
        <v>1848</v>
      </c>
      <c r="AF223" s="93" t="s">
        <v>1443</v>
      </c>
      <c r="AG223" s="317"/>
      <c r="AH223" s="139">
        <v>202000006340</v>
      </c>
      <c r="AI223" s="24" t="s">
        <v>1444</v>
      </c>
      <c r="AJ223" s="94" t="s">
        <v>4373</v>
      </c>
      <c r="AK223" s="94" t="s">
        <v>4373</v>
      </c>
      <c r="AL223" s="74">
        <v>7.5666666666666664</v>
      </c>
      <c r="AM223" s="95">
        <v>46125</v>
      </c>
      <c r="AN223" s="73"/>
      <c r="AO223" s="75" t="s">
        <v>1</v>
      </c>
      <c r="AP223" s="81">
        <v>22378204</v>
      </c>
      <c r="AQ223" s="96">
        <v>0.44217686241445969</v>
      </c>
      <c r="AR223" s="114">
        <v>28230966</v>
      </c>
      <c r="AS223" s="85" t="s">
        <v>3536</v>
      </c>
      <c r="AT223" s="85" t="s">
        <v>3506</v>
      </c>
      <c r="AU223" s="85">
        <v>0</v>
      </c>
      <c r="AV223" s="245">
        <v>107</v>
      </c>
    </row>
    <row r="224" spans="1:48" s="85" customFormat="1" ht="35.25" customHeight="1" x14ac:dyDescent="0.25">
      <c r="A224" s="24">
        <v>424</v>
      </c>
      <c r="B224" s="131">
        <v>209</v>
      </c>
      <c r="C224" s="72" t="s">
        <v>941</v>
      </c>
      <c r="D224" s="124" t="s">
        <v>1436</v>
      </c>
      <c r="E224" s="125" t="s">
        <v>447</v>
      </c>
      <c r="F224" s="126" t="s">
        <v>448</v>
      </c>
      <c r="G224" s="127" t="s">
        <v>1849</v>
      </c>
      <c r="H224" s="121">
        <v>1128280663</v>
      </c>
      <c r="I224" s="144">
        <v>4157906</v>
      </c>
      <c r="J224" s="142">
        <v>40747479</v>
      </c>
      <c r="K224" s="112" t="s">
        <v>356</v>
      </c>
      <c r="L224" s="128" t="s">
        <v>1438</v>
      </c>
      <c r="M224" s="88" t="s">
        <v>1519</v>
      </c>
      <c r="N224" s="87">
        <v>10267189</v>
      </c>
      <c r="O224" s="88" t="s">
        <v>1515</v>
      </c>
      <c r="P224" s="89">
        <v>98556206</v>
      </c>
      <c r="Q224" s="90">
        <v>257</v>
      </c>
      <c r="R224" s="109" t="s">
        <v>2787</v>
      </c>
      <c r="S224" s="76">
        <v>40747479</v>
      </c>
      <c r="T224" s="92">
        <v>331</v>
      </c>
      <c r="U224" s="91" t="s">
        <v>3174</v>
      </c>
      <c r="V224" s="77">
        <v>40747479</v>
      </c>
      <c r="W224" s="135">
        <v>45708</v>
      </c>
      <c r="X224" s="329">
        <v>45708</v>
      </c>
      <c r="Y224" s="135" t="s">
        <v>1441</v>
      </c>
      <c r="Z224" s="198">
        <v>45714</v>
      </c>
      <c r="AA224" s="325">
        <v>45714</v>
      </c>
      <c r="AB224" s="115">
        <v>46005</v>
      </c>
      <c r="AC224" s="337">
        <v>46005</v>
      </c>
      <c r="AD224" s="340" t="s">
        <v>5</v>
      </c>
      <c r="AE224" s="130" t="s">
        <v>1711</v>
      </c>
      <c r="AF224" s="93" t="s">
        <v>1443</v>
      </c>
      <c r="AG224" s="317"/>
      <c r="AH224" s="139">
        <v>202000006341</v>
      </c>
      <c r="AI224" s="24" t="s">
        <v>1444</v>
      </c>
      <c r="AJ224" s="94" t="s">
        <v>4374</v>
      </c>
      <c r="AK224" s="94" t="s">
        <v>4374</v>
      </c>
      <c r="AL224" s="74">
        <v>7.5666666666666664</v>
      </c>
      <c r="AM224" s="95">
        <v>46125</v>
      </c>
      <c r="AN224" s="73"/>
      <c r="AO224" s="75" t="s">
        <v>1</v>
      </c>
      <c r="AP224" s="81">
        <v>17324608</v>
      </c>
      <c r="AQ224" s="96">
        <v>0.42517005775989236</v>
      </c>
      <c r="AR224" s="114">
        <v>23422871</v>
      </c>
      <c r="AS224" s="85" t="s">
        <v>3536</v>
      </c>
      <c r="AT224" s="85" t="s">
        <v>3506</v>
      </c>
      <c r="AU224" s="85">
        <v>0</v>
      </c>
      <c r="AV224" s="245">
        <v>107</v>
      </c>
    </row>
    <row r="225" spans="1:48" s="85" customFormat="1" ht="35.25" customHeight="1" x14ac:dyDescent="0.25">
      <c r="A225" s="24">
        <v>425</v>
      </c>
      <c r="B225" s="131">
        <v>210</v>
      </c>
      <c r="C225" s="72" t="s">
        <v>942</v>
      </c>
      <c r="D225" s="124" t="s">
        <v>1436</v>
      </c>
      <c r="E225" s="125" t="s">
        <v>447</v>
      </c>
      <c r="F225" s="126" t="s">
        <v>448</v>
      </c>
      <c r="G225" s="127" t="s">
        <v>1850</v>
      </c>
      <c r="H225" s="121">
        <v>12113640</v>
      </c>
      <c r="I225" s="144">
        <v>6239569</v>
      </c>
      <c r="J225" s="142">
        <v>61147776</v>
      </c>
      <c r="K225" s="112" t="s">
        <v>356</v>
      </c>
      <c r="L225" s="128" t="s">
        <v>1438</v>
      </c>
      <c r="M225" s="88" t="s">
        <v>1519</v>
      </c>
      <c r="N225" s="87">
        <v>10267189</v>
      </c>
      <c r="O225" s="88" t="s">
        <v>1515</v>
      </c>
      <c r="P225" s="89">
        <v>98556206</v>
      </c>
      <c r="Q225" s="90">
        <v>258</v>
      </c>
      <c r="R225" s="109" t="s">
        <v>2787</v>
      </c>
      <c r="S225" s="76">
        <v>61147776</v>
      </c>
      <c r="T225" s="92">
        <v>330</v>
      </c>
      <c r="U225" s="91" t="s">
        <v>3173</v>
      </c>
      <c r="V225" s="77">
        <v>61147776</v>
      </c>
      <c r="W225" s="135">
        <v>45708</v>
      </c>
      <c r="X225" s="329">
        <v>45708</v>
      </c>
      <c r="Y225" s="135" t="s">
        <v>1441</v>
      </c>
      <c r="Z225" s="198">
        <v>45709</v>
      </c>
      <c r="AA225" s="325">
        <v>45709</v>
      </c>
      <c r="AB225" s="115">
        <v>46005</v>
      </c>
      <c r="AC225" s="337">
        <v>46005</v>
      </c>
      <c r="AD225" s="340" t="s">
        <v>11</v>
      </c>
      <c r="AE225" s="130" t="s">
        <v>1851</v>
      </c>
      <c r="AF225" s="93" t="s">
        <v>1443</v>
      </c>
      <c r="AG225" s="317"/>
      <c r="AH225" s="139">
        <v>202000006342</v>
      </c>
      <c r="AI225" s="24" t="s">
        <v>1444</v>
      </c>
      <c r="AJ225" s="94" t="s">
        <v>4375</v>
      </c>
      <c r="AK225" s="94" t="s">
        <v>4375</v>
      </c>
      <c r="AL225" s="74">
        <v>7.5666666666666664</v>
      </c>
      <c r="AM225" s="95">
        <v>46125</v>
      </c>
      <c r="AN225" s="73"/>
      <c r="AO225" s="75" t="s">
        <v>1</v>
      </c>
      <c r="AP225" s="81">
        <v>32175377</v>
      </c>
      <c r="AQ225" s="96">
        <v>0.52619047011619846</v>
      </c>
      <c r="AR225" s="114">
        <v>28972399</v>
      </c>
      <c r="AS225" s="85" t="s">
        <v>3536</v>
      </c>
      <c r="AT225" s="85" t="s">
        <v>3506</v>
      </c>
      <c r="AU225" s="85">
        <v>0</v>
      </c>
      <c r="AV225" s="245">
        <v>107</v>
      </c>
    </row>
    <row r="226" spans="1:48" s="85" customFormat="1" ht="35.25" customHeight="1" x14ac:dyDescent="0.25">
      <c r="A226" s="24">
        <v>579</v>
      </c>
      <c r="B226" s="131">
        <v>210</v>
      </c>
      <c r="C226" s="72" t="s">
        <v>1136</v>
      </c>
      <c r="D226" s="124" t="s">
        <v>1436</v>
      </c>
      <c r="E226" s="125" t="s">
        <v>447</v>
      </c>
      <c r="F226" s="126" t="s">
        <v>448</v>
      </c>
      <c r="G226" s="127" t="s">
        <v>1850</v>
      </c>
      <c r="H226" s="121">
        <v>12113640</v>
      </c>
      <c r="I226" s="142">
        <v>1185518</v>
      </c>
      <c r="J226" s="142">
        <v>11618077</v>
      </c>
      <c r="K226" s="112"/>
      <c r="L226" s="128" t="s">
        <v>1852</v>
      </c>
      <c r="M226" s="88" t="s">
        <v>1519</v>
      </c>
      <c r="N226" s="87">
        <v>10267189</v>
      </c>
      <c r="O226" s="88" t="s">
        <v>1515</v>
      </c>
      <c r="P226" s="89">
        <v>98556206</v>
      </c>
      <c r="Q226" s="90">
        <v>424</v>
      </c>
      <c r="R226" s="109" t="s">
        <v>2778</v>
      </c>
      <c r="S226" s="76">
        <v>11618077</v>
      </c>
      <c r="T226" s="92">
        <v>3003</v>
      </c>
      <c r="U226" s="91" t="s">
        <v>3120</v>
      </c>
      <c r="V226" s="77">
        <v>11618077</v>
      </c>
      <c r="W226" s="135">
        <v>45747</v>
      </c>
      <c r="X226" s="330">
        <v>45708</v>
      </c>
      <c r="Y226" s="135" t="s">
        <v>1441</v>
      </c>
      <c r="Z226" s="80" t="s">
        <v>14</v>
      </c>
      <c r="AA226" s="325">
        <v>45709</v>
      </c>
      <c r="AB226" s="115" t="s">
        <v>14</v>
      </c>
      <c r="AC226" s="337">
        <v>46005</v>
      </c>
      <c r="AD226" s="340" t="s">
        <v>11</v>
      </c>
      <c r="AE226" s="136"/>
      <c r="AF226" s="93" t="s">
        <v>356</v>
      </c>
      <c r="AG226" s="153"/>
      <c r="AH226" s="295">
        <v>202000006342</v>
      </c>
      <c r="AI226" s="24" t="s">
        <v>1444</v>
      </c>
      <c r="AJ226" s="94" t="s">
        <v>4375</v>
      </c>
      <c r="AK226" s="94" t="s">
        <v>4375</v>
      </c>
      <c r="AL226" s="74" t="s">
        <v>14</v>
      </c>
      <c r="AM226" s="95" t="e">
        <v>#VALUE!</v>
      </c>
      <c r="AN226" s="73"/>
      <c r="AO226" s="75" t="s">
        <v>1</v>
      </c>
      <c r="AP226" s="81">
        <v>0</v>
      </c>
      <c r="AQ226" s="96">
        <v>0</v>
      </c>
      <c r="AR226" s="114">
        <v>11618077</v>
      </c>
      <c r="AS226" s="85" t="s">
        <v>3536</v>
      </c>
      <c r="AT226" s="85" t="s">
        <v>3506</v>
      </c>
      <c r="AU226" s="85">
        <v>0</v>
      </c>
      <c r="AV226" s="245">
        <v>0</v>
      </c>
    </row>
    <row r="227" spans="1:48" s="85" customFormat="1" ht="35.25" customHeight="1" x14ac:dyDescent="0.25">
      <c r="A227" s="24">
        <v>426</v>
      </c>
      <c r="B227" s="131">
        <v>211</v>
      </c>
      <c r="C227" s="72" t="s">
        <v>943</v>
      </c>
      <c r="D227" s="124" t="s">
        <v>1436</v>
      </c>
      <c r="E227" s="125" t="s">
        <v>447</v>
      </c>
      <c r="F227" s="126" t="s">
        <v>448</v>
      </c>
      <c r="G227" s="127" t="s">
        <v>1853</v>
      </c>
      <c r="H227" s="121">
        <v>15368469</v>
      </c>
      <c r="I227" s="144">
        <v>8320021</v>
      </c>
      <c r="J227" s="142">
        <v>81536206</v>
      </c>
      <c r="K227" s="112" t="s">
        <v>356</v>
      </c>
      <c r="L227" s="128" t="s">
        <v>1438</v>
      </c>
      <c r="M227" s="88" t="s">
        <v>1519</v>
      </c>
      <c r="N227" s="87">
        <v>10267189</v>
      </c>
      <c r="O227" s="88" t="s">
        <v>1515</v>
      </c>
      <c r="P227" s="89">
        <v>98556206</v>
      </c>
      <c r="Q227" s="90">
        <v>259</v>
      </c>
      <c r="R227" s="109" t="s">
        <v>2787</v>
      </c>
      <c r="S227" s="76">
        <v>81536206</v>
      </c>
      <c r="T227" s="92">
        <v>168</v>
      </c>
      <c r="U227" s="91" t="s">
        <v>3129</v>
      </c>
      <c r="V227" s="77">
        <v>81536206</v>
      </c>
      <c r="W227" s="135">
        <v>45708</v>
      </c>
      <c r="X227" s="329">
        <v>45708</v>
      </c>
      <c r="Y227" s="135" t="s">
        <v>1441</v>
      </c>
      <c r="Z227" s="198">
        <v>45709</v>
      </c>
      <c r="AA227" s="325">
        <v>45709</v>
      </c>
      <c r="AB227" s="115">
        <v>46005</v>
      </c>
      <c r="AC227" s="337">
        <v>46005</v>
      </c>
      <c r="AD227" s="340" t="s">
        <v>11</v>
      </c>
      <c r="AE227" s="130" t="s">
        <v>1442</v>
      </c>
      <c r="AF227" s="93" t="s">
        <v>1443</v>
      </c>
      <c r="AG227" s="317"/>
      <c r="AH227" s="139">
        <v>202000006343</v>
      </c>
      <c r="AI227" s="24" t="s">
        <v>1444</v>
      </c>
      <c r="AJ227" s="94" t="s">
        <v>4376</v>
      </c>
      <c r="AK227" s="94" t="s">
        <v>4376</v>
      </c>
      <c r="AL227" s="74">
        <v>7.5666666666666664</v>
      </c>
      <c r="AM227" s="95">
        <v>46125</v>
      </c>
      <c r="AN227" s="73"/>
      <c r="AO227" s="75" t="s">
        <v>1</v>
      </c>
      <c r="AP227" s="81">
        <v>25792065</v>
      </c>
      <c r="AQ227" s="96">
        <v>0.31632652860987914</v>
      </c>
      <c r="AR227" s="114">
        <v>55744141</v>
      </c>
      <c r="AS227" s="85" t="s">
        <v>3536</v>
      </c>
      <c r="AT227" s="85" t="s">
        <v>3506</v>
      </c>
      <c r="AU227" s="85">
        <v>0</v>
      </c>
      <c r="AV227" s="245">
        <v>107</v>
      </c>
    </row>
    <row r="228" spans="1:48" s="85" customFormat="1" ht="35.25" customHeight="1" x14ac:dyDescent="0.25">
      <c r="A228" s="24">
        <v>427</v>
      </c>
      <c r="B228" s="131">
        <v>212</v>
      </c>
      <c r="C228" s="72" t="s">
        <v>944</v>
      </c>
      <c r="D228" s="124" t="s">
        <v>1436</v>
      </c>
      <c r="E228" s="125" t="s">
        <v>447</v>
      </c>
      <c r="F228" s="126" t="s">
        <v>448</v>
      </c>
      <c r="G228" s="127" t="s">
        <v>1854</v>
      </c>
      <c r="H228" s="121">
        <v>70527132</v>
      </c>
      <c r="I228" s="144">
        <v>5164201</v>
      </c>
      <c r="J228" s="142">
        <v>50609170</v>
      </c>
      <c r="K228" s="112" t="s">
        <v>356</v>
      </c>
      <c r="L228" s="128" t="s">
        <v>1438</v>
      </c>
      <c r="M228" s="88" t="s">
        <v>1519</v>
      </c>
      <c r="N228" s="87">
        <v>10267189</v>
      </c>
      <c r="O228" s="88" t="s">
        <v>1515</v>
      </c>
      <c r="P228" s="89">
        <v>98556206</v>
      </c>
      <c r="Q228" s="90">
        <v>260</v>
      </c>
      <c r="R228" s="109" t="s">
        <v>2787</v>
      </c>
      <c r="S228" s="76">
        <v>50609170</v>
      </c>
      <c r="T228" s="92">
        <v>166</v>
      </c>
      <c r="U228" s="91" t="s">
        <v>3128</v>
      </c>
      <c r="V228" s="77">
        <v>50609170</v>
      </c>
      <c r="W228" s="135">
        <v>45708</v>
      </c>
      <c r="X228" s="329">
        <v>45708</v>
      </c>
      <c r="Y228" s="135" t="s">
        <v>1441</v>
      </c>
      <c r="Z228" s="198">
        <v>45709</v>
      </c>
      <c r="AA228" s="325">
        <v>45709</v>
      </c>
      <c r="AB228" s="115">
        <v>46005</v>
      </c>
      <c r="AC228" s="337">
        <v>46005</v>
      </c>
      <c r="AD228" s="340" t="s">
        <v>11</v>
      </c>
      <c r="AE228" s="193" t="s">
        <v>1715</v>
      </c>
      <c r="AF228" s="93" t="s">
        <v>1443</v>
      </c>
      <c r="AG228" s="317"/>
      <c r="AH228" s="139">
        <v>202000006344</v>
      </c>
      <c r="AI228" s="24" t="s">
        <v>1444</v>
      </c>
      <c r="AJ228" s="94" t="s">
        <v>4377</v>
      </c>
      <c r="AK228" s="94" t="s">
        <v>4377</v>
      </c>
      <c r="AL228" s="74">
        <v>7.5666666666666664</v>
      </c>
      <c r="AM228" s="95">
        <v>46125</v>
      </c>
      <c r="AN228" s="73"/>
      <c r="AO228" s="75" t="s">
        <v>1</v>
      </c>
      <c r="AP228" s="81">
        <v>22378204</v>
      </c>
      <c r="AQ228" s="96">
        <v>0.44217686241445969</v>
      </c>
      <c r="AR228" s="114">
        <v>28230966</v>
      </c>
      <c r="AS228" s="85" t="s">
        <v>3536</v>
      </c>
      <c r="AT228" s="85" t="s">
        <v>3506</v>
      </c>
      <c r="AU228" s="85">
        <v>0</v>
      </c>
      <c r="AV228" s="245">
        <v>107</v>
      </c>
    </row>
    <row r="229" spans="1:48" s="85" customFormat="1" ht="35.25" customHeight="1" x14ac:dyDescent="0.25">
      <c r="A229" s="24">
        <v>428</v>
      </c>
      <c r="B229" s="131">
        <v>213</v>
      </c>
      <c r="C229" s="72" t="s">
        <v>945</v>
      </c>
      <c r="D229" s="124" t="s">
        <v>1436</v>
      </c>
      <c r="E229" s="125" t="s">
        <v>447</v>
      </c>
      <c r="F229" s="126" t="s">
        <v>448</v>
      </c>
      <c r="G229" s="127" t="s">
        <v>1855</v>
      </c>
      <c r="H229" s="121">
        <v>1040355608</v>
      </c>
      <c r="I229" s="144">
        <v>4157906</v>
      </c>
      <c r="J229" s="142">
        <v>40747479</v>
      </c>
      <c r="K229" s="112" t="s">
        <v>356</v>
      </c>
      <c r="L229" s="128" t="s">
        <v>1438</v>
      </c>
      <c r="M229" s="88" t="s">
        <v>1519</v>
      </c>
      <c r="N229" s="87">
        <v>10267189</v>
      </c>
      <c r="O229" s="88" t="s">
        <v>1515</v>
      </c>
      <c r="P229" s="89">
        <v>98556206</v>
      </c>
      <c r="Q229" s="90">
        <v>261</v>
      </c>
      <c r="R229" s="109" t="s">
        <v>2787</v>
      </c>
      <c r="S229" s="76">
        <v>40747479</v>
      </c>
      <c r="T229" s="92">
        <v>329</v>
      </c>
      <c r="U229" s="91" t="s">
        <v>3172</v>
      </c>
      <c r="V229" s="77">
        <v>40747479</v>
      </c>
      <c r="W229" s="135">
        <v>45708</v>
      </c>
      <c r="X229" s="329">
        <v>45708</v>
      </c>
      <c r="Y229" s="135" t="s">
        <v>1441</v>
      </c>
      <c r="Z229" s="198">
        <v>45709</v>
      </c>
      <c r="AA229" s="325">
        <v>45709</v>
      </c>
      <c r="AB229" s="115">
        <v>46005</v>
      </c>
      <c r="AC229" s="337">
        <v>46005</v>
      </c>
      <c r="AD229" s="340" t="s">
        <v>5</v>
      </c>
      <c r="AE229" s="193" t="s">
        <v>1720</v>
      </c>
      <c r="AF229" s="93" t="s">
        <v>1443</v>
      </c>
      <c r="AG229" s="317"/>
      <c r="AH229" s="139">
        <v>202000006345</v>
      </c>
      <c r="AI229" s="24" t="s">
        <v>1444</v>
      </c>
      <c r="AJ229" s="94" t="s">
        <v>4378</v>
      </c>
      <c r="AK229" s="94" t="s">
        <v>4378</v>
      </c>
      <c r="AL229" s="74">
        <v>7.5666666666666664</v>
      </c>
      <c r="AM229" s="95">
        <v>46125</v>
      </c>
      <c r="AN229" s="73"/>
      <c r="AO229" s="75" t="s">
        <v>1</v>
      </c>
      <c r="AP229" s="81">
        <v>18017593</v>
      </c>
      <c r="AQ229" s="96">
        <v>0.44217687675843703</v>
      </c>
      <c r="AR229" s="114">
        <v>22729886</v>
      </c>
      <c r="AS229" s="85" t="s">
        <v>3536</v>
      </c>
      <c r="AT229" s="85" t="s">
        <v>3506</v>
      </c>
      <c r="AU229" s="85">
        <v>0</v>
      </c>
      <c r="AV229" s="245">
        <v>107</v>
      </c>
    </row>
    <row r="230" spans="1:48" s="85" customFormat="1" ht="35.25" customHeight="1" x14ac:dyDescent="0.25">
      <c r="A230" s="24">
        <v>499</v>
      </c>
      <c r="B230" s="131">
        <v>214</v>
      </c>
      <c r="C230" s="72" t="s">
        <v>1035</v>
      </c>
      <c r="D230" s="124" t="s">
        <v>1624</v>
      </c>
      <c r="E230" s="125" t="s">
        <v>447</v>
      </c>
      <c r="F230" s="126" t="s">
        <v>448</v>
      </c>
      <c r="G230" s="127" t="s">
        <v>1856</v>
      </c>
      <c r="H230" s="121">
        <v>1037669125</v>
      </c>
      <c r="I230" s="144">
        <v>4786600</v>
      </c>
      <c r="J230" s="142">
        <v>23933000</v>
      </c>
      <c r="K230" s="112" t="s">
        <v>356</v>
      </c>
      <c r="L230" s="128" t="s">
        <v>1857</v>
      </c>
      <c r="M230" s="88" t="s">
        <v>1858</v>
      </c>
      <c r="N230" s="87">
        <v>42690418</v>
      </c>
      <c r="O230" s="88" t="s">
        <v>1627</v>
      </c>
      <c r="P230" s="89">
        <v>43523751</v>
      </c>
      <c r="Q230" s="90">
        <v>300</v>
      </c>
      <c r="R230" s="109" t="s">
        <v>2606</v>
      </c>
      <c r="S230" s="76">
        <v>23933000</v>
      </c>
      <c r="T230" s="92">
        <v>419</v>
      </c>
      <c r="U230" s="91" t="s">
        <v>2987</v>
      </c>
      <c r="V230" s="77">
        <v>23933000</v>
      </c>
      <c r="W230" s="135">
        <v>45712</v>
      </c>
      <c r="X230" s="330">
        <v>45712</v>
      </c>
      <c r="Y230" s="135" t="s">
        <v>1441</v>
      </c>
      <c r="Z230" s="80">
        <v>45712</v>
      </c>
      <c r="AA230" s="325">
        <v>45712</v>
      </c>
      <c r="AB230" s="115">
        <v>45862</v>
      </c>
      <c r="AC230" s="337">
        <v>45862</v>
      </c>
      <c r="AD230" s="340" t="s">
        <v>142</v>
      </c>
      <c r="AE230" s="161" t="s">
        <v>1859</v>
      </c>
      <c r="AF230" s="93" t="s">
        <v>1497</v>
      </c>
      <c r="AG230" s="153"/>
      <c r="AH230" s="139">
        <v>202000006365</v>
      </c>
      <c r="AI230" s="24" t="s">
        <v>1444</v>
      </c>
      <c r="AJ230" s="94" t="s">
        <v>4379</v>
      </c>
      <c r="AK230" s="94" t="s">
        <v>4379</v>
      </c>
      <c r="AL230" s="74">
        <v>2.8</v>
      </c>
      <c r="AM230" s="95">
        <v>45982</v>
      </c>
      <c r="AN230" s="73"/>
      <c r="AO230" s="75" t="s">
        <v>4151</v>
      </c>
      <c r="AP230" s="81">
        <v>20263273</v>
      </c>
      <c r="AQ230" s="96">
        <v>0.84666665273889608</v>
      </c>
      <c r="AR230" s="114">
        <v>3669727</v>
      </c>
      <c r="AS230" s="85" t="s">
        <v>3538</v>
      </c>
      <c r="AT230" s="85" t="s">
        <v>3518</v>
      </c>
      <c r="AU230" s="85">
        <v>0</v>
      </c>
      <c r="AV230" s="245">
        <v>-36</v>
      </c>
    </row>
    <row r="231" spans="1:48" s="85" customFormat="1" ht="35.25" customHeight="1" x14ac:dyDescent="0.25">
      <c r="A231" s="24">
        <v>430</v>
      </c>
      <c r="B231" s="131">
        <v>215</v>
      </c>
      <c r="C231" s="72" t="s">
        <v>947</v>
      </c>
      <c r="D231" s="124" t="s">
        <v>1436</v>
      </c>
      <c r="E231" s="125" t="s">
        <v>447</v>
      </c>
      <c r="F231" s="126" t="s">
        <v>448</v>
      </c>
      <c r="G231" s="127" t="s">
        <v>1860</v>
      </c>
      <c r="H231" s="121">
        <v>1017240769</v>
      </c>
      <c r="I231" s="144">
        <v>2708734</v>
      </c>
      <c r="J231" s="142">
        <v>26545593</v>
      </c>
      <c r="K231" s="112" t="s">
        <v>356</v>
      </c>
      <c r="L231" s="128" t="s">
        <v>1438</v>
      </c>
      <c r="M231" s="88" t="s">
        <v>1519</v>
      </c>
      <c r="N231" s="87">
        <v>10267189</v>
      </c>
      <c r="O231" s="88" t="s">
        <v>1515</v>
      </c>
      <c r="P231" s="89">
        <v>98556206</v>
      </c>
      <c r="Q231" s="90">
        <v>263</v>
      </c>
      <c r="R231" s="109" t="s">
        <v>2787</v>
      </c>
      <c r="S231" s="76">
        <v>26545593</v>
      </c>
      <c r="T231" s="92">
        <v>311</v>
      </c>
      <c r="U231" s="91" t="s">
        <v>3159</v>
      </c>
      <c r="V231" s="77">
        <v>26545593</v>
      </c>
      <c r="W231" s="135">
        <v>45708</v>
      </c>
      <c r="X231" s="329">
        <v>45708</v>
      </c>
      <c r="Y231" s="135" t="s">
        <v>1441</v>
      </c>
      <c r="Z231" s="198">
        <v>45713</v>
      </c>
      <c r="AA231" s="325">
        <v>45713</v>
      </c>
      <c r="AB231" s="115">
        <v>46005</v>
      </c>
      <c r="AC231" s="337">
        <v>46005</v>
      </c>
      <c r="AD231" s="340" t="s">
        <v>5</v>
      </c>
      <c r="AE231" s="130" t="s">
        <v>1711</v>
      </c>
      <c r="AF231" s="93" t="s">
        <v>1443</v>
      </c>
      <c r="AG231" s="154"/>
      <c r="AH231" s="139">
        <v>202000006346</v>
      </c>
      <c r="AI231" s="24" t="s">
        <v>1444</v>
      </c>
      <c r="AJ231" s="94" t="s">
        <v>4380</v>
      </c>
      <c r="AK231" s="94" t="s">
        <v>4380</v>
      </c>
      <c r="AL231" s="74">
        <v>7.5666666666666664</v>
      </c>
      <c r="AM231" s="95">
        <v>46125</v>
      </c>
      <c r="AN231" s="73"/>
      <c r="AO231" s="75" t="s">
        <v>1</v>
      </c>
      <c r="AP231" s="81">
        <v>11376683</v>
      </c>
      <c r="AQ231" s="96">
        <v>0.42857143933458181</v>
      </c>
      <c r="AR231" s="114">
        <v>15168910</v>
      </c>
      <c r="AS231" s="85" t="s">
        <v>3536</v>
      </c>
      <c r="AT231" s="85" t="s">
        <v>3506</v>
      </c>
      <c r="AU231" s="85">
        <v>0</v>
      </c>
      <c r="AV231" s="245">
        <v>107</v>
      </c>
    </row>
    <row r="232" spans="1:48" s="85" customFormat="1" ht="35.25" customHeight="1" x14ac:dyDescent="0.25">
      <c r="A232" s="24">
        <v>431</v>
      </c>
      <c r="B232" s="131">
        <v>216</v>
      </c>
      <c r="C232" s="72" t="s">
        <v>948</v>
      </c>
      <c r="D232" s="124" t="s">
        <v>1436</v>
      </c>
      <c r="E232" s="125" t="s">
        <v>447</v>
      </c>
      <c r="F232" s="126" t="s">
        <v>448</v>
      </c>
      <c r="G232" s="127" t="s">
        <v>1861</v>
      </c>
      <c r="H232" s="121">
        <v>42888951</v>
      </c>
      <c r="I232" s="144">
        <v>4157906</v>
      </c>
      <c r="J232" s="142">
        <v>40747479</v>
      </c>
      <c r="K232" s="112" t="s">
        <v>356</v>
      </c>
      <c r="L232" s="128" t="s">
        <v>1438</v>
      </c>
      <c r="M232" s="88" t="s">
        <v>1519</v>
      </c>
      <c r="N232" s="87">
        <v>10267189</v>
      </c>
      <c r="O232" s="88" t="s">
        <v>1515</v>
      </c>
      <c r="P232" s="89">
        <v>98556206</v>
      </c>
      <c r="Q232" s="90">
        <v>264</v>
      </c>
      <c r="R232" s="109" t="s">
        <v>2762</v>
      </c>
      <c r="S232" s="76">
        <v>40747479</v>
      </c>
      <c r="T232" s="92">
        <v>165</v>
      </c>
      <c r="U232" s="91" t="s">
        <v>3127</v>
      </c>
      <c r="V232" s="77">
        <v>40747479</v>
      </c>
      <c r="W232" s="135">
        <v>45708</v>
      </c>
      <c r="X232" s="329">
        <v>45708</v>
      </c>
      <c r="Y232" s="135" t="s">
        <v>1441</v>
      </c>
      <c r="Z232" s="198">
        <v>45709</v>
      </c>
      <c r="AA232" s="325">
        <v>45709</v>
      </c>
      <c r="AB232" s="115">
        <v>46005</v>
      </c>
      <c r="AC232" s="337">
        <v>46005</v>
      </c>
      <c r="AD232" s="340" t="s">
        <v>11</v>
      </c>
      <c r="AE232" s="130" t="s">
        <v>1442</v>
      </c>
      <c r="AF232" s="93" t="s">
        <v>1443</v>
      </c>
      <c r="AG232" s="153"/>
      <c r="AH232" s="139">
        <v>202000006347</v>
      </c>
      <c r="AI232" s="24" t="s">
        <v>1444</v>
      </c>
      <c r="AJ232" s="94" t="s">
        <v>4381</v>
      </c>
      <c r="AK232" s="94" t="s">
        <v>4381</v>
      </c>
      <c r="AL232" s="74">
        <v>7.5666666666666664</v>
      </c>
      <c r="AM232" s="95">
        <v>46125</v>
      </c>
      <c r="AN232" s="73"/>
      <c r="AO232" s="75" t="s">
        <v>1</v>
      </c>
      <c r="AP232" s="81">
        <v>18017593</v>
      </c>
      <c r="AQ232" s="96">
        <v>0.44217687675843703</v>
      </c>
      <c r="AR232" s="114">
        <v>22729886</v>
      </c>
      <c r="AS232" s="85" t="s">
        <v>3536</v>
      </c>
      <c r="AT232" s="85" t="s">
        <v>3506</v>
      </c>
      <c r="AU232" s="85">
        <v>0</v>
      </c>
      <c r="AV232" s="245">
        <v>107</v>
      </c>
    </row>
    <row r="233" spans="1:48" s="85" customFormat="1" ht="35.25" customHeight="1" x14ac:dyDescent="0.25">
      <c r="A233" s="24">
        <v>435</v>
      </c>
      <c r="B233" s="131">
        <v>217</v>
      </c>
      <c r="C233" s="72" t="s">
        <v>952</v>
      </c>
      <c r="D233" s="124" t="s">
        <v>1436</v>
      </c>
      <c r="E233" s="125" t="s">
        <v>447</v>
      </c>
      <c r="F233" s="126" t="s">
        <v>448</v>
      </c>
      <c r="G233" s="127" t="s">
        <v>1862</v>
      </c>
      <c r="H233" s="121">
        <v>1098612957</v>
      </c>
      <c r="I233" s="144">
        <v>6239569</v>
      </c>
      <c r="J233" s="142">
        <v>61147776</v>
      </c>
      <c r="K233" s="112" t="s">
        <v>356</v>
      </c>
      <c r="L233" s="128" t="s">
        <v>1438</v>
      </c>
      <c r="M233" s="88" t="s">
        <v>1519</v>
      </c>
      <c r="N233" s="87">
        <v>10267189</v>
      </c>
      <c r="O233" s="88" t="s">
        <v>1515</v>
      </c>
      <c r="P233" s="89">
        <v>98556206</v>
      </c>
      <c r="Q233" s="90">
        <v>268</v>
      </c>
      <c r="R233" s="109" t="s">
        <v>2762</v>
      </c>
      <c r="S233" s="76">
        <v>61147776</v>
      </c>
      <c r="T233" s="92">
        <v>162</v>
      </c>
      <c r="U233" s="91" t="s">
        <v>3099</v>
      </c>
      <c r="V233" s="77">
        <v>61147776</v>
      </c>
      <c r="W233" s="135">
        <v>45708</v>
      </c>
      <c r="X233" s="329">
        <v>45708</v>
      </c>
      <c r="Y233" s="135" t="s">
        <v>1441</v>
      </c>
      <c r="Z233" s="198">
        <v>45709</v>
      </c>
      <c r="AA233" s="325">
        <v>45709</v>
      </c>
      <c r="AB233" s="115">
        <v>46005</v>
      </c>
      <c r="AC233" s="337">
        <v>46005</v>
      </c>
      <c r="AD233" s="340" t="s">
        <v>11</v>
      </c>
      <c r="AE233" s="130" t="s">
        <v>1442</v>
      </c>
      <c r="AF233" s="93" t="s">
        <v>1443</v>
      </c>
      <c r="AG233" s="153"/>
      <c r="AH233" s="139">
        <v>202000006348</v>
      </c>
      <c r="AI233" s="24" t="s">
        <v>1444</v>
      </c>
      <c r="AJ233" s="94" t="s">
        <v>4382</v>
      </c>
      <c r="AK233" s="94" t="s">
        <v>4382</v>
      </c>
      <c r="AL233" s="74">
        <v>7.5666666666666664</v>
      </c>
      <c r="AM233" s="95">
        <v>46125</v>
      </c>
      <c r="AN233" s="73"/>
      <c r="AO233" s="75" t="s">
        <v>1</v>
      </c>
      <c r="AP233" s="81">
        <v>27038132</v>
      </c>
      <c r="AQ233" s="96">
        <v>0.44217686674328105</v>
      </c>
      <c r="AR233" s="114">
        <v>34109644</v>
      </c>
      <c r="AS233" s="85" t="s">
        <v>3536</v>
      </c>
      <c r="AT233" s="85" t="s">
        <v>3506</v>
      </c>
      <c r="AU233" s="85">
        <v>0</v>
      </c>
      <c r="AV233" s="245">
        <v>107</v>
      </c>
    </row>
    <row r="234" spans="1:48" s="85" customFormat="1" ht="35.25" customHeight="1" x14ac:dyDescent="0.25">
      <c r="A234" s="24">
        <v>436</v>
      </c>
      <c r="B234" s="131">
        <v>218</v>
      </c>
      <c r="C234" s="72" t="s">
        <v>954</v>
      </c>
      <c r="D234" s="124" t="s">
        <v>1436</v>
      </c>
      <c r="E234" s="125" t="s">
        <v>447</v>
      </c>
      <c r="F234" s="126" t="s">
        <v>448</v>
      </c>
      <c r="G234" s="127" t="s">
        <v>1863</v>
      </c>
      <c r="H234" s="121">
        <v>98627095</v>
      </c>
      <c r="I234" s="144">
        <v>4157906</v>
      </c>
      <c r="J234" s="142">
        <v>40747479</v>
      </c>
      <c r="K234" s="112" t="s">
        <v>356</v>
      </c>
      <c r="L234" s="128" t="s">
        <v>1438</v>
      </c>
      <c r="M234" s="88" t="s">
        <v>1519</v>
      </c>
      <c r="N234" s="87">
        <v>10267189</v>
      </c>
      <c r="O234" s="88" t="s">
        <v>1515</v>
      </c>
      <c r="P234" s="89">
        <v>98556206</v>
      </c>
      <c r="Q234" s="90">
        <v>269</v>
      </c>
      <c r="R234" s="109" t="s">
        <v>2762</v>
      </c>
      <c r="S234" s="76">
        <v>40747479</v>
      </c>
      <c r="T234" s="92">
        <v>310</v>
      </c>
      <c r="U234" s="91" t="s">
        <v>3100</v>
      </c>
      <c r="V234" s="77">
        <v>40747479</v>
      </c>
      <c r="W234" s="135">
        <v>45708</v>
      </c>
      <c r="X234" s="329">
        <v>45708</v>
      </c>
      <c r="Y234" s="135" t="s">
        <v>1441</v>
      </c>
      <c r="Z234" s="198">
        <v>45709</v>
      </c>
      <c r="AA234" s="325">
        <v>45709</v>
      </c>
      <c r="AB234" s="115">
        <v>46005</v>
      </c>
      <c r="AC234" s="337">
        <v>46005</v>
      </c>
      <c r="AD234" s="340" t="s">
        <v>5</v>
      </c>
      <c r="AE234" s="130" t="s">
        <v>1711</v>
      </c>
      <c r="AF234" s="93" t="s">
        <v>1443</v>
      </c>
      <c r="AG234" s="153"/>
      <c r="AH234" s="139">
        <v>202000006349</v>
      </c>
      <c r="AI234" s="24" t="s">
        <v>1444</v>
      </c>
      <c r="AJ234" s="94" t="s">
        <v>4383</v>
      </c>
      <c r="AK234" s="94" t="s">
        <v>4383</v>
      </c>
      <c r="AL234" s="74">
        <v>7.5666666666666664</v>
      </c>
      <c r="AM234" s="95">
        <v>46125</v>
      </c>
      <c r="AN234" s="73"/>
      <c r="AO234" s="75" t="s">
        <v>1</v>
      </c>
      <c r="AP234" s="81">
        <v>18017593</v>
      </c>
      <c r="AQ234" s="96">
        <v>0.44217687675843703</v>
      </c>
      <c r="AR234" s="114">
        <v>22729886</v>
      </c>
      <c r="AS234" s="85" t="s">
        <v>3536</v>
      </c>
      <c r="AT234" s="85" t="s">
        <v>3506</v>
      </c>
      <c r="AU234" s="85">
        <v>0</v>
      </c>
      <c r="AV234" s="245">
        <v>107</v>
      </c>
    </row>
    <row r="235" spans="1:48" s="85" customFormat="1" ht="35.25" customHeight="1" x14ac:dyDescent="0.25">
      <c r="A235" s="24">
        <v>437</v>
      </c>
      <c r="B235" s="131">
        <v>219</v>
      </c>
      <c r="C235" s="72" t="s">
        <v>955</v>
      </c>
      <c r="D235" s="124" t="s">
        <v>1436</v>
      </c>
      <c r="E235" s="125" t="s">
        <v>447</v>
      </c>
      <c r="F235" s="126" t="s">
        <v>448</v>
      </c>
      <c r="G235" s="140" t="s">
        <v>1864</v>
      </c>
      <c r="H235" s="121">
        <v>1037591708</v>
      </c>
      <c r="I235" s="144">
        <v>2708734</v>
      </c>
      <c r="J235" s="142">
        <v>26545593</v>
      </c>
      <c r="K235" s="112" t="s">
        <v>356</v>
      </c>
      <c r="L235" s="128" t="s">
        <v>1438</v>
      </c>
      <c r="M235" s="88" t="s">
        <v>1519</v>
      </c>
      <c r="N235" s="87">
        <v>10267189</v>
      </c>
      <c r="O235" s="88" t="s">
        <v>1515</v>
      </c>
      <c r="P235" s="89">
        <v>98556206</v>
      </c>
      <c r="Q235" s="90">
        <v>270</v>
      </c>
      <c r="R235" s="109" t="s">
        <v>2762</v>
      </c>
      <c r="S235" s="76">
        <v>26545593</v>
      </c>
      <c r="T235" s="92">
        <v>328</v>
      </c>
      <c r="U235" s="91" t="s">
        <v>3103</v>
      </c>
      <c r="V235" s="77">
        <v>26545593</v>
      </c>
      <c r="W235" s="135">
        <v>45708</v>
      </c>
      <c r="X235" s="329">
        <v>45708</v>
      </c>
      <c r="Y235" s="135" t="s">
        <v>1441</v>
      </c>
      <c r="Z235" s="198">
        <v>45709</v>
      </c>
      <c r="AA235" s="325">
        <v>45709</v>
      </c>
      <c r="AB235" s="115">
        <v>46005</v>
      </c>
      <c r="AC235" s="337">
        <v>46005</v>
      </c>
      <c r="AD235" s="340" t="s">
        <v>5</v>
      </c>
      <c r="AE235" s="130" t="s">
        <v>1711</v>
      </c>
      <c r="AF235" s="93" t="s">
        <v>1443</v>
      </c>
      <c r="AG235" s="153"/>
      <c r="AH235" s="139">
        <v>202000006350</v>
      </c>
      <c r="AI235" s="24" t="s">
        <v>1444</v>
      </c>
      <c r="AJ235" s="94" t="s">
        <v>4384</v>
      </c>
      <c r="AK235" s="94" t="s">
        <v>4384</v>
      </c>
      <c r="AL235" s="74">
        <v>7.5666666666666664</v>
      </c>
      <c r="AM235" s="95">
        <v>46125</v>
      </c>
      <c r="AN235" s="73"/>
      <c r="AO235" s="75" t="s">
        <v>1</v>
      </c>
      <c r="AP235" s="81">
        <v>11737847</v>
      </c>
      <c r="AQ235" s="96">
        <v>0.44217686152273938</v>
      </c>
      <c r="AR235" s="114">
        <v>14807746</v>
      </c>
      <c r="AS235" s="85" t="s">
        <v>3536</v>
      </c>
      <c r="AT235" s="85" t="s">
        <v>3506</v>
      </c>
      <c r="AU235" s="85">
        <v>0</v>
      </c>
      <c r="AV235" s="245">
        <v>107</v>
      </c>
    </row>
    <row r="236" spans="1:48" s="85" customFormat="1" ht="35.25" customHeight="1" x14ac:dyDescent="0.25">
      <c r="A236" s="24">
        <v>438</v>
      </c>
      <c r="B236" s="131">
        <v>220</v>
      </c>
      <c r="C236" s="72" t="s">
        <v>956</v>
      </c>
      <c r="D236" s="124" t="s">
        <v>1436</v>
      </c>
      <c r="E236" s="125" t="s">
        <v>447</v>
      </c>
      <c r="F236" s="126" t="s">
        <v>448</v>
      </c>
      <c r="G236" s="127" t="s">
        <v>1865</v>
      </c>
      <c r="H236" s="121">
        <v>1128401285</v>
      </c>
      <c r="I236" s="144">
        <v>4157906</v>
      </c>
      <c r="J236" s="142">
        <v>40747479</v>
      </c>
      <c r="K236" s="112" t="s">
        <v>356</v>
      </c>
      <c r="L236" s="128" t="s">
        <v>1438</v>
      </c>
      <c r="M236" s="88" t="s">
        <v>1519</v>
      </c>
      <c r="N236" s="87">
        <v>10267189</v>
      </c>
      <c r="O236" s="88" t="s">
        <v>1515</v>
      </c>
      <c r="P236" s="89">
        <v>98556206</v>
      </c>
      <c r="Q236" s="90">
        <v>271</v>
      </c>
      <c r="R236" s="109" t="s">
        <v>2762</v>
      </c>
      <c r="S236" s="76">
        <v>40747479</v>
      </c>
      <c r="T236" s="92">
        <v>318</v>
      </c>
      <c r="U236" s="91" t="s">
        <v>3101</v>
      </c>
      <c r="V236" s="77">
        <v>40747479</v>
      </c>
      <c r="W236" s="135">
        <v>45708</v>
      </c>
      <c r="X236" s="329">
        <v>45708</v>
      </c>
      <c r="Y236" s="135" t="s">
        <v>1441</v>
      </c>
      <c r="Z236" s="198">
        <v>45709</v>
      </c>
      <c r="AA236" s="325">
        <v>45709</v>
      </c>
      <c r="AB236" s="115">
        <v>46005</v>
      </c>
      <c r="AC236" s="337">
        <v>46005</v>
      </c>
      <c r="AD236" s="340" t="s">
        <v>11</v>
      </c>
      <c r="AE236" s="130" t="s">
        <v>1442</v>
      </c>
      <c r="AF236" s="93" t="s">
        <v>1443</v>
      </c>
      <c r="AG236" s="153"/>
      <c r="AH236" s="139">
        <v>202000006351</v>
      </c>
      <c r="AI236" s="24" t="s">
        <v>1444</v>
      </c>
      <c r="AJ236" s="94" t="s">
        <v>4385</v>
      </c>
      <c r="AK236" s="94" t="s">
        <v>4385</v>
      </c>
      <c r="AL236" s="74">
        <v>7.5666666666666664</v>
      </c>
      <c r="AM236" s="95">
        <v>46125</v>
      </c>
      <c r="AN236" s="73"/>
      <c r="AO236" s="75" t="s">
        <v>1</v>
      </c>
      <c r="AP236" s="81">
        <v>18017593</v>
      </c>
      <c r="AQ236" s="96">
        <v>0.44217687675843703</v>
      </c>
      <c r="AR236" s="114">
        <v>22729886</v>
      </c>
      <c r="AS236" s="85" t="s">
        <v>3536</v>
      </c>
      <c r="AT236" s="85" t="s">
        <v>3506</v>
      </c>
      <c r="AU236" s="85">
        <v>0</v>
      </c>
      <c r="AV236" s="245">
        <v>107</v>
      </c>
    </row>
    <row r="237" spans="1:48" s="85" customFormat="1" ht="35.25" customHeight="1" x14ac:dyDescent="0.25">
      <c r="A237" s="24">
        <v>439</v>
      </c>
      <c r="B237" s="131">
        <v>221</v>
      </c>
      <c r="C237" s="72" t="s">
        <v>957</v>
      </c>
      <c r="D237" s="124" t="s">
        <v>1436</v>
      </c>
      <c r="E237" s="125" t="s">
        <v>447</v>
      </c>
      <c r="F237" s="126" t="s">
        <v>448</v>
      </c>
      <c r="G237" s="127" t="s">
        <v>1866</v>
      </c>
      <c r="H237" s="121">
        <v>1017133137</v>
      </c>
      <c r="I237" s="144">
        <v>6239569</v>
      </c>
      <c r="J237" s="142">
        <v>61147776</v>
      </c>
      <c r="K237" s="112" t="s">
        <v>356</v>
      </c>
      <c r="L237" s="128" t="s">
        <v>1438</v>
      </c>
      <c r="M237" s="88" t="s">
        <v>1519</v>
      </c>
      <c r="N237" s="87">
        <v>10267189</v>
      </c>
      <c r="O237" s="88" t="s">
        <v>1515</v>
      </c>
      <c r="P237" s="89">
        <v>98556206</v>
      </c>
      <c r="Q237" s="90">
        <v>272</v>
      </c>
      <c r="R237" s="109" t="s">
        <v>2762</v>
      </c>
      <c r="S237" s="76">
        <v>61147776</v>
      </c>
      <c r="T237" s="92">
        <v>321</v>
      </c>
      <c r="U237" s="91" t="s">
        <v>3102</v>
      </c>
      <c r="V237" s="77">
        <v>61147776</v>
      </c>
      <c r="W237" s="135">
        <v>45708</v>
      </c>
      <c r="X237" s="329">
        <v>45708</v>
      </c>
      <c r="Y237" s="135" t="s">
        <v>1441</v>
      </c>
      <c r="Z237" s="198">
        <v>45709</v>
      </c>
      <c r="AA237" s="325">
        <v>45709</v>
      </c>
      <c r="AB237" s="115">
        <v>46005</v>
      </c>
      <c r="AC237" s="337">
        <v>46005</v>
      </c>
      <c r="AD237" s="340" t="s">
        <v>11</v>
      </c>
      <c r="AE237" s="130" t="s">
        <v>1851</v>
      </c>
      <c r="AF237" s="93" t="s">
        <v>1443</v>
      </c>
      <c r="AG237" s="153"/>
      <c r="AH237" s="139">
        <v>202000006352</v>
      </c>
      <c r="AI237" s="24" t="s">
        <v>1444</v>
      </c>
      <c r="AJ237" s="94" t="s">
        <v>4386</v>
      </c>
      <c r="AK237" s="94" t="s">
        <v>4386</v>
      </c>
      <c r="AL237" s="74">
        <v>7.5666666666666664</v>
      </c>
      <c r="AM237" s="95">
        <v>46125</v>
      </c>
      <c r="AN237" s="73"/>
      <c r="AO237" s="75" t="s">
        <v>1</v>
      </c>
      <c r="AP237" s="81">
        <v>27038132</v>
      </c>
      <c r="AQ237" s="96">
        <v>0.44217686674328105</v>
      </c>
      <c r="AR237" s="114">
        <v>34109644</v>
      </c>
      <c r="AS237" s="85" t="s">
        <v>3536</v>
      </c>
      <c r="AT237" s="85" t="s">
        <v>3506</v>
      </c>
      <c r="AU237" s="85">
        <v>0</v>
      </c>
      <c r="AV237" s="245">
        <v>107</v>
      </c>
    </row>
    <row r="238" spans="1:48" s="85" customFormat="1" ht="35.25" customHeight="1" x14ac:dyDescent="0.25">
      <c r="A238" s="24">
        <v>440</v>
      </c>
      <c r="B238" s="131">
        <v>222</v>
      </c>
      <c r="C238" s="72" t="s">
        <v>958</v>
      </c>
      <c r="D238" s="124" t="s">
        <v>1436</v>
      </c>
      <c r="E238" s="125" t="s">
        <v>447</v>
      </c>
      <c r="F238" s="126" t="s">
        <v>448</v>
      </c>
      <c r="G238" s="127" t="s">
        <v>1867</v>
      </c>
      <c r="H238" s="121">
        <v>71378071</v>
      </c>
      <c r="I238" s="144">
        <v>6239569</v>
      </c>
      <c r="J238" s="142">
        <v>61147776</v>
      </c>
      <c r="K238" s="112" t="s">
        <v>356</v>
      </c>
      <c r="L238" s="128" t="s">
        <v>1438</v>
      </c>
      <c r="M238" s="88" t="s">
        <v>1519</v>
      </c>
      <c r="N238" s="87">
        <v>10267189</v>
      </c>
      <c r="O238" s="88" t="s">
        <v>1515</v>
      </c>
      <c r="P238" s="89">
        <v>98556206</v>
      </c>
      <c r="Q238" s="90">
        <v>273</v>
      </c>
      <c r="R238" s="109" t="s">
        <v>2762</v>
      </c>
      <c r="S238" s="76">
        <v>61147776</v>
      </c>
      <c r="T238" s="92">
        <v>160</v>
      </c>
      <c r="U238" s="91" t="s">
        <v>3098</v>
      </c>
      <c r="V238" s="77">
        <v>61147776</v>
      </c>
      <c r="W238" s="135">
        <v>45708</v>
      </c>
      <c r="X238" s="329">
        <v>45708</v>
      </c>
      <c r="Y238" s="135" t="s">
        <v>1441</v>
      </c>
      <c r="Z238" s="198">
        <v>45709</v>
      </c>
      <c r="AA238" s="325">
        <v>45709</v>
      </c>
      <c r="AB238" s="115">
        <v>46005</v>
      </c>
      <c r="AC238" s="337">
        <v>46005</v>
      </c>
      <c r="AD238" s="340" t="s">
        <v>11</v>
      </c>
      <c r="AE238" s="130" t="s">
        <v>1442</v>
      </c>
      <c r="AF238" s="93" t="s">
        <v>1443</v>
      </c>
      <c r="AG238" s="153"/>
      <c r="AH238" s="139">
        <v>202000006353</v>
      </c>
      <c r="AI238" s="24" t="s">
        <v>1444</v>
      </c>
      <c r="AJ238" s="94" t="s">
        <v>4387</v>
      </c>
      <c r="AK238" s="94" t="s">
        <v>4387</v>
      </c>
      <c r="AL238" s="74">
        <v>7.5666666666666664</v>
      </c>
      <c r="AM238" s="95">
        <v>46125</v>
      </c>
      <c r="AN238" s="73"/>
      <c r="AO238" s="75" t="s">
        <v>1</v>
      </c>
      <c r="AP238" s="81">
        <v>27038132</v>
      </c>
      <c r="AQ238" s="96">
        <v>0.44217686674328105</v>
      </c>
      <c r="AR238" s="114">
        <v>34109644</v>
      </c>
      <c r="AS238" s="85" t="s">
        <v>3536</v>
      </c>
      <c r="AT238" s="85" t="s">
        <v>3506</v>
      </c>
      <c r="AU238" s="85">
        <v>0</v>
      </c>
      <c r="AV238" s="245">
        <v>107</v>
      </c>
    </row>
    <row r="239" spans="1:48" s="85" customFormat="1" ht="35.25" customHeight="1" x14ac:dyDescent="0.25">
      <c r="A239" s="24" t="s">
        <v>1868</v>
      </c>
      <c r="B239" s="131">
        <v>223</v>
      </c>
      <c r="C239" s="72" t="s">
        <v>1868</v>
      </c>
      <c r="D239" s="124" t="s">
        <v>1436</v>
      </c>
      <c r="E239" s="125" t="s">
        <v>356</v>
      </c>
      <c r="F239" s="126" t="s">
        <v>356</v>
      </c>
      <c r="G239" s="146" t="s">
        <v>1868</v>
      </c>
      <c r="H239" s="121">
        <v>0</v>
      </c>
      <c r="I239" s="144">
        <v>0</v>
      </c>
      <c r="J239" s="142">
        <v>0</v>
      </c>
      <c r="K239" s="137"/>
      <c r="L239" s="138" t="s">
        <v>1869</v>
      </c>
      <c r="M239" s="88"/>
      <c r="N239" s="87" t="s">
        <v>14</v>
      </c>
      <c r="O239" s="88"/>
      <c r="P239" s="89" t="s">
        <v>14</v>
      </c>
      <c r="Q239" s="147" t="s">
        <v>1869</v>
      </c>
      <c r="R239" s="109" t="s">
        <v>14</v>
      </c>
      <c r="S239" s="76">
        <v>0</v>
      </c>
      <c r="T239" s="92" t="s">
        <v>14</v>
      </c>
      <c r="U239" s="91" t="s">
        <v>14</v>
      </c>
      <c r="V239" s="77">
        <v>0</v>
      </c>
      <c r="W239" s="135"/>
      <c r="X239" s="329">
        <v>0</v>
      </c>
      <c r="Y239" s="135"/>
      <c r="Z239" s="80" t="s">
        <v>14</v>
      </c>
      <c r="AA239" s="325">
        <v>0</v>
      </c>
      <c r="AB239" s="115" t="s">
        <v>14</v>
      </c>
      <c r="AC239" s="337">
        <v>0</v>
      </c>
      <c r="AD239" s="340">
        <v>0</v>
      </c>
      <c r="AE239" s="130"/>
      <c r="AF239" s="93" t="s">
        <v>356</v>
      </c>
      <c r="AG239" s="153"/>
      <c r="AH239" s="296" t="s">
        <v>356</v>
      </c>
      <c r="AI239" s="296" t="s">
        <v>356</v>
      </c>
      <c r="AJ239" s="94" t="s">
        <v>4388</v>
      </c>
      <c r="AK239" s="94" t="s">
        <v>4388</v>
      </c>
      <c r="AL239" s="74" t="s">
        <v>14</v>
      </c>
      <c r="AM239" s="95" t="e">
        <v>#VALUE!</v>
      </c>
      <c r="AN239" s="73"/>
      <c r="AO239" s="75" t="s">
        <v>1</v>
      </c>
      <c r="AP239" s="81">
        <v>0</v>
      </c>
      <c r="AQ239" s="96">
        <v>0</v>
      </c>
      <c r="AR239" s="114">
        <v>0</v>
      </c>
      <c r="AS239" s="85">
        <v>0</v>
      </c>
      <c r="AT239" s="85">
        <v>0</v>
      </c>
      <c r="AU239" s="85">
        <v>0</v>
      </c>
      <c r="AV239" s="245">
        <v>0</v>
      </c>
    </row>
    <row r="240" spans="1:48" s="85" customFormat="1" ht="35.25" customHeight="1" x14ac:dyDescent="0.25">
      <c r="A240" s="24">
        <v>443</v>
      </c>
      <c r="B240" s="131">
        <v>224</v>
      </c>
      <c r="C240" s="72" t="s">
        <v>961</v>
      </c>
      <c r="D240" s="124" t="s">
        <v>1436</v>
      </c>
      <c r="E240" s="125" t="s">
        <v>447</v>
      </c>
      <c r="F240" s="126" t="s">
        <v>448</v>
      </c>
      <c r="G240" s="127" t="s">
        <v>1870</v>
      </c>
      <c r="H240" s="121">
        <v>98558024</v>
      </c>
      <c r="I240" s="144">
        <v>9900825</v>
      </c>
      <c r="J240" s="142">
        <v>81516792</v>
      </c>
      <c r="K240" s="112" t="s">
        <v>356</v>
      </c>
      <c r="L240" s="128" t="s">
        <v>1438</v>
      </c>
      <c r="M240" s="88" t="s">
        <v>1519</v>
      </c>
      <c r="N240" s="87">
        <v>10267189</v>
      </c>
      <c r="O240" s="88" t="s">
        <v>1515</v>
      </c>
      <c r="P240" s="89">
        <v>98556206</v>
      </c>
      <c r="Q240" s="90">
        <v>276</v>
      </c>
      <c r="R240" s="109" t="s">
        <v>2762</v>
      </c>
      <c r="S240" s="76">
        <v>81536206</v>
      </c>
      <c r="T240" s="92">
        <v>159</v>
      </c>
      <c r="U240" s="91" t="s">
        <v>3097</v>
      </c>
      <c r="V240" s="77">
        <v>81536206</v>
      </c>
      <c r="W240" s="135">
        <v>45708</v>
      </c>
      <c r="X240" s="329">
        <v>45708</v>
      </c>
      <c r="Y240" s="135" t="s">
        <v>1441</v>
      </c>
      <c r="Z240" s="198">
        <v>45709</v>
      </c>
      <c r="AA240" s="325">
        <v>45709</v>
      </c>
      <c r="AB240" s="115">
        <v>45957</v>
      </c>
      <c r="AC240" s="337">
        <v>45957</v>
      </c>
      <c r="AD240" s="340" t="s">
        <v>11</v>
      </c>
      <c r="AE240" s="130" t="s">
        <v>1715</v>
      </c>
      <c r="AF240" s="93" t="s">
        <v>1871</v>
      </c>
      <c r="AG240" s="153"/>
      <c r="AH240" s="139">
        <v>202000006355</v>
      </c>
      <c r="AI240" s="24" t="s">
        <v>1444</v>
      </c>
      <c r="AJ240" s="94" t="s">
        <v>4389</v>
      </c>
      <c r="AK240" s="94" t="s">
        <v>4389</v>
      </c>
      <c r="AL240" s="74">
        <v>5.9666666666666668</v>
      </c>
      <c r="AM240" s="95">
        <v>46077</v>
      </c>
      <c r="AN240" s="73"/>
      <c r="AO240" s="75" t="s">
        <v>1</v>
      </c>
      <c r="AP240" s="81">
        <v>42903575</v>
      </c>
      <c r="AQ240" s="96">
        <v>0.52631579270195028</v>
      </c>
      <c r="AR240" s="114">
        <v>38613217</v>
      </c>
      <c r="AS240" s="85" t="s">
        <v>3536</v>
      </c>
      <c r="AT240" s="85" t="s">
        <v>3506</v>
      </c>
      <c r="AU240" s="85">
        <v>0</v>
      </c>
      <c r="AV240" s="245">
        <v>59</v>
      </c>
    </row>
    <row r="241" spans="1:48" s="85" customFormat="1" ht="35.25" customHeight="1" x14ac:dyDescent="0.25">
      <c r="A241" s="24">
        <v>444</v>
      </c>
      <c r="B241" s="131">
        <v>225</v>
      </c>
      <c r="C241" s="72" t="s">
        <v>962</v>
      </c>
      <c r="D241" s="124" t="s">
        <v>1436</v>
      </c>
      <c r="E241" s="125" t="s">
        <v>447</v>
      </c>
      <c r="F241" s="126" t="s">
        <v>448</v>
      </c>
      <c r="G241" s="127" t="s">
        <v>1872</v>
      </c>
      <c r="H241" s="121">
        <v>71363078</v>
      </c>
      <c r="I241" s="144">
        <v>2708734</v>
      </c>
      <c r="J241" s="142">
        <v>26545593</v>
      </c>
      <c r="K241" s="112" t="s">
        <v>356</v>
      </c>
      <c r="L241" s="128" t="s">
        <v>1438</v>
      </c>
      <c r="M241" s="88" t="s">
        <v>1519</v>
      </c>
      <c r="N241" s="87">
        <v>10267189</v>
      </c>
      <c r="O241" s="88" t="s">
        <v>1515</v>
      </c>
      <c r="P241" s="89">
        <v>98556206</v>
      </c>
      <c r="Q241" s="90">
        <v>277</v>
      </c>
      <c r="R241" s="109" t="s">
        <v>2762</v>
      </c>
      <c r="S241" s="76">
        <v>26545593</v>
      </c>
      <c r="T241" s="92">
        <v>158</v>
      </c>
      <c r="U241" s="91" t="s">
        <v>3096</v>
      </c>
      <c r="V241" s="77">
        <v>26545593</v>
      </c>
      <c r="W241" s="135">
        <v>45708</v>
      </c>
      <c r="X241" s="329">
        <v>45708</v>
      </c>
      <c r="Y241" s="135" t="s">
        <v>1441</v>
      </c>
      <c r="Z241" s="198">
        <v>45709</v>
      </c>
      <c r="AA241" s="325">
        <v>45709</v>
      </c>
      <c r="AB241" s="115">
        <v>46005</v>
      </c>
      <c r="AC241" s="337">
        <v>46005</v>
      </c>
      <c r="AD241" s="340" t="s">
        <v>11</v>
      </c>
      <c r="AE241" s="130" t="s">
        <v>1442</v>
      </c>
      <c r="AF241" s="93" t="s">
        <v>1443</v>
      </c>
      <c r="AG241" s="153"/>
      <c r="AH241" s="139">
        <v>202000006356</v>
      </c>
      <c r="AI241" s="24" t="s">
        <v>1444</v>
      </c>
      <c r="AJ241" s="94" t="s">
        <v>4390</v>
      </c>
      <c r="AK241" s="94" t="s">
        <v>4390</v>
      </c>
      <c r="AL241" s="74">
        <v>7.5666666666666664</v>
      </c>
      <c r="AM241" s="95">
        <v>46125</v>
      </c>
      <c r="AN241" s="73"/>
      <c r="AO241" s="75" t="s">
        <v>1</v>
      </c>
      <c r="AP241" s="81">
        <v>11737847</v>
      </c>
      <c r="AQ241" s="96">
        <v>0.44217686152273938</v>
      </c>
      <c r="AR241" s="114">
        <v>14807746</v>
      </c>
      <c r="AS241" s="85" t="s">
        <v>3536</v>
      </c>
      <c r="AT241" s="85" t="s">
        <v>3506</v>
      </c>
      <c r="AU241" s="85">
        <v>0</v>
      </c>
      <c r="AV241" s="245">
        <v>107</v>
      </c>
    </row>
    <row r="242" spans="1:48" s="85" customFormat="1" ht="35.25" customHeight="1" x14ac:dyDescent="0.25">
      <c r="A242" s="24">
        <v>445</v>
      </c>
      <c r="B242" s="131">
        <v>226</v>
      </c>
      <c r="C242" s="72" t="s">
        <v>963</v>
      </c>
      <c r="D242" s="124" t="s">
        <v>1436</v>
      </c>
      <c r="E242" s="125" t="s">
        <v>447</v>
      </c>
      <c r="F242" s="126" t="s">
        <v>448</v>
      </c>
      <c r="G242" s="127" t="s">
        <v>1873</v>
      </c>
      <c r="H242" s="121">
        <v>1037580044</v>
      </c>
      <c r="I242" s="144">
        <v>4157906</v>
      </c>
      <c r="J242" s="142">
        <v>40747479</v>
      </c>
      <c r="K242" s="112" t="s">
        <v>356</v>
      </c>
      <c r="L242" s="128" t="s">
        <v>1438</v>
      </c>
      <c r="M242" s="88" t="s">
        <v>1519</v>
      </c>
      <c r="N242" s="87">
        <v>10267189</v>
      </c>
      <c r="O242" s="88" t="s">
        <v>1515</v>
      </c>
      <c r="P242" s="89">
        <v>98556206</v>
      </c>
      <c r="Q242" s="90">
        <v>278</v>
      </c>
      <c r="R242" s="109" t="s">
        <v>2762</v>
      </c>
      <c r="S242" s="76">
        <v>40747479</v>
      </c>
      <c r="T242" s="92">
        <v>156</v>
      </c>
      <c r="U242" s="91" t="s">
        <v>3095</v>
      </c>
      <c r="V242" s="77">
        <v>40747479</v>
      </c>
      <c r="W242" s="135">
        <v>45708</v>
      </c>
      <c r="X242" s="329">
        <v>45708</v>
      </c>
      <c r="Y242" s="135" t="s">
        <v>1441</v>
      </c>
      <c r="Z242" s="198">
        <v>45709</v>
      </c>
      <c r="AA242" s="325">
        <v>45709</v>
      </c>
      <c r="AB242" s="115">
        <v>46005</v>
      </c>
      <c r="AC242" s="337">
        <v>46005</v>
      </c>
      <c r="AD242" s="340" t="s">
        <v>11</v>
      </c>
      <c r="AE242" s="130" t="s">
        <v>1442</v>
      </c>
      <c r="AF242" s="93" t="s">
        <v>1443</v>
      </c>
      <c r="AG242" s="153"/>
      <c r="AH242" s="139">
        <v>202000006357</v>
      </c>
      <c r="AI242" s="24" t="s">
        <v>1444</v>
      </c>
      <c r="AJ242" s="94" t="s">
        <v>4391</v>
      </c>
      <c r="AK242" s="94" t="s">
        <v>4391</v>
      </c>
      <c r="AL242" s="74">
        <v>7.5666666666666664</v>
      </c>
      <c r="AM242" s="95">
        <v>46125</v>
      </c>
      <c r="AN242" s="73"/>
      <c r="AO242" s="75" t="s">
        <v>1</v>
      </c>
      <c r="AP242" s="81">
        <v>18017593</v>
      </c>
      <c r="AQ242" s="96">
        <v>0.44217687675843703</v>
      </c>
      <c r="AR242" s="114">
        <v>22729886</v>
      </c>
      <c r="AS242" s="85" t="s">
        <v>3536</v>
      </c>
      <c r="AT242" s="85" t="s">
        <v>3506</v>
      </c>
      <c r="AU242" s="85">
        <v>0</v>
      </c>
      <c r="AV242" s="245">
        <v>107</v>
      </c>
    </row>
    <row r="243" spans="1:48" s="85" customFormat="1" ht="35.25" customHeight="1" x14ac:dyDescent="0.25">
      <c r="A243" s="24">
        <v>446</v>
      </c>
      <c r="B243" s="131">
        <v>227</v>
      </c>
      <c r="C243" s="72" t="s">
        <v>964</v>
      </c>
      <c r="D243" s="124" t="s">
        <v>1436</v>
      </c>
      <c r="E243" s="125" t="s">
        <v>447</v>
      </c>
      <c r="F243" s="126" t="s">
        <v>448</v>
      </c>
      <c r="G243" s="127" t="s">
        <v>1874</v>
      </c>
      <c r="H243" s="121">
        <v>71216094</v>
      </c>
      <c r="I243" s="144">
        <v>7280018</v>
      </c>
      <c r="J243" s="142">
        <v>71344176</v>
      </c>
      <c r="K243" s="112" t="s">
        <v>356</v>
      </c>
      <c r="L243" s="128" t="s">
        <v>1438</v>
      </c>
      <c r="M243" s="88" t="s">
        <v>1519</v>
      </c>
      <c r="N243" s="87">
        <v>10267189</v>
      </c>
      <c r="O243" s="88" t="s">
        <v>1515</v>
      </c>
      <c r="P243" s="89">
        <v>98556206</v>
      </c>
      <c r="Q243" s="90">
        <v>279</v>
      </c>
      <c r="R243" s="109" t="s">
        <v>2762</v>
      </c>
      <c r="S243" s="76">
        <v>71344176</v>
      </c>
      <c r="T243" s="92">
        <v>422</v>
      </c>
      <c r="U243" s="91" t="s">
        <v>3106</v>
      </c>
      <c r="V243" s="77">
        <v>71344176</v>
      </c>
      <c r="W243" s="135">
        <v>45708</v>
      </c>
      <c r="X243" s="329">
        <v>45708</v>
      </c>
      <c r="Y243" s="135" t="s">
        <v>1441</v>
      </c>
      <c r="Z243" s="198">
        <v>45712</v>
      </c>
      <c r="AA243" s="325">
        <v>45712</v>
      </c>
      <c r="AB243" s="115">
        <v>46008</v>
      </c>
      <c r="AC243" s="337">
        <v>46008</v>
      </c>
      <c r="AD243" s="340" t="s">
        <v>11</v>
      </c>
      <c r="AE243" s="130" t="s">
        <v>1442</v>
      </c>
      <c r="AF243" s="93" t="s">
        <v>1443</v>
      </c>
      <c r="AG243" s="153"/>
      <c r="AH243" s="139">
        <v>202000006358</v>
      </c>
      <c r="AI243" s="24" t="s">
        <v>1444</v>
      </c>
      <c r="AJ243" s="94" t="s">
        <v>4392</v>
      </c>
      <c r="AK243" s="94" t="s">
        <v>4392</v>
      </c>
      <c r="AL243" s="74">
        <v>7.666666666666667</v>
      </c>
      <c r="AM243" s="95">
        <v>46128</v>
      </c>
      <c r="AN243" s="73"/>
      <c r="AO243" s="75" t="s">
        <v>1</v>
      </c>
      <c r="AP243" s="81">
        <v>30818743</v>
      </c>
      <c r="AQ243" s="96">
        <v>0.43197279340643024</v>
      </c>
      <c r="AR243" s="114">
        <v>40525433</v>
      </c>
      <c r="AS243" s="85" t="s">
        <v>3536</v>
      </c>
      <c r="AT243" s="85" t="s">
        <v>3506</v>
      </c>
      <c r="AU243" s="85">
        <v>0</v>
      </c>
      <c r="AV243" s="245">
        <v>110</v>
      </c>
    </row>
    <row r="244" spans="1:48" s="85" customFormat="1" ht="35.25" customHeight="1" x14ac:dyDescent="0.25">
      <c r="A244" s="24">
        <v>447</v>
      </c>
      <c r="B244" s="131">
        <v>228</v>
      </c>
      <c r="C244" s="72" t="s">
        <v>965</v>
      </c>
      <c r="D244" s="124" t="s">
        <v>1436</v>
      </c>
      <c r="E244" s="125" t="s">
        <v>447</v>
      </c>
      <c r="F244" s="126" t="s">
        <v>448</v>
      </c>
      <c r="G244" s="127" t="s">
        <v>1875</v>
      </c>
      <c r="H244" s="121">
        <v>43628018</v>
      </c>
      <c r="I244" s="144">
        <v>4157906</v>
      </c>
      <c r="J244" s="142">
        <v>40747479</v>
      </c>
      <c r="K244" s="112" t="s">
        <v>356</v>
      </c>
      <c r="L244" s="128" t="s">
        <v>1438</v>
      </c>
      <c r="M244" s="88" t="s">
        <v>1519</v>
      </c>
      <c r="N244" s="87">
        <v>10267189</v>
      </c>
      <c r="O244" s="88" t="s">
        <v>1515</v>
      </c>
      <c r="P244" s="89">
        <v>98556206</v>
      </c>
      <c r="Q244" s="90">
        <v>280</v>
      </c>
      <c r="R244" s="109" t="s">
        <v>2762</v>
      </c>
      <c r="S244" s="76">
        <v>40747479</v>
      </c>
      <c r="T244" s="92">
        <v>421</v>
      </c>
      <c r="U244" s="91" t="s">
        <v>3105</v>
      </c>
      <c r="V244" s="77">
        <v>40747479</v>
      </c>
      <c r="W244" s="135">
        <v>45708</v>
      </c>
      <c r="X244" s="329">
        <v>45708</v>
      </c>
      <c r="Y244" s="135" t="s">
        <v>1441</v>
      </c>
      <c r="Z244" s="198">
        <v>45712</v>
      </c>
      <c r="AA244" s="325">
        <v>45712</v>
      </c>
      <c r="AB244" s="115">
        <v>46008</v>
      </c>
      <c r="AC244" s="337">
        <v>46008</v>
      </c>
      <c r="AD244" s="340" t="s">
        <v>11</v>
      </c>
      <c r="AE244" s="130" t="s">
        <v>1442</v>
      </c>
      <c r="AF244" s="93" t="s">
        <v>1443</v>
      </c>
      <c r="AG244" s="153"/>
      <c r="AH244" s="139">
        <v>202000006359</v>
      </c>
      <c r="AI244" s="24" t="s">
        <v>1444</v>
      </c>
      <c r="AJ244" s="94" t="s">
        <v>4393</v>
      </c>
      <c r="AK244" s="94" t="s">
        <v>4393</v>
      </c>
      <c r="AL244" s="74">
        <v>7.666666666666667</v>
      </c>
      <c r="AM244" s="95">
        <v>46128</v>
      </c>
      <c r="AN244" s="73"/>
      <c r="AO244" s="75" t="s">
        <v>1</v>
      </c>
      <c r="AP244" s="81">
        <v>17601802</v>
      </c>
      <c r="AQ244" s="96">
        <v>0.43197278535931022</v>
      </c>
      <c r="AR244" s="114">
        <v>23145677</v>
      </c>
      <c r="AS244" s="85" t="s">
        <v>3536</v>
      </c>
      <c r="AT244" s="85" t="s">
        <v>3506</v>
      </c>
      <c r="AU244" s="85">
        <v>0</v>
      </c>
      <c r="AV244" s="245">
        <v>110</v>
      </c>
    </row>
    <row r="245" spans="1:48" s="85" customFormat="1" ht="35.25" customHeight="1" x14ac:dyDescent="0.25">
      <c r="A245" s="24">
        <v>448</v>
      </c>
      <c r="B245" s="131">
        <v>229</v>
      </c>
      <c r="C245" s="72" t="s">
        <v>966</v>
      </c>
      <c r="D245" s="124" t="s">
        <v>1436</v>
      </c>
      <c r="E245" s="125" t="s">
        <v>447</v>
      </c>
      <c r="F245" s="126" t="s">
        <v>448</v>
      </c>
      <c r="G245" s="127" t="s">
        <v>1876</v>
      </c>
      <c r="H245" s="121">
        <v>1036948477</v>
      </c>
      <c r="I245" s="144">
        <v>5164201</v>
      </c>
      <c r="J245" s="142">
        <v>50609170</v>
      </c>
      <c r="K245" s="112" t="s">
        <v>356</v>
      </c>
      <c r="L245" s="128" t="s">
        <v>1438</v>
      </c>
      <c r="M245" s="88" t="s">
        <v>1519</v>
      </c>
      <c r="N245" s="87">
        <v>10267189</v>
      </c>
      <c r="O245" s="88" t="s">
        <v>1515</v>
      </c>
      <c r="P245" s="89">
        <v>98556206</v>
      </c>
      <c r="Q245" s="90">
        <v>281</v>
      </c>
      <c r="R245" s="109" t="s">
        <v>2762</v>
      </c>
      <c r="S245" s="76">
        <v>50609170</v>
      </c>
      <c r="T245" s="92">
        <v>420</v>
      </c>
      <c r="U245" s="91" t="s">
        <v>3104</v>
      </c>
      <c r="V245" s="77">
        <v>50609170</v>
      </c>
      <c r="W245" s="135">
        <v>45708</v>
      </c>
      <c r="X245" s="329">
        <v>45708</v>
      </c>
      <c r="Y245" s="135" t="s">
        <v>1441</v>
      </c>
      <c r="Z245" s="198">
        <v>45712</v>
      </c>
      <c r="AA245" s="325">
        <v>45712</v>
      </c>
      <c r="AB245" s="115">
        <v>46008</v>
      </c>
      <c r="AC245" s="337">
        <v>46008</v>
      </c>
      <c r="AD245" s="340" t="s">
        <v>11</v>
      </c>
      <c r="AE245" s="130" t="s">
        <v>1442</v>
      </c>
      <c r="AF245" s="93" t="s">
        <v>1443</v>
      </c>
      <c r="AG245" s="317"/>
      <c r="AH245" s="139">
        <v>202000006360</v>
      </c>
      <c r="AI245" s="24" t="s">
        <v>1444</v>
      </c>
      <c r="AJ245" s="94" t="s">
        <v>4394</v>
      </c>
      <c r="AK245" s="94" t="s">
        <v>4394</v>
      </c>
      <c r="AL245" s="74">
        <v>7.666666666666667</v>
      </c>
      <c r="AM245" s="95">
        <v>46128</v>
      </c>
      <c r="AN245" s="73"/>
      <c r="AO245" s="75" t="s">
        <v>1</v>
      </c>
      <c r="AP245" s="81">
        <v>21861784</v>
      </c>
      <c r="AQ245" s="96">
        <v>0.43197278279805812</v>
      </c>
      <c r="AR245" s="114">
        <v>28747386</v>
      </c>
      <c r="AS245" s="85" t="s">
        <v>3536</v>
      </c>
      <c r="AT245" s="85" t="s">
        <v>3506</v>
      </c>
      <c r="AU245" s="85">
        <v>0</v>
      </c>
      <c r="AV245" s="245">
        <v>110</v>
      </c>
    </row>
    <row r="246" spans="1:48" ht="35.25" customHeight="1" x14ac:dyDescent="0.25">
      <c r="A246" s="24">
        <v>59</v>
      </c>
      <c r="B246" s="131">
        <v>230</v>
      </c>
      <c r="C246" s="72" t="s">
        <v>512</v>
      </c>
      <c r="D246" s="124" t="s">
        <v>1429</v>
      </c>
      <c r="E246" s="125" t="s">
        <v>447</v>
      </c>
      <c r="F246" s="126" t="s">
        <v>481</v>
      </c>
      <c r="G246" s="127" t="s">
        <v>1877</v>
      </c>
      <c r="H246" s="121">
        <v>901465133</v>
      </c>
      <c r="I246" s="144">
        <v>0</v>
      </c>
      <c r="J246" s="142">
        <v>199215295</v>
      </c>
      <c r="K246" s="112" t="s">
        <v>356</v>
      </c>
      <c r="L246" s="128" t="s">
        <v>1438</v>
      </c>
      <c r="M246" s="88" t="s">
        <v>1570</v>
      </c>
      <c r="N246" s="87">
        <v>32244709</v>
      </c>
      <c r="O246" s="88" t="s">
        <v>1433</v>
      </c>
      <c r="P246" s="89">
        <v>43208997</v>
      </c>
      <c r="Q246" s="90">
        <v>317</v>
      </c>
      <c r="R246" s="109" t="s">
        <v>2643</v>
      </c>
      <c r="S246" s="76">
        <v>199215295</v>
      </c>
      <c r="T246" s="92">
        <v>428</v>
      </c>
      <c r="U246" s="91" t="s">
        <v>3007</v>
      </c>
      <c r="V246" s="77">
        <v>199215295</v>
      </c>
      <c r="W246" s="135">
        <v>45712</v>
      </c>
      <c r="X246" s="329">
        <v>45712</v>
      </c>
      <c r="Y246" s="135" t="s">
        <v>1441</v>
      </c>
      <c r="Z246" s="198">
        <v>45714</v>
      </c>
      <c r="AA246" s="325">
        <v>45714</v>
      </c>
      <c r="AB246" s="115">
        <v>46017</v>
      </c>
      <c r="AC246" s="337">
        <v>46017</v>
      </c>
      <c r="AD246" s="340" t="s">
        <v>122</v>
      </c>
      <c r="AE246" s="130" t="s">
        <v>1878</v>
      </c>
      <c r="AF246" s="93" t="s">
        <v>1583</v>
      </c>
      <c r="AG246" s="86"/>
      <c r="AH246" s="139">
        <v>202000006364</v>
      </c>
      <c r="AI246" s="24" t="s">
        <v>1444</v>
      </c>
      <c r="AJ246" s="94" t="s">
        <v>4395</v>
      </c>
      <c r="AK246" s="94" t="s">
        <v>4395</v>
      </c>
      <c r="AL246" s="74">
        <v>7.9666666666666668</v>
      </c>
      <c r="AM246" s="95">
        <v>46137</v>
      </c>
      <c r="AO246" s="75" t="s">
        <v>1</v>
      </c>
      <c r="AP246" s="81">
        <v>188027650</v>
      </c>
      <c r="AQ246" s="96">
        <v>0.94384143546809496</v>
      </c>
      <c r="AR246" s="114">
        <v>11187645</v>
      </c>
      <c r="AS246" s="85" t="s">
        <v>3554</v>
      </c>
      <c r="AT246" s="85" t="s">
        <v>1467</v>
      </c>
      <c r="AU246" s="85">
        <v>0</v>
      </c>
      <c r="AV246" s="247">
        <v>119</v>
      </c>
    </row>
    <row r="247" spans="1:48" ht="35.25" customHeight="1" x14ac:dyDescent="0.25">
      <c r="A247" s="24">
        <v>541</v>
      </c>
      <c r="B247" s="131">
        <v>231</v>
      </c>
      <c r="C247" s="72" t="s">
        <v>1071</v>
      </c>
      <c r="D247" s="124" t="s">
        <v>1507</v>
      </c>
      <c r="E247" s="125" t="s">
        <v>447</v>
      </c>
      <c r="F247" s="126" t="s">
        <v>448</v>
      </c>
      <c r="G247" s="127" t="s">
        <v>1879</v>
      </c>
      <c r="H247" s="121">
        <v>1039024659</v>
      </c>
      <c r="I247" s="144">
        <v>7521800</v>
      </c>
      <c r="J247" s="142">
        <v>87718000</v>
      </c>
      <c r="K247" s="137" t="s">
        <v>1880</v>
      </c>
      <c r="L247" s="128" t="s">
        <v>1857</v>
      </c>
      <c r="M247" s="88" t="s">
        <v>1698</v>
      </c>
      <c r="N247" s="87">
        <v>70565097</v>
      </c>
      <c r="O247" s="88" t="s">
        <v>1699</v>
      </c>
      <c r="P247" s="89">
        <v>21490893</v>
      </c>
      <c r="Q247" s="90">
        <v>288</v>
      </c>
      <c r="R247" s="109" t="s">
        <v>2877</v>
      </c>
      <c r="S247" s="76">
        <v>87718000</v>
      </c>
      <c r="T247" s="92">
        <v>415</v>
      </c>
      <c r="U247" s="91" t="s">
        <v>3340</v>
      </c>
      <c r="V247" s="77">
        <v>87718000</v>
      </c>
      <c r="W247" s="135">
        <v>45709</v>
      </c>
      <c r="X247" s="329">
        <v>45709</v>
      </c>
      <c r="Y247" s="135" t="s">
        <v>1441</v>
      </c>
      <c r="Z247" s="198">
        <v>45713</v>
      </c>
      <c r="AA247" s="325">
        <v>45713</v>
      </c>
      <c r="AB247" s="115">
        <v>46015</v>
      </c>
      <c r="AC247" s="337">
        <v>46015</v>
      </c>
      <c r="AD247" s="340" t="s">
        <v>192</v>
      </c>
      <c r="AE247" s="130" t="s">
        <v>1881</v>
      </c>
      <c r="AF247" s="93" t="s">
        <v>1583</v>
      </c>
      <c r="AG247" s="86"/>
      <c r="AH247" s="139">
        <v>202000006366</v>
      </c>
      <c r="AI247" s="24" t="s">
        <v>1444</v>
      </c>
      <c r="AJ247" s="94" t="s">
        <v>4396</v>
      </c>
      <c r="AK247" s="94" t="s">
        <v>4396</v>
      </c>
      <c r="AL247" s="74">
        <v>7.9</v>
      </c>
      <c r="AM247" s="95">
        <v>46135</v>
      </c>
      <c r="AO247" s="75" t="s">
        <v>1</v>
      </c>
      <c r="AP247" s="81">
        <v>35836145</v>
      </c>
      <c r="AQ247" s="96">
        <v>0.40853809936387059</v>
      </c>
      <c r="AR247" s="114">
        <v>51881855</v>
      </c>
      <c r="AS247" s="85" t="s">
        <v>3542</v>
      </c>
      <c r="AT247" s="85" t="s">
        <v>3555</v>
      </c>
      <c r="AU247" s="85">
        <v>0</v>
      </c>
      <c r="AV247" s="247">
        <v>117</v>
      </c>
    </row>
    <row r="248" spans="1:48" ht="35.25" customHeight="1" x14ac:dyDescent="0.25">
      <c r="A248" s="24">
        <v>516</v>
      </c>
      <c r="B248" s="131">
        <v>232</v>
      </c>
      <c r="C248" s="72" t="s">
        <v>1045</v>
      </c>
      <c r="D248" s="124" t="s">
        <v>1521</v>
      </c>
      <c r="E248" s="125" t="s">
        <v>447</v>
      </c>
      <c r="F248" s="126" t="s">
        <v>448</v>
      </c>
      <c r="G248" s="127" t="s">
        <v>1882</v>
      </c>
      <c r="H248" s="121">
        <v>1028033916</v>
      </c>
      <c r="I248" s="144">
        <v>4102800</v>
      </c>
      <c r="J248" s="142">
        <v>20514000</v>
      </c>
      <c r="K248" s="112" t="s">
        <v>356</v>
      </c>
      <c r="L248" s="128" t="s">
        <v>1857</v>
      </c>
      <c r="M248" s="88" t="s">
        <v>1883</v>
      </c>
      <c r="N248" s="87">
        <v>43825424</v>
      </c>
      <c r="O248" s="88" t="s">
        <v>1884</v>
      </c>
      <c r="P248" s="89">
        <v>43915464</v>
      </c>
      <c r="Q248" s="90">
        <v>37</v>
      </c>
      <c r="R248" s="109" t="s">
        <v>2672</v>
      </c>
      <c r="S248" s="76">
        <v>20514000</v>
      </c>
      <c r="T248" s="92">
        <v>432</v>
      </c>
      <c r="U248" s="91" t="s">
        <v>3031</v>
      </c>
      <c r="V248" s="77">
        <v>20514000</v>
      </c>
      <c r="W248" s="135">
        <v>45713</v>
      </c>
      <c r="X248" s="329">
        <v>45713</v>
      </c>
      <c r="Y248" s="135" t="s">
        <v>1441</v>
      </c>
      <c r="Z248" s="198">
        <v>45715</v>
      </c>
      <c r="AA248" s="325">
        <v>45715</v>
      </c>
      <c r="AB248" s="115">
        <v>45864</v>
      </c>
      <c r="AC248" s="337">
        <v>45864</v>
      </c>
      <c r="AD248" s="340" t="s">
        <v>143</v>
      </c>
      <c r="AE248" s="130" t="s">
        <v>1885</v>
      </c>
      <c r="AF248" s="93" t="s">
        <v>1497</v>
      </c>
      <c r="AG248" s="86"/>
      <c r="AH248" s="139">
        <v>202000006367</v>
      </c>
      <c r="AI248" s="24" t="s">
        <v>1444</v>
      </c>
      <c r="AJ248" s="94" t="s">
        <v>4397</v>
      </c>
      <c r="AK248" s="94" t="s">
        <v>4397</v>
      </c>
      <c r="AL248" s="74">
        <v>2.8666666666666667</v>
      </c>
      <c r="AM248" s="95">
        <v>45984</v>
      </c>
      <c r="AO248" s="75" t="s">
        <v>4151</v>
      </c>
      <c r="AP248" s="81">
        <v>16958240</v>
      </c>
      <c r="AQ248" s="96">
        <v>0.82666666666666666</v>
      </c>
      <c r="AR248" s="114">
        <v>3555760</v>
      </c>
      <c r="AS248" s="85" t="s">
        <v>3507</v>
      </c>
      <c r="AT248" s="85" t="s">
        <v>3508</v>
      </c>
      <c r="AU248" s="85">
        <v>0</v>
      </c>
      <c r="AV248" s="247">
        <v>-34</v>
      </c>
    </row>
    <row r="249" spans="1:48" ht="35.25" customHeight="1" x14ac:dyDescent="0.25">
      <c r="A249" s="24">
        <v>546</v>
      </c>
      <c r="B249" s="131">
        <v>233</v>
      </c>
      <c r="C249" s="72" t="s">
        <v>1075</v>
      </c>
      <c r="D249" s="124" t="s">
        <v>1429</v>
      </c>
      <c r="E249" s="125" t="s">
        <v>447</v>
      </c>
      <c r="F249" s="126" t="s">
        <v>448</v>
      </c>
      <c r="G249" s="127" t="s">
        <v>1886</v>
      </c>
      <c r="H249" s="121">
        <v>15439600</v>
      </c>
      <c r="I249" s="144">
        <v>3419000</v>
      </c>
      <c r="J249" s="142">
        <v>17095000</v>
      </c>
      <c r="K249" s="112" t="s">
        <v>356</v>
      </c>
      <c r="L249" s="128" t="s">
        <v>1857</v>
      </c>
      <c r="M249" s="88" t="s">
        <v>1432</v>
      </c>
      <c r="N249" s="87">
        <v>98663915</v>
      </c>
      <c r="O249" s="88" t="s">
        <v>1887</v>
      </c>
      <c r="P249" s="89">
        <v>71794994</v>
      </c>
      <c r="Q249" s="90">
        <v>301</v>
      </c>
      <c r="R249" s="109" t="s">
        <v>2607</v>
      </c>
      <c r="S249" s="76">
        <v>17095000</v>
      </c>
      <c r="T249" s="92">
        <v>418</v>
      </c>
      <c r="U249" s="91" t="s">
        <v>2986</v>
      </c>
      <c r="V249" s="77">
        <v>17095000</v>
      </c>
      <c r="W249" s="135">
        <v>45709</v>
      </c>
      <c r="X249" s="329">
        <v>45709</v>
      </c>
      <c r="Y249" s="135" t="s">
        <v>1441</v>
      </c>
      <c r="Z249" s="198">
        <v>45713</v>
      </c>
      <c r="AA249" s="325">
        <v>0</v>
      </c>
      <c r="AB249" s="115">
        <v>45862</v>
      </c>
      <c r="AC249" s="337">
        <v>45862</v>
      </c>
      <c r="AD249" s="340" t="s">
        <v>288</v>
      </c>
      <c r="AE249" s="130" t="s">
        <v>1888</v>
      </c>
      <c r="AF249" s="93" t="s">
        <v>1497</v>
      </c>
      <c r="AG249" s="86"/>
      <c r="AH249" s="139">
        <v>202000006368</v>
      </c>
      <c r="AI249" s="24" t="s">
        <v>1444</v>
      </c>
      <c r="AJ249" s="94" t="s">
        <v>4398</v>
      </c>
      <c r="AK249" s="94" t="s">
        <v>4398</v>
      </c>
      <c r="AL249" s="74">
        <v>2.8</v>
      </c>
      <c r="AM249" s="95">
        <v>45982</v>
      </c>
      <c r="AO249" s="75" t="s">
        <v>4151</v>
      </c>
      <c r="AP249" s="81">
        <v>14359800</v>
      </c>
      <c r="AQ249" s="96">
        <v>0.84</v>
      </c>
      <c r="AR249" s="114">
        <v>2735200</v>
      </c>
      <c r="AS249" s="85" t="s">
        <v>1468</v>
      </c>
      <c r="AT249" s="85" t="s">
        <v>3530</v>
      </c>
      <c r="AU249" s="85">
        <v>0</v>
      </c>
      <c r="AV249" s="247">
        <v>-36</v>
      </c>
    </row>
    <row r="250" spans="1:48" ht="35.25" customHeight="1" x14ac:dyDescent="0.25">
      <c r="A250" s="24">
        <v>534</v>
      </c>
      <c r="B250" s="131">
        <v>234</v>
      </c>
      <c r="C250" s="72" t="s">
        <v>1065</v>
      </c>
      <c r="D250" s="124" t="s">
        <v>1507</v>
      </c>
      <c r="E250" s="125" t="s">
        <v>447</v>
      </c>
      <c r="F250" s="126" t="s">
        <v>448</v>
      </c>
      <c r="G250" s="127" t="s">
        <v>1889</v>
      </c>
      <c r="H250" s="121">
        <v>1038408339</v>
      </c>
      <c r="I250" s="144">
        <v>3419000</v>
      </c>
      <c r="J250" s="142">
        <v>44190000</v>
      </c>
      <c r="K250" s="137" t="s">
        <v>1691</v>
      </c>
      <c r="L250" s="128" t="s">
        <v>1857</v>
      </c>
      <c r="M250" s="88" t="s">
        <v>1698</v>
      </c>
      <c r="N250" s="87">
        <v>70565097</v>
      </c>
      <c r="O250" s="88" t="s">
        <v>1702</v>
      </c>
      <c r="P250" s="89">
        <v>1083014880</v>
      </c>
      <c r="Q250" s="90">
        <v>87</v>
      </c>
      <c r="R250" s="109" t="s">
        <v>2876</v>
      </c>
      <c r="S250" s="76">
        <v>44190000</v>
      </c>
      <c r="T250" s="92">
        <v>416</v>
      </c>
      <c r="U250" s="91" t="s">
        <v>3341</v>
      </c>
      <c r="V250" s="77">
        <v>44190000</v>
      </c>
      <c r="W250" s="135">
        <v>45709</v>
      </c>
      <c r="X250" s="329">
        <v>45709</v>
      </c>
      <c r="Y250" s="135" t="s">
        <v>1441</v>
      </c>
      <c r="Z250" s="198">
        <v>45713</v>
      </c>
      <c r="AA250" s="325">
        <v>45713</v>
      </c>
      <c r="AB250" s="115">
        <v>46015</v>
      </c>
      <c r="AC250" s="337">
        <v>46015</v>
      </c>
      <c r="AD250" s="340" t="s">
        <v>179</v>
      </c>
      <c r="AE250" s="130" t="s">
        <v>1890</v>
      </c>
      <c r="AF250" s="93" t="s">
        <v>1583</v>
      </c>
      <c r="AG250" s="86"/>
      <c r="AH250" s="139">
        <v>202000006369</v>
      </c>
      <c r="AI250" s="24" t="s">
        <v>1444</v>
      </c>
      <c r="AJ250" s="94" t="s">
        <v>4399</v>
      </c>
      <c r="AK250" s="94" t="s">
        <v>4399</v>
      </c>
      <c r="AL250" s="74">
        <v>7.9</v>
      </c>
      <c r="AM250" s="95">
        <v>46135</v>
      </c>
      <c r="AO250" s="75" t="s">
        <v>1</v>
      </c>
      <c r="AP250" s="81">
        <v>16163290</v>
      </c>
      <c r="AQ250" s="96">
        <v>0.36576804706947275</v>
      </c>
      <c r="AR250" s="114">
        <v>28026710</v>
      </c>
      <c r="AS250" s="85" t="s">
        <v>3542</v>
      </c>
      <c r="AT250" s="85" t="s">
        <v>3573</v>
      </c>
      <c r="AU250" s="85">
        <v>0</v>
      </c>
      <c r="AV250" s="247">
        <v>117</v>
      </c>
    </row>
    <row r="251" spans="1:48" ht="35.25" customHeight="1" x14ac:dyDescent="0.25">
      <c r="A251" s="24">
        <v>532</v>
      </c>
      <c r="B251" s="131">
        <v>235</v>
      </c>
      <c r="C251" s="72" t="s">
        <v>1063</v>
      </c>
      <c r="D251" s="124" t="s">
        <v>1507</v>
      </c>
      <c r="E251" s="125" t="s">
        <v>447</v>
      </c>
      <c r="F251" s="126" t="s">
        <v>448</v>
      </c>
      <c r="G251" s="127" t="s">
        <v>1891</v>
      </c>
      <c r="H251" s="121">
        <v>15444940</v>
      </c>
      <c r="I251" s="144">
        <v>3419000</v>
      </c>
      <c r="J251" s="142">
        <v>44190000</v>
      </c>
      <c r="K251" s="137" t="s">
        <v>1691</v>
      </c>
      <c r="L251" s="128" t="s">
        <v>1857</v>
      </c>
      <c r="M251" s="88" t="s">
        <v>1699</v>
      </c>
      <c r="N251" s="87">
        <v>21490893</v>
      </c>
      <c r="O251" s="88" t="s">
        <v>1702</v>
      </c>
      <c r="P251" s="89">
        <v>1083014880</v>
      </c>
      <c r="Q251" s="90">
        <v>73</v>
      </c>
      <c r="R251" s="109" t="s">
        <v>2869</v>
      </c>
      <c r="S251" s="76">
        <v>44190000</v>
      </c>
      <c r="T251" s="92">
        <v>417</v>
      </c>
      <c r="U251" s="91" t="s">
        <v>3342</v>
      </c>
      <c r="V251" s="77">
        <v>44190000</v>
      </c>
      <c r="W251" s="135">
        <v>45709</v>
      </c>
      <c r="X251" s="329">
        <v>45712</v>
      </c>
      <c r="Y251" s="135" t="s">
        <v>1441</v>
      </c>
      <c r="Z251" s="198">
        <v>45713</v>
      </c>
      <c r="AA251" s="325">
        <v>45713</v>
      </c>
      <c r="AB251" s="115">
        <v>46015</v>
      </c>
      <c r="AC251" s="337">
        <v>46015</v>
      </c>
      <c r="AD251" s="340" t="s">
        <v>230</v>
      </c>
      <c r="AE251" s="130" t="s">
        <v>1892</v>
      </c>
      <c r="AF251" s="93" t="s">
        <v>1583</v>
      </c>
      <c r="AG251" s="86"/>
      <c r="AH251" s="139">
        <v>202000006370</v>
      </c>
      <c r="AI251" s="24" t="s">
        <v>1444</v>
      </c>
      <c r="AJ251" s="94" t="s">
        <v>4400</v>
      </c>
      <c r="AK251" s="94" t="s">
        <v>4400</v>
      </c>
      <c r="AL251" s="74">
        <v>7.9</v>
      </c>
      <c r="AM251" s="95">
        <v>46135</v>
      </c>
      <c r="AO251" s="75" t="s">
        <v>1</v>
      </c>
      <c r="AP251" s="81">
        <v>17728334</v>
      </c>
      <c r="AQ251" s="96">
        <v>0.40118429508938674</v>
      </c>
      <c r="AR251" s="114">
        <v>26461666</v>
      </c>
      <c r="AS251" s="85" t="s">
        <v>3555</v>
      </c>
      <c r="AT251" s="85" t="s">
        <v>3573</v>
      </c>
      <c r="AU251" s="85">
        <v>0</v>
      </c>
      <c r="AV251" s="247">
        <v>117</v>
      </c>
    </row>
    <row r="252" spans="1:48" ht="35.25" customHeight="1" x14ac:dyDescent="0.25">
      <c r="A252" s="24">
        <v>544</v>
      </c>
      <c r="B252" s="131">
        <v>236</v>
      </c>
      <c r="C252" s="72" t="s">
        <v>1073</v>
      </c>
      <c r="D252" s="124" t="s">
        <v>1507</v>
      </c>
      <c r="E252" s="125" t="s">
        <v>447</v>
      </c>
      <c r="F252" s="126" t="s">
        <v>448</v>
      </c>
      <c r="G252" s="127" t="s">
        <v>1893</v>
      </c>
      <c r="H252" s="121">
        <v>1036682893</v>
      </c>
      <c r="I252" s="144">
        <v>7521800</v>
      </c>
      <c r="J252" s="142">
        <v>91468000</v>
      </c>
      <c r="K252" s="137" t="s">
        <v>1894</v>
      </c>
      <c r="L252" s="128" t="s">
        <v>1857</v>
      </c>
      <c r="M252" s="88" t="s">
        <v>1550</v>
      </c>
      <c r="N252" s="87">
        <v>43816614</v>
      </c>
      <c r="O252" s="88" t="s">
        <v>1551</v>
      </c>
      <c r="P252" s="89">
        <v>21509270</v>
      </c>
      <c r="Q252" s="90">
        <v>295</v>
      </c>
      <c r="R252" s="109" t="s">
        <v>2828</v>
      </c>
      <c r="S252" s="76">
        <v>91468000</v>
      </c>
      <c r="T252" s="92">
        <v>423</v>
      </c>
      <c r="U252" s="91" t="s">
        <v>3305</v>
      </c>
      <c r="V252" s="77">
        <v>91468000</v>
      </c>
      <c r="W252" s="135">
        <v>45713</v>
      </c>
      <c r="X252" s="329">
        <v>45713</v>
      </c>
      <c r="Y252" s="135" t="s">
        <v>1441</v>
      </c>
      <c r="Z252" s="198">
        <v>45714</v>
      </c>
      <c r="AA252" s="325">
        <v>45714</v>
      </c>
      <c r="AB252" s="115">
        <v>46016</v>
      </c>
      <c r="AC252" s="337">
        <v>46016</v>
      </c>
      <c r="AD252" s="340" t="s">
        <v>301</v>
      </c>
      <c r="AE252" s="130" t="s">
        <v>1895</v>
      </c>
      <c r="AF252" s="93" t="s">
        <v>1583</v>
      </c>
      <c r="AG252" s="86"/>
      <c r="AH252" s="139">
        <v>202000006376</v>
      </c>
      <c r="AI252" s="24" t="s">
        <v>1444</v>
      </c>
      <c r="AJ252" s="94" t="s">
        <v>4401</v>
      </c>
      <c r="AK252" s="94" t="s">
        <v>4401</v>
      </c>
      <c r="AL252" s="74">
        <v>7.9333333333333336</v>
      </c>
      <c r="AM252" s="95">
        <v>46136</v>
      </c>
      <c r="AO252" s="75" t="s">
        <v>1</v>
      </c>
      <c r="AP252" s="81">
        <v>36149170</v>
      </c>
      <c r="AQ252" s="96">
        <v>0.39521111208291426</v>
      </c>
      <c r="AR252" s="114">
        <v>55318830</v>
      </c>
      <c r="AS252" s="85" t="s">
        <v>3565</v>
      </c>
      <c r="AT252" s="85" t="s">
        <v>3533</v>
      </c>
      <c r="AU252" s="85">
        <v>0</v>
      </c>
      <c r="AV252" s="247">
        <v>118</v>
      </c>
    </row>
    <row r="253" spans="1:48" ht="35.25" customHeight="1" x14ac:dyDescent="0.25">
      <c r="A253" s="24">
        <v>547</v>
      </c>
      <c r="B253" s="131">
        <v>237</v>
      </c>
      <c r="C253" s="72" t="s">
        <v>1076</v>
      </c>
      <c r="D253" s="124" t="s">
        <v>1624</v>
      </c>
      <c r="E253" s="125" t="s">
        <v>447</v>
      </c>
      <c r="F253" s="126" t="s">
        <v>448</v>
      </c>
      <c r="G253" s="127" t="s">
        <v>1896</v>
      </c>
      <c r="H253" s="121">
        <v>6446148</v>
      </c>
      <c r="I253" s="144">
        <v>7521800</v>
      </c>
      <c r="J253" s="142">
        <v>37609000</v>
      </c>
      <c r="K253" s="112" t="s">
        <v>356</v>
      </c>
      <c r="L253" s="128" t="s">
        <v>1857</v>
      </c>
      <c r="M253" s="88" t="s">
        <v>1627</v>
      </c>
      <c r="N253" s="87">
        <v>43523751</v>
      </c>
      <c r="O253" s="88" t="s">
        <v>1626</v>
      </c>
      <c r="P253" s="89">
        <v>43150744</v>
      </c>
      <c r="Q253" s="90">
        <v>315</v>
      </c>
      <c r="R253" s="109" t="s">
        <v>2608</v>
      </c>
      <c r="S253" s="76">
        <v>37609000</v>
      </c>
      <c r="T253" s="92">
        <v>433</v>
      </c>
      <c r="U253" s="91" t="s">
        <v>2988</v>
      </c>
      <c r="V253" s="77">
        <v>37609000</v>
      </c>
      <c r="W253" s="135">
        <v>45713</v>
      </c>
      <c r="X253" s="329">
        <v>45713</v>
      </c>
      <c r="Y253" s="135" t="s">
        <v>1441</v>
      </c>
      <c r="Z253" s="198">
        <v>45714</v>
      </c>
      <c r="AA253" s="325">
        <v>45714</v>
      </c>
      <c r="AB253" s="115">
        <v>45864</v>
      </c>
      <c r="AC253" s="337">
        <v>45864</v>
      </c>
      <c r="AD253" s="340" t="s">
        <v>55</v>
      </c>
      <c r="AE253" s="130" t="s">
        <v>1897</v>
      </c>
      <c r="AF253" s="93" t="s">
        <v>1497</v>
      </c>
      <c r="AG253" s="86"/>
      <c r="AH253" s="139">
        <v>202000006377</v>
      </c>
      <c r="AI253" s="24" t="s">
        <v>1444</v>
      </c>
      <c r="AJ253" s="94" t="s">
        <v>4402</v>
      </c>
      <c r="AK253" s="94" t="s">
        <v>4402</v>
      </c>
      <c r="AL253" s="74">
        <v>2.8666666666666667</v>
      </c>
      <c r="AM253" s="95">
        <v>45984</v>
      </c>
      <c r="AO253" s="75" t="s">
        <v>4151</v>
      </c>
      <c r="AP253" s="81">
        <v>31340833</v>
      </c>
      <c r="AQ253" s="96">
        <v>0.83333332447020658</v>
      </c>
      <c r="AR253" s="114">
        <v>6268167</v>
      </c>
      <c r="AS253" s="85" t="s">
        <v>3518</v>
      </c>
      <c r="AT253" s="85" t="s">
        <v>3551</v>
      </c>
      <c r="AU253" s="85">
        <v>0</v>
      </c>
      <c r="AV253" s="247">
        <v>-34</v>
      </c>
    </row>
    <row r="254" spans="1:48" ht="35.25" customHeight="1" x14ac:dyDescent="0.25">
      <c r="A254" s="24">
        <v>483</v>
      </c>
      <c r="B254" s="131">
        <v>238</v>
      </c>
      <c r="C254" s="72" t="s">
        <v>1016</v>
      </c>
      <c r="D254" s="124" t="s">
        <v>1445</v>
      </c>
      <c r="E254" s="125" t="s">
        <v>447</v>
      </c>
      <c r="F254" s="126" t="s">
        <v>448</v>
      </c>
      <c r="G254" s="127" t="s">
        <v>1898</v>
      </c>
      <c r="H254" s="121">
        <v>1152195916</v>
      </c>
      <c r="I254" s="144">
        <v>7521800</v>
      </c>
      <c r="J254" s="142">
        <v>34600280</v>
      </c>
      <c r="K254" s="112" t="s">
        <v>356</v>
      </c>
      <c r="L254" s="128" t="s">
        <v>1857</v>
      </c>
      <c r="M254" s="88" t="s">
        <v>1448</v>
      </c>
      <c r="N254" s="87">
        <v>1088260059</v>
      </c>
      <c r="O254" s="88" t="s">
        <v>1650</v>
      </c>
      <c r="P254" s="89">
        <v>71610877</v>
      </c>
      <c r="Q254" s="90">
        <v>316</v>
      </c>
      <c r="R254" s="109" t="s">
        <v>2660</v>
      </c>
      <c r="S254" s="76">
        <v>34600280</v>
      </c>
      <c r="T254" s="92">
        <v>153</v>
      </c>
      <c r="U254" s="91" t="s">
        <v>3018</v>
      </c>
      <c r="V254" s="77">
        <v>34600280</v>
      </c>
      <c r="W254" s="135">
        <v>45708</v>
      </c>
      <c r="X254" s="329">
        <v>45708</v>
      </c>
      <c r="Y254" s="135" t="s">
        <v>1441</v>
      </c>
      <c r="Z254" s="80">
        <v>45712</v>
      </c>
      <c r="AA254" s="325">
        <v>45709</v>
      </c>
      <c r="AB254" s="115">
        <v>45862</v>
      </c>
      <c r="AC254" s="337">
        <v>45847</v>
      </c>
      <c r="AD254" s="340" t="s">
        <v>58</v>
      </c>
      <c r="AE254" s="130" t="s">
        <v>1899</v>
      </c>
      <c r="AF254" s="93" t="s">
        <v>1477</v>
      </c>
      <c r="AG254" s="86"/>
      <c r="AH254" s="139">
        <v>202000006378</v>
      </c>
      <c r="AI254" s="24" t="s">
        <v>1444</v>
      </c>
      <c r="AJ254" s="94" t="s">
        <v>4403</v>
      </c>
      <c r="AK254" s="94" t="s">
        <v>4403</v>
      </c>
      <c r="AL254" s="74">
        <v>2.8</v>
      </c>
      <c r="AM254" s="95">
        <v>45982</v>
      </c>
      <c r="AO254" s="75" t="s">
        <v>4151</v>
      </c>
      <c r="AP254" s="81">
        <v>32594467</v>
      </c>
      <c r="AQ254" s="96">
        <v>0.94202899514107974</v>
      </c>
      <c r="AR254" s="114">
        <v>2005813</v>
      </c>
      <c r="AS254" s="85" t="s">
        <v>3544</v>
      </c>
      <c r="AT254" s="85" t="s">
        <v>3569</v>
      </c>
      <c r="AU254" s="85">
        <v>0</v>
      </c>
      <c r="AV254" s="247">
        <v>-36</v>
      </c>
    </row>
    <row r="255" spans="1:48" ht="35.25" customHeight="1" x14ac:dyDescent="0.25">
      <c r="A255" s="24">
        <v>145</v>
      </c>
      <c r="B255" s="131">
        <v>239</v>
      </c>
      <c r="C255" s="72" t="s">
        <v>669</v>
      </c>
      <c r="D255" s="124" t="s">
        <v>1507</v>
      </c>
      <c r="E255" s="125" t="s">
        <v>447</v>
      </c>
      <c r="F255" s="126" t="s">
        <v>448</v>
      </c>
      <c r="G255" s="127" t="s">
        <v>1900</v>
      </c>
      <c r="H255" s="121">
        <v>70904140</v>
      </c>
      <c r="I255" s="144">
        <v>9573200</v>
      </c>
      <c r="J255" s="142">
        <v>105732000</v>
      </c>
      <c r="K255" s="137" t="s">
        <v>1691</v>
      </c>
      <c r="L255" s="128" t="s">
        <v>1857</v>
      </c>
      <c r="M255" s="88" t="s">
        <v>1698</v>
      </c>
      <c r="N255" s="87">
        <v>70565097</v>
      </c>
      <c r="O255" s="88" t="s">
        <v>1901</v>
      </c>
      <c r="P255" s="89">
        <v>3567952</v>
      </c>
      <c r="Q255" s="90">
        <v>307</v>
      </c>
      <c r="R255" s="109" t="s">
        <v>2878</v>
      </c>
      <c r="S255" s="76">
        <v>105732000</v>
      </c>
      <c r="T255" s="92">
        <v>414</v>
      </c>
      <c r="U255" s="91" t="s">
        <v>3339</v>
      </c>
      <c r="V255" s="77">
        <v>105732000</v>
      </c>
      <c r="W255" s="135">
        <v>45709</v>
      </c>
      <c r="X255" s="329">
        <v>45709</v>
      </c>
      <c r="Y255" s="135" t="s">
        <v>1441</v>
      </c>
      <c r="Z255" s="198">
        <v>45713</v>
      </c>
      <c r="AA255" s="325">
        <v>45713</v>
      </c>
      <c r="AB255" s="115">
        <v>46015</v>
      </c>
      <c r="AC255" s="337">
        <v>46015</v>
      </c>
      <c r="AD255" s="340" t="s">
        <v>253</v>
      </c>
      <c r="AE255" s="130" t="s">
        <v>1902</v>
      </c>
      <c r="AF255" s="93" t="s">
        <v>1583</v>
      </c>
      <c r="AG255" s="86"/>
      <c r="AH255" s="139">
        <v>202000006379</v>
      </c>
      <c r="AI255" s="24" t="s">
        <v>1444</v>
      </c>
      <c r="AJ255" s="94" t="s">
        <v>4404</v>
      </c>
      <c r="AK255" s="94" t="s">
        <v>4404</v>
      </c>
      <c r="AL255" s="74">
        <v>7.9</v>
      </c>
      <c r="AM255" s="95">
        <v>46135</v>
      </c>
      <c r="AO255" s="75" t="s">
        <v>1</v>
      </c>
      <c r="AP255" s="81">
        <v>37009892</v>
      </c>
      <c r="AQ255" s="96">
        <v>0.35003491847312074</v>
      </c>
      <c r="AR255" s="114">
        <v>68722108</v>
      </c>
      <c r="AS255" s="85" t="s">
        <v>3542</v>
      </c>
      <c r="AT255" s="85" t="s">
        <v>3528</v>
      </c>
      <c r="AU255" s="85">
        <v>0</v>
      </c>
      <c r="AV255" s="247">
        <v>117</v>
      </c>
    </row>
    <row r="256" spans="1:48" ht="35.25" customHeight="1" x14ac:dyDescent="0.25">
      <c r="A256" s="24">
        <v>238</v>
      </c>
      <c r="B256" s="131">
        <v>240</v>
      </c>
      <c r="C256" s="72" t="s">
        <v>766</v>
      </c>
      <c r="D256" s="124" t="s">
        <v>1647</v>
      </c>
      <c r="E256" s="125" t="s">
        <v>447</v>
      </c>
      <c r="F256" s="126" t="s">
        <v>448</v>
      </c>
      <c r="G256" s="127" t="s">
        <v>1903</v>
      </c>
      <c r="H256" s="121">
        <v>15534920</v>
      </c>
      <c r="I256" s="144">
        <v>7521800</v>
      </c>
      <c r="J256" s="142">
        <v>60174400</v>
      </c>
      <c r="K256" s="112" t="s">
        <v>356</v>
      </c>
      <c r="L256" s="128" t="s">
        <v>1857</v>
      </c>
      <c r="M256" s="88" t="s">
        <v>1904</v>
      </c>
      <c r="N256" s="87">
        <v>43186543</v>
      </c>
      <c r="O256" s="88" t="s">
        <v>1650</v>
      </c>
      <c r="P256" s="89">
        <v>71610877</v>
      </c>
      <c r="Q256" s="90">
        <v>323</v>
      </c>
      <c r="R256" s="109" t="s">
        <v>2735</v>
      </c>
      <c r="S256" s="76">
        <v>60174400</v>
      </c>
      <c r="T256" s="92">
        <v>152</v>
      </c>
      <c r="U256" s="91" t="s">
        <v>3076</v>
      </c>
      <c r="V256" s="77">
        <v>60174400</v>
      </c>
      <c r="W256" s="135">
        <v>45708</v>
      </c>
      <c r="X256" s="329">
        <v>45708</v>
      </c>
      <c r="Y256" s="135" t="s">
        <v>1441</v>
      </c>
      <c r="Z256" s="80">
        <v>45708</v>
      </c>
      <c r="AA256" s="325">
        <v>45708</v>
      </c>
      <c r="AB256" s="115">
        <v>46022</v>
      </c>
      <c r="AC256" s="337">
        <v>46022</v>
      </c>
      <c r="AD256" s="340" t="s">
        <v>236</v>
      </c>
      <c r="AE256" s="130" t="s">
        <v>1905</v>
      </c>
      <c r="AF256" s="93" t="s">
        <v>1906</v>
      </c>
      <c r="AG256" s="86"/>
      <c r="AH256" s="139">
        <v>202000006380</v>
      </c>
      <c r="AI256" s="24" t="s">
        <v>1444</v>
      </c>
      <c r="AJ256" s="94" t="s">
        <v>4405</v>
      </c>
      <c r="AK256" s="94" t="s">
        <v>4405</v>
      </c>
      <c r="AL256" s="74">
        <v>8.1333333333333329</v>
      </c>
      <c r="AM256" s="95">
        <v>46142</v>
      </c>
      <c r="AO256" s="75" t="s">
        <v>1</v>
      </c>
      <c r="AP256" s="81">
        <v>32845193</v>
      </c>
      <c r="AQ256" s="96">
        <v>0.54583332779387916</v>
      </c>
      <c r="AR256" s="114">
        <v>27329207</v>
      </c>
      <c r="AS256" s="85" t="s">
        <v>3545</v>
      </c>
      <c r="AT256" s="85" t="s">
        <v>3569</v>
      </c>
      <c r="AU256" s="85">
        <v>0</v>
      </c>
      <c r="AV256" s="247">
        <v>124</v>
      </c>
    </row>
    <row r="257" spans="1:48" ht="35.25" customHeight="1" x14ac:dyDescent="0.25">
      <c r="A257" s="24">
        <v>723</v>
      </c>
      <c r="B257" s="131">
        <v>240</v>
      </c>
      <c r="C257" s="72" t="s">
        <v>1251</v>
      </c>
      <c r="D257" s="124" t="s">
        <v>1647</v>
      </c>
      <c r="E257" s="125" t="s">
        <v>1907</v>
      </c>
      <c r="F257" s="126" t="s">
        <v>448</v>
      </c>
      <c r="G257" s="127" t="s">
        <v>1903</v>
      </c>
      <c r="H257" s="121">
        <v>15534920</v>
      </c>
      <c r="I257" s="144">
        <v>7521800</v>
      </c>
      <c r="J257" s="142">
        <v>26695778</v>
      </c>
      <c r="K257" s="137" t="s">
        <v>1908</v>
      </c>
      <c r="L257" s="128" t="s">
        <v>1653</v>
      </c>
      <c r="M257" s="88" t="s">
        <v>1904</v>
      </c>
      <c r="N257" s="87">
        <v>43186543</v>
      </c>
      <c r="O257" s="88" t="s">
        <v>1650</v>
      </c>
      <c r="P257" s="89">
        <v>71610877</v>
      </c>
      <c r="Q257" s="90">
        <v>632</v>
      </c>
      <c r="R257" s="109" t="s">
        <v>2759</v>
      </c>
      <c r="S257" s="76">
        <v>26695778</v>
      </c>
      <c r="T257" s="92" t="s">
        <v>14</v>
      </c>
      <c r="U257" s="91" t="s">
        <v>14</v>
      </c>
      <c r="V257" s="77">
        <v>0</v>
      </c>
      <c r="W257" s="135">
        <v>45859</v>
      </c>
      <c r="X257" s="330">
        <v>45708</v>
      </c>
      <c r="Y257" s="135" t="s">
        <v>1441</v>
      </c>
      <c r="Z257" s="80" t="s">
        <v>14</v>
      </c>
      <c r="AA257" s="325">
        <v>45708</v>
      </c>
      <c r="AB257" s="115" t="s">
        <v>14</v>
      </c>
      <c r="AC257" s="337">
        <v>46022</v>
      </c>
      <c r="AD257" s="340" t="s">
        <v>236</v>
      </c>
      <c r="AE257" s="136"/>
      <c r="AF257" s="93" t="s">
        <v>1909</v>
      </c>
      <c r="AG257" s="86"/>
      <c r="AH257" s="357"/>
      <c r="AI257" s="24"/>
      <c r="AJ257" s="94" t="s">
        <v>4405</v>
      </c>
      <c r="AK257" s="94" t="s">
        <v>4405</v>
      </c>
      <c r="AL257" s="74" t="s">
        <v>14</v>
      </c>
      <c r="AM257" s="95" t="e">
        <v>#VALUE!</v>
      </c>
      <c r="AO257" s="75" t="s">
        <v>1</v>
      </c>
      <c r="AP257" s="81">
        <v>0</v>
      </c>
      <c r="AQ257" s="96">
        <v>0</v>
      </c>
      <c r="AR257" s="114">
        <v>26695778</v>
      </c>
      <c r="AS257" s="85" t="s">
        <v>3545</v>
      </c>
      <c r="AT257" s="85" t="s">
        <v>3569</v>
      </c>
      <c r="AU257" s="85">
        <v>0</v>
      </c>
      <c r="AV257" s="247">
        <v>0</v>
      </c>
    </row>
    <row r="258" spans="1:48" ht="35.25" customHeight="1" x14ac:dyDescent="0.25">
      <c r="A258" s="24">
        <v>460</v>
      </c>
      <c r="B258" s="131">
        <v>241</v>
      </c>
      <c r="C258" s="72" t="s">
        <v>975</v>
      </c>
      <c r="D258" s="124" t="s">
        <v>1436</v>
      </c>
      <c r="E258" s="125" t="s">
        <v>447</v>
      </c>
      <c r="F258" s="126" t="s">
        <v>448</v>
      </c>
      <c r="G258" s="127" t="s">
        <v>1910</v>
      </c>
      <c r="H258" s="121">
        <v>8104231</v>
      </c>
      <c r="I258" s="144">
        <v>9573200</v>
      </c>
      <c r="J258" s="142">
        <v>95732000</v>
      </c>
      <c r="K258" s="112" t="s">
        <v>356</v>
      </c>
      <c r="L258" s="128" t="s">
        <v>1857</v>
      </c>
      <c r="M258" s="88" t="s">
        <v>1439</v>
      </c>
      <c r="N258" s="87">
        <v>3507696</v>
      </c>
      <c r="O258" s="88" t="s">
        <v>1440</v>
      </c>
      <c r="P258" s="89">
        <v>75075150</v>
      </c>
      <c r="Q258" s="90">
        <v>321</v>
      </c>
      <c r="R258" s="109" t="s">
        <v>2765</v>
      </c>
      <c r="S258" s="76">
        <v>95732000</v>
      </c>
      <c r="T258" s="92">
        <v>154</v>
      </c>
      <c r="U258" s="91" t="s">
        <v>3094</v>
      </c>
      <c r="V258" s="77">
        <v>95732000</v>
      </c>
      <c r="W258" s="135">
        <v>45708</v>
      </c>
      <c r="X258" s="329">
        <v>45708</v>
      </c>
      <c r="Y258" s="135" t="s">
        <v>1441</v>
      </c>
      <c r="Z258" s="80">
        <v>45708</v>
      </c>
      <c r="AA258" s="325">
        <v>45708</v>
      </c>
      <c r="AB258" s="115">
        <v>46022</v>
      </c>
      <c r="AC258" s="337">
        <v>46022</v>
      </c>
      <c r="AD258" s="340" t="s">
        <v>40</v>
      </c>
      <c r="AE258" s="130" t="s">
        <v>1911</v>
      </c>
      <c r="AF258" s="93" t="s">
        <v>1912</v>
      </c>
      <c r="AG258" s="86"/>
      <c r="AH258" s="139">
        <v>202000006381</v>
      </c>
      <c r="AI258" s="24" t="s">
        <v>1444</v>
      </c>
      <c r="AJ258" s="94" t="s">
        <v>4406</v>
      </c>
      <c r="AK258" s="94" t="s">
        <v>4406</v>
      </c>
      <c r="AL258" s="74">
        <v>8.1333333333333329</v>
      </c>
      <c r="AM258" s="95">
        <v>46142</v>
      </c>
      <c r="AO258" s="75" t="s">
        <v>1</v>
      </c>
      <c r="AP258" s="81">
        <v>41802973</v>
      </c>
      <c r="AQ258" s="96">
        <v>0.43666666318472402</v>
      </c>
      <c r="AR258" s="114">
        <v>53929027</v>
      </c>
      <c r="AS258" s="85" t="s">
        <v>3520</v>
      </c>
      <c r="AT258" s="85" t="s">
        <v>3502</v>
      </c>
      <c r="AU258" s="85">
        <v>0</v>
      </c>
      <c r="AV258" s="247">
        <v>124</v>
      </c>
    </row>
    <row r="259" spans="1:48" ht="35.25" customHeight="1" x14ac:dyDescent="0.25">
      <c r="A259" s="24">
        <v>618</v>
      </c>
      <c r="B259" s="131">
        <v>241</v>
      </c>
      <c r="C259" s="72" t="s">
        <v>1174</v>
      </c>
      <c r="D259" s="124" t="s">
        <v>1436</v>
      </c>
      <c r="E259" s="125" t="s">
        <v>1907</v>
      </c>
      <c r="F259" s="126" t="s">
        <v>448</v>
      </c>
      <c r="G259" s="127" t="s">
        <v>1910</v>
      </c>
      <c r="H259" s="121">
        <v>8104231</v>
      </c>
      <c r="I259" s="144">
        <v>9573200</v>
      </c>
      <c r="J259" s="142">
        <v>15000000</v>
      </c>
      <c r="K259" s="137" t="s">
        <v>1913</v>
      </c>
      <c r="L259" s="128" t="s">
        <v>1914</v>
      </c>
      <c r="M259" s="88" t="s">
        <v>1439</v>
      </c>
      <c r="N259" s="87">
        <v>3507696</v>
      </c>
      <c r="O259" s="88" t="s">
        <v>1440</v>
      </c>
      <c r="P259" s="89">
        <v>75075150</v>
      </c>
      <c r="Q259" s="90">
        <v>496</v>
      </c>
      <c r="R259" s="109" t="s">
        <v>2792</v>
      </c>
      <c r="S259" s="76">
        <v>15000000</v>
      </c>
      <c r="T259" s="92">
        <v>6029</v>
      </c>
      <c r="U259" s="91" t="s">
        <v>3285</v>
      </c>
      <c r="V259" s="77">
        <v>15000000</v>
      </c>
      <c r="W259" s="135">
        <v>45803</v>
      </c>
      <c r="X259" s="330">
        <v>45708</v>
      </c>
      <c r="Y259" s="135" t="s">
        <v>1441</v>
      </c>
      <c r="Z259" s="80">
        <v>45708</v>
      </c>
      <c r="AA259" s="325">
        <v>45708</v>
      </c>
      <c r="AB259" s="115">
        <v>46022</v>
      </c>
      <c r="AC259" s="337">
        <v>46022</v>
      </c>
      <c r="AD259" s="340" t="s">
        <v>40</v>
      </c>
      <c r="AE259" s="136"/>
      <c r="AF259" s="93" t="s">
        <v>1915</v>
      </c>
      <c r="AG259" s="86"/>
      <c r="AH259" s="295">
        <v>202000006381</v>
      </c>
      <c r="AI259" s="24" t="s">
        <v>1444</v>
      </c>
      <c r="AJ259" s="94" t="s">
        <v>4406</v>
      </c>
      <c r="AK259" s="94" t="s">
        <v>4406</v>
      </c>
      <c r="AL259" s="74">
        <v>8.1333333333333329</v>
      </c>
      <c r="AM259" s="95">
        <v>46142</v>
      </c>
      <c r="AO259" s="75" t="s">
        <v>1</v>
      </c>
      <c r="AP259" s="81">
        <v>2739610</v>
      </c>
      <c r="AQ259" s="96">
        <v>0.18264066666666667</v>
      </c>
      <c r="AR259" s="114">
        <v>12260390</v>
      </c>
      <c r="AS259" s="85" t="s">
        <v>3520</v>
      </c>
      <c r="AT259" s="85" t="s">
        <v>3502</v>
      </c>
      <c r="AU259" s="85">
        <v>0</v>
      </c>
      <c r="AV259" s="247">
        <v>124</v>
      </c>
    </row>
    <row r="260" spans="1:48" ht="35.25" customHeight="1" x14ac:dyDescent="0.25">
      <c r="A260" s="24">
        <v>147</v>
      </c>
      <c r="B260" s="131">
        <v>242</v>
      </c>
      <c r="C260" s="72" t="s">
        <v>671</v>
      </c>
      <c r="D260" s="124" t="s">
        <v>1507</v>
      </c>
      <c r="E260" s="125" t="s">
        <v>447</v>
      </c>
      <c r="F260" s="126" t="s">
        <v>448</v>
      </c>
      <c r="G260" s="127" t="s">
        <v>1916</v>
      </c>
      <c r="H260" s="121">
        <v>1128454001</v>
      </c>
      <c r="I260" s="144">
        <v>7521800</v>
      </c>
      <c r="J260" s="142">
        <v>87218000</v>
      </c>
      <c r="K260" s="137" t="s">
        <v>1917</v>
      </c>
      <c r="L260" s="128" t="s">
        <v>1857</v>
      </c>
      <c r="M260" s="88" t="s">
        <v>1698</v>
      </c>
      <c r="N260" s="87">
        <v>70565097</v>
      </c>
      <c r="O260" s="88" t="s">
        <v>1702</v>
      </c>
      <c r="P260" s="89">
        <v>1083014880</v>
      </c>
      <c r="Q260" s="90">
        <v>308</v>
      </c>
      <c r="R260" s="109" t="s">
        <v>2879</v>
      </c>
      <c r="S260" s="76">
        <v>87218000</v>
      </c>
      <c r="T260" s="92">
        <v>393</v>
      </c>
      <c r="U260" s="91" t="s">
        <v>3338</v>
      </c>
      <c r="V260" s="77">
        <v>87218000</v>
      </c>
      <c r="W260" s="135">
        <v>45709</v>
      </c>
      <c r="X260" s="329">
        <v>45709</v>
      </c>
      <c r="Y260" s="135" t="s">
        <v>1441</v>
      </c>
      <c r="Z260" s="80">
        <v>45708</v>
      </c>
      <c r="AA260" s="325">
        <v>45712</v>
      </c>
      <c r="AB260" s="115">
        <v>46015</v>
      </c>
      <c r="AC260" s="337">
        <v>46015</v>
      </c>
      <c r="AD260" s="340" t="s">
        <v>38</v>
      </c>
      <c r="AE260" s="130" t="s">
        <v>1918</v>
      </c>
      <c r="AF260" s="93" t="s">
        <v>1583</v>
      </c>
      <c r="AG260" s="86"/>
      <c r="AH260" s="139">
        <v>202000006382</v>
      </c>
      <c r="AI260" s="24" t="s">
        <v>1444</v>
      </c>
      <c r="AJ260" s="94" t="s">
        <v>4407</v>
      </c>
      <c r="AK260" s="94" t="s">
        <v>4407</v>
      </c>
      <c r="AL260" s="74">
        <v>7.9</v>
      </c>
      <c r="AM260" s="95">
        <v>46135</v>
      </c>
      <c r="AO260" s="75" t="s">
        <v>1</v>
      </c>
      <c r="AP260" s="81">
        <v>35972434</v>
      </c>
      <c r="AQ260" s="96">
        <v>0.41244277557384945</v>
      </c>
      <c r="AR260" s="114">
        <v>51245566</v>
      </c>
      <c r="AS260" s="85" t="s">
        <v>3542</v>
      </c>
      <c r="AT260" s="85" t="s">
        <v>3573</v>
      </c>
      <c r="AU260" s="85">
        <v>0</v>
      </c>
      <c r="AV260" s="247">
        <v>117</v>
      </c>
    </row>
    <row r="261" spans="1:48" ht="35.25" customHeight="1" x14ac:dyDescent="0.25">
      <c r="A261" s="24">
        <v>56</v>
      </c>
      <c r="B261" s="131">
        <v>243</v>
      </c>
      <c r="C261" s="72" t="s">
        <v>503</v>
      </c>
      <c r="D261" s="124" t="s">
        <v>1521</v>
      </c>
      <c r="E261" s="125" t="s">
        <v>447</v>
      </c>
      <c r="F261" s="126" t="s">
        <v>481</v>
      </c>
      <c r="G261" s="127" t="s">
        <v>1919</v>
      </c>
      <c r="H261" s="121">
        <v>901437957</v>
      </c>
      <c r="I261" s="144">
        <v>0</v>
      </c>
      <c r="J261" s="142">
        <v>1000000000</v>
      </c>
      <c r="K261" s="160" t="s">
        <v>1920</v>
      </c>
      <c r="L261" s="128" t="s">
        <v>1921</v>
      </c>
      <c r="M261" s="88" t="s">
        <v>1524</v>
      </c>
      <c r="N261" s="87">
        <v>1017151107</v>
      </c>
      <c r="O261" s="88" t="s">
        <v>1884</v>
      </c>
      <c r="P261" s="89">
        <v>43915464</v>
      </c>
      <c r="Q261" s="90">
        <v>331</v>
      </c>
      <c r="R261" s="109" t="s">
        <v>2678</v>
      </c>
      <c r="S261" s="76">
        <v>1000000000</v>
      </c>
      <c r="T261" s="92">
        <v>413</v>
      </c>
      <c r="U261" s="91" t="s">
        <v>3035</v>
      </c>
      <c r="V261" s="77">
        <v>1000000000</v>
      </c>
      <c r="W261" s="135">
        <v>45709</v>
      </c>
      <c r="X261" s="329">
        <v>45709</v>
      </c>
      <c r="Y261" s="135">
        <v>45709</v>
      </c>
      <c r="Z261" s="80">
        <v>45709</v>
      </c>
      <c r="AA261" s="325">
        <v>45709</v>
      </c>
      <c r="AB261" s="115">
        <v>46022</v>
      </c>
      <c r="AC261" s="337">
        <v>46022</v>
      </c>
      <c r="AD261" s="340" t="s">
        <v>10</v>
      </c>
      <c r="AE261" s="130" t="s">
        <v>1922</v>
      </c>
      <c r="AF261" s="93" t="s">
        <v>1923</v>
      </c>
      <c r="AG261" s="86"/>
      <c r="AH261" s="139">
        <v>202000006383</v>
      </c>
      <c r="AI261" s="24" t="s">
        <v>1444</v>
      </c>
      <c r="AJ261" s="94" t="s">
        <v>4408</v>
      </c>
      <c r="AK261" s="94" t="s">
        <v>4408</v>
      </c>
      <c r="AL261" s="74">
        <v>8.1333333333333329</v>
      </c>
      <c r="AM261" s="95">
        <v>46142</v>
      </c>
      <c r="AO261" s="75" t="s">
        <v>1</v>
      </c>
      <c r="AP261" s="81">
        <v>913075237</v>
      </c>
      <c r="AQ261" s="96">
        <v>0.91307523700000004</v>
      </c>
      <c r="AR261" s="114">
        <v>86924763</v>
      </c>
      <c r="AS261" s="85" t="s">
        <v>3503</v>
      </c>
      <c r="AT261" s="85" t="s">
        <v>3508</v>
      </c>
      <c r="AU261" s="85">
        <v>0</v>
      </c>
      <c r="AV261" s="247">
        <v>124</v>
      </c>
    </row>
    <row r="262" spans="1:48" ht="35.25" customHeight="1" x14ac:dyDescent="0.25">
      <c r="A262" s="24">
        <v>529</v>
      </c>
      <c r="B262" s="131">
        <v>244</v>
      </c>
      <c r="C262" s="72" t="s">
        <v>1060</v>
      </c>
      <c r="D262" s="124" t="s">
        <v>1507</v>
      </c>
      <c r="E262" s="125" t="s">
        <v>447</v>
      </c>
      <c r="F262" s="126" t="s">
        <v>448</v>
      </c>
      <c r="G262" s="127" t="s">
        <v>1924</v>
      </c>
      <c r="H262" s="121">
        <v>15442707</v>
      </c>
      <c r="I262" s="144">
        <v>7521800</v>
      </c>
      <c r="J262" s="142">
        <v>93968000</v>
      </c>
      <c r="K262" s="137" t="s">
        <v>1697</v>
      </c>
      <c r="L262" s="128" t="s">
        <v>1921</v>
      </c>
      <c r="M262" s="88" t="s">
        <v>1925</v>
      </c>
      <c r="N262" s="87">
        <v>32277581</v>
      </c>
      <c r="O262" s="88" t="s">
        <v>1901</v>
      </c>
      <c r="P262" s="89">
        <v>3567952</v>
      </c>
      <c r="Q262" s="90">
        <v>83</v>
      </c>
      <c r="R262" s="109" t="s">
        <v>2872</v>
      </c>
      <c r="S262" s="76">
        <v>93968000</v>
      </c>
      <c r="T262" s="92">
        <v>425</v>
      </c>
      <c r="U262" s="91" t="s">
        <v>3344</v>
      </c>
      <c r="V262" s="77">
        <v>93968000</v>
      </c>
      <c r="W262" s="135">
        <v>45713</v>
      </c>
      <c r="X262" s="329">
        <v>45713</v>
      </c>
      <c r="Y262" s="135" t="s">
        <v>1441</v>
      </c>
      <c r="Z262" s="198">
        <v>45714</v>
      </c>
      <c r="AA262" s="325">
        <v>45714</v>
      </c>
      <c r="AB262" s="115">
        <v>46016</v>
      </c>
      <c r="AC262" s="337">
        <v>46016</v>
      </c>
      <c r="AD262" s="340" t="s">
        <v>149</v>
      </c>
      <c r="AE262" s="130" t="s">
        <v>1926</v>
      </c>
      <c r="AF262" s="93" t="s">
        <v>1583</v>
      </c>
      <c r="AG262" s="86"/>
      <c r="AH262" s="139">
        <v>202000006384</v>
      </c>
      <c r="AI262" s="24" t="s">
        <v>1444</v>
      </c>
      <c r="AJ262" s="94" t="s">
        <v>4409</v>
      </c>
      <c r="AK262" s="94" t="s">
        <v>4409</v>
      </c>
      <c r="AL262" s="74">
        <v>7.9333333333333336</v>
      </c>
      <c r="AM262" s="95">
        <v>46136</v>
      </c>
      <c r="AO262" s="75" t="s">
        <v>1</v>
      </c>
      <c r="AP262" s="81">
        <v>39922639</v>
      </c>
      <c r="AQ262" s="96">
        <v>0.42485355652988249</v>
      </c>
      <c r="AR262" s="114">
        <v>54045361</v>
      </c>
      <c r="AS262" s="85" t="s">
        <v>3563</v>
      </c>
      <c r="AT262" s="85" t="s">
        <v>3528</v>
      </c>
      <c r="AU262" s="85">
        <v>0</v>
      </c>
      <c r="AV262" s="247">
        <v>118</v>
      </c>
    </row>
    <row r="263" spans="1:48" ht="35.25" customHeight="1" x14ac:dyDescent="0.25">
      <c r="A263" s="24">
        <v>530</v>
      </c>
      <c r="B263" s="131">
        <v>245</v>
      </c>
      <c r="C263" s="72" t="s">
        <v>1061</v>
      </c>
      <c r="D263" s="124" t="s">
        <v>1507</v>
      </c>
      <c r="E263" s="125" t="s">
        <v>447</v>
      </c>
      <c r="F263" s="126" t="s">
        <v>448</v>
      </c>
      <c r="G263" s="127" t="s">
        <v>1927</v>
      </c>
      <c r="H263" s="121">
        <v>8155451</v>
      </c>
      <c r="I263" s="144">
        <v>7521800</v>
      </c>
      <c r="J263" s="142">
        <v>93968000</v>
      </c>
      <c r="K263" s="137" t="s">
        <v>1697</v>
      </c>
      <c r="L263" s="128" t="s">
        <v>1921</v>
      </c>
      <c r="M263" s="88" t="s">
        <v>1702</v>
      </c>
      <c r="N263" s="87">
        <v>1083014880</v>
      </c>
      <c r="O263" s="88" t="s">
        <v>1925</v>
      </c>
      <c r="P263" s="89">
        <v>32277581</v>
      </c>
      <c r="Q263" s="90">
        <v>84</v>
      </c>
      <c r="R263" s="109" t="s">
        <v>2873</v>
      </c>
      <c r="S263" s="76">
        <v>93968000</v>
      </c>
      <c r="T263" s="92">
        <v>447</v>
      </c>
      <c r="U263" s="91" t="s">
        <v>3345</v>
      </c>
      <c r="V263" s="77">
        <v>93968000</v>
      </c>
      <c r="W263" s="135">
        <v>45720</v>
      </c>
      <c r="X263" s="329">
        <v>45720</v>
      </c>
      <c r="Y263" s="135" t="s">
        <v>1441</v>
      </c>
      <c r="Z263" s="80">
        <v>45721</v>
      </c>
      <c r="AA263" s="325">
        <v>45721</v>
      </c>
      <c r="AB263" s="115">
        <v>46018</v>
      </c>
      <c r="AC263" s="337">
        <v>46018</v>
      </c>
      <c r="AD263" s="340" t="s">
        <v>115</v>
      </c>
      <c r="AE263" s="130" t="s">
        <v>1928</v>
      </c>
      <c r="AF263" s="93" t="s">
        <v>1583</v>
      </c>
      <c r="AG263" s="86"/>
      <c r="AH263" s="139">
        <v>202000006434</v>
      </c>
      <c r="AI263" s="24" t="s">
        <v>1444</v>
      </c>
      <c r="AJ263" s="94" t="s">
        <v>4410</v>
      </c>
      <c r="AK263" s="94" t="s">
        <v>4410</v>
      </c>
      <c r="AL263" s="74">
        <v>8</v>
      </c>
      <c r="AM263" s="95">
        <v>46138</v>
      </c>
      <c r="AO263" s="75" t="s">
        <v>1</v>
      </c>
      <c r="AP263" s="81">
        <v>26348325</v>
      </c>
      <c r="AQ263" s="96">
        <v>0.28039678401157841</v>
      </c>
      <c r="AR263" s="114">
        <v>67619675</v>
      </c>
      <c r="AS263" s="85" t="s">
        <v>3573</v>
      </c>
      <c r="AT263" s="85" t="s">
        <v>3563</v>
      </c>
      <c r="AU263" s="85">
        <v>0</v>
      </c>
      <c r="AV263" s="247">
        <v>120</v>
      </c>
    </row>
    <row r="264" spans="1:48" ht="35.25" customHeight="1" x14ac:dyDescent="0.25">
      <c r="A264" s="24">
        <v>116</v>
      </c>
      <c r="B264" s="131">
        <v>246</v>
      </c>
      <c r="C264" s="72" t="s">
        <v>629</v>
      </c>
      <c r="D264" s="124" t="s">
        <v>1507</v>
      </c>
      <c r="E264" s="125" t="s">
        <v>447</v>
      </c>
      <c r="F264" s="126" t="s">
        <v>448</v>
      </c>
      <c r="G264" s="127" t="s">
        <v>1929</v>
      </c>
      <c r="H264" s="121">
        <v>39455359</v>
      </c>
      <c r="I264" s="144">
        <v>9573200</v>
      </c>
      <c r="J264" s="142">
        <v>76585600</v>
      </c>
      <c r="K264" s="112" t="s">
        <v>356</v>
      </c>
      <c r="L264" s="128" t="s">
        <v>1921</v>
      </c>
      <c r="M264" s="88" t="s">
        <v>1490</v>
      </c>
      <c r="N264" s="87">
        <v>37864741</v>
      </c>
      <c r="O264" s="88" t="s">
        <v>1510</v>
      </c>
      <c r="P264" s="89">
        <v>91299284</v>
      </c>
      <c r="Q264" s="90">
        <v>299</v>
      </c>
      <c r="R264" s="109" t="s">
        <v>2829</v>
      </c>
      <c r="S264" s="76">
        <v>76585600</v>
      </c>
      <c r="T264" s="92">
        <v>439</v>
      </c>
      <c r="U264" s="91" t="s">
        <v>3306</v>
      </c>
      <c r="V264" s="77">
        <v>76585600</v>
      </c>
      <c r="W264" s="135">
        <v>45715</v>
      </c>
      <c r="X264" s="329">
        <v>45715</v>
      </c>
      <c r="Y264" s="135" t="s">
        <v>1441</v>
      </c>
      <c r="Z264" s="80">
        <v>45719</v>
      </c>
      <c r="AA264" s="325">
        <v>0</v>
      </c>
      <c r="AB264" s="115">
        <v>45964</v>
      </c>
      <c r="AC264" s="337">
        <v>45958</v>
      </c>
      <c r="AD264" s="340" t="s">
        <v>152</v>
      </c>
      <c r="AE264" s="130" t="s">
        <v>1930</v>
      </c>
      <c r="AF264" s="93" t="s">
        <v>1513</v>
      </c>
      <c r="AG264" s="86"/>
      <c r="AH264" s="139">
        <v>202000006435</v>
      </c>
      <c r="AI264" s="24" t="s">
        <v>1444</v>
      </c>
      <c r="AJ264" s="94" t="s">
        <v>4411</v>
      </c>
      <c r="AK264" s="94" t="s">
        <v>4411</v>
      </c>
      <c r="AL264" s="74">
        <v>6.2</v>
      </c>
      <c r="AM264" s="95">
        <v>46084</v>
      </c>
      <c r="AO264" s="75" t="s">
        <v>1</v>
      </c>
      <c r="AP264" s="81">
        <v>37654586</v>
      </c>
      <c r="AQ264" s="96">
        <v>0.49166665796181003</v>
      </c>
      <c r="AR264" s="114">
        <v>38931014</v>
      </c>
      <c r="AS264" s="85" t="s">
        <v>3535</v>
      </c>
      <c r="AT264" s="85" t="s">
        <v>3524</v>
      </c>
      <c r="AU264" s="85">
        <v>0</v>
      </c>
      <c r="AV264" s="247">
        <v>66</v>
      </c>
    </row>
    <row r="265" spans="1:48" ht="35.25" customHeight="1" x14ac:dyDescent="0.25">
      <c r="A265" s="24">
        <v>121</v>
      </c>
      <c r="B265" s="131">
        <v>247</v>
      </c>
      <c r="C265" s="72" t="s">
        <v>642</v>
      </c>
      <c r="D265" s="124" t="s">
        <v>1507</v>
      </c>
      <c r="E265" s="125" t="s">
        <v>447</v>
      </c>
      <c r="F265" s="126" t="s">
        <v>448</v>
      </c>
      <c r="G265" s="127" t="s">
        <v>1931</v>
      </c>
      <c r="H265" s="121">
        <v>8434876</v>
      </c>
      <c r="I265" s="144">
        <v>7521800</v>
      </c>
      <c r="J265" s="142">
        <v>83968000</v>
      </c>
      <c r="K265" s="137" t="s">
        <v>1635</v>
      </c>
      <c r="L265" s="128" t="s">
        <v>1921</v>
      </c>
      <c r="M265" s="88" t="s">
        <v>1573</v>
      </c>
      <c r="N265" s="87">
        <v>39176038</v>
      </c>
      <c r="O265" s="88" t="s">
        <v>1656</v>
      </c>
      <c r="P265" s="89">
        <v>43671828</v>
      </c>
      <c r="Q265" s="90">
        <v>312</v>
      </c>
      <c r="R265" s="109" t="s">
        <v>2847</v>
      </c>
      <c r="S265" s="76">
        <v>83968000</v>
      </c>
      <c r="T265" s="92">
        <v>430</v>
      </c>
      <c r="U265" s="91" t="s">
        <v>3321</v>
      </c>
      <c r="V265" s="77">
        <v>83968000</v>
      </c>
      <c r="W265" s="135">
        <v>45714</v>
      </c>
      <c r="X265" s="329">
        <v>45714</v>
      </c>
      <c r="Y265" s="135" t="s">
        <v>1441</v>
      </c>
      <c r="Z265" s="198">
        <v>45715</v>
      </c>
      <c r="AA265" s="325">
        <v>45715</v>
      </c>
      <c r="AB265" s="115">
        <v>46017</v>
      </c>
      <c r="AC265" s="337">
        <v>46017</v>
      </c>
      <c r="AD265" s="340" t="s">
        <v>212</v>
      </c>
      <c r="AE265" s="130" t="s">
        <v>1932</v>
      </c>
      <c r="AF265" s="93" t="s">
        <v>1583</v>
      </c>
      <c r="AG265" s="86"/>
      <c r="AH265" s="139">
        <v>202000006385</v>
      </c>
      <c r="AI265" s="24" t="s">
        <v>1444</v>
      </c>
      <c r="AJ265" s="94" t="s">
        <v>4412</v>
      </c>
      <c r="AK265" s="94" t="s">
        <v>4412</v>
      </c>
      <c r="AL265" s="74">
        <v>7.9666666666666668</v>
      </c>
      <c r="AM265" s="95">
        <v>46137</v>
      </c>
      <c r="AO265" s="75" t="s">
        <v>1</v>
      </c>
      <c r="AP265" s="81">
        <v>36445690</v>
      </c>
      <c r="AQ265" s="96">
        <v>0.43404261147103657</v>
      </c>
      <c r="AR265" s="114">
        <v>47522310</v>
      </c>
      <c r="AS265" s="85" t="s">
        <v>3572</v>
      </c>
      <c r="AT265" s="85" t="s">
        <v>3568</v>
      </c>
      <c r="AU265" s="85">
        <v>0</v>
      </c>
      <c r="AV265" s="247">
        <v>119</v>
      </c>
    </row>
    <row r="266" spans="1:48" ht="35.25" customHeight="1" x14ac:dyDescent="0.25">
      <c r="A266" s="24">
        <v>476</v>
      </c>
      <c r="B266" s="131">
        <v>248</v>
      </c>
      <c r="C266" s="72" t="s">
        <v>1005</v>
      </c>
      <c r="D266" s="124" t="s">
        <v>1445</v>
      </c>
      <c r="E266" s="125" t="s">
        <v>447</v>
      </c>
      <c r="F266" s="126" t="s">
        <v>471</v>
      </c>
      <c r="G266" s="127" t="s">
        <v>1446</v>
      </c>
      <c r="H266" s="121">
        <v>800167494</v>
      </c>
      <c r="I266" s="144">
        <v>0</v>
      </c>
      <c r="J266" s="142">
        <v>233927178</v>
      </c>
      <c r="K266" s="112" t="s">
        <v>356</v>
      </c>
      <c r="L266" s="128" t="s">
        <v>1921</v>
      </c>
      <c r="M266" s="88" t="s">
        <v>1448</v>
      </c>
      <c r="N266" s="87">
        <v>1088260059</v>
      </c>
      <c r="O266" s="88" t="s">
        <v>1449</v>
      </c>
      <c r="P266" s="89">
        <v>71265476</v>
      </c>
      <c r="Q266" s="90">
        <v>305</v>
      </c>
      <c r="R266" s="109" t="s">
        <v>2659</v>
      </c>
      <c r="S266" s="76">
        <v>233927178</v>
      </c>
      <c r="T266" s="92">
        <v>437</v>
      </c>
      <c r="U266" s="91" t="s">
        <v>3019</v>
      </c>
      <c r="V266" s="77">
        <v>233927172</v>
      </c>
      <c r="W266" s="135">
        <v>45715</v>
      </c>
      <c r="X266" s="329">
        <v>45715</v>
      </c>
      <c r="Y266" s="135">
        <v>45719</v>
      </c>
      <c r="Z266" s="80">
        <v>45719</v>
      </c>
      <c r="AA266" s="325">
        <v>45719</v>
      </c>
      <c r="AB266" s="115">
        <v>46022</v>
      </c>
      <c r="AC266" s="337">
        <v>46022</v>
      </c>
      <c r="AD266" s="340" t="s">
        <v>48</v>
      </c>
      <c r="AE266" s="130" t="s">
        <v>1933</v>
      </c>
      <c r="AF266" s="93" t="s">
        <v>1583</v>
      </c>
      <c r="AG266" s="86"/>
      <c r="AH266" s="139">
        <v>202000006436</v>
      </c>
      <c r="AI266" s="24" t="s">
        <v>1444</v>
      </c>
      <c r="AJ266" s="94" t="s">
        <v>4413</v>
      </c>
      <c r="AK266" s="94" t="s">
        <v>4413</v>
      </c>
      <c r="AL266" s="74">
        <v>8.1333333333333329</v>
      </c>
      <c r="AM266" s="95">
        <v>46142</v>
      </c>
      <c r="AO266" s="75" t="s">
        <v>1</v>
      </c>
      <c r="AP266" s="81">
        <v>67721209</v>
      </c>
      <c r="AQ266" s="96">
        <v>0.28949696900973176</v>
      </c>
      <c r="AR266" s="114">
        <v>166205969</v>
      </c>
      <c r="AS266" s="85" t="s">
        <v>3544</v>
      </c>
      <c r="AT266" s="85" t="s">
        <v>3541</v>
      </c>
      <c r="AU266" s="85">
        <v>0</v>
      </c>
      <c r="AV266" s="247">
        <v>124</v>
      </c>
    </row>
    <row r="267" spans="1:48" ht="35.25" customHeight="1" x14ac:dyDescent="0.25">
      <c r="A267" s="24">
        <v>552</v>
      </c>
      <c r="B267" s="131">
        <v>249</v>
      </c>
      <c r="C267" s="72" t="s">
        <v>1082</v>
      </c>
      <c r="D267" s="124" t="s">
        <v>1507</v>
      </c>
      <c r="E267" s="125" t="s">
        <v>447</v>
      </c>
      <c r="F267" s="126" t="s">
        <v>471</v>
      </c>
      <c r="G267" s="127" t="s">
        <v>1934</v>
      </c>
      <c r="H267" s="121">
        <v>890905456</v>
      </c>
      <c r="I267" s="144">
        <v>0</v>
      </c>
      <c r="J267" s="142">
        <v>129600000</v>
      </c>
      <c r="K267" s="112" t="s">
        <v>356</v>
      </c>
      <c r="L267" s="128" t="s">
        <v>1921</v>
      </c>
      <c r="M267" s="88" t="s">
        <v>1551</v>
      </c>
      <c r="N267" s="87">
        <v>21509270</v>
      </c>
      <c r="O267" s="88" t="s">
        <v>1640</v>
      </c>
      <c r="P267" s="89">
        <v>1152209808</v>
      </c>
      <c r="Q267" s="90">
        <v>332</v>
      </c>
      <c r="R267" s="109" t="s">
        <v>2866</v>
      </c>
      <c r="S267" s="76">
        <v>129600000</v>
      </c>
      <c r="T267" s="92">
        <v>431</v>
      </c>
      <c r="U267" s="91" t="s">
        <v>3332</v>
      </c>
      <c r="V267" s="77">
        <v>129600000</v>
      </c>
      <c r="W267" s="135">
        <v>45714</v>
      </c>
      <c r="X267" s="329">
        <v>45714</v>
      </c>
      <c r="Y267" s="135">
        <v>45716</v>
      </c>
      <c r="Z267" s="198">
        <v>45716</v>
      </c>
      <c r="AA267" s="325">
        <v>45716</v>
      </c>
      <c r="AB267" s="115">
        <v>46019</v>
      </c>
      <c r="AC267" s="337">
        <v>46019</v>
      </c>
      <c r="AD267" s="340" t="s">
        <v>285</v>
      </c>
      <c r="AE267" s="130" t="s">
        <v>1935</v>
      </c>
      <c r="AF267" s="93" t="s">
        <v>1583</v>
      </c>
      <c r="AG267" s="86"/>
      <c r="AH267" s="139">
        <v>202000006386</v>
      </c>
      <c r="AI267" s="24" t="s">
        <v>1444</v>
      </c>
      <c r="AJ267" s="94" t="s">
        <v>4414</v>
      </c>
      <c r="AK267" s="94" t="s">
        <v>4414</v>
      </c>
      <c r="AL267" s="74">
        <v>8.0333333333333332</v>
      </c>
      <c r="AM267" s="95">
        <v>46139</v>
      </c>
      <c r="AO267" s="75" t="s">
        <v>1</v>
      </c>
      <c r="AP267" s="81">
        <v>50400000</v>
      </c>
      <c r="AQ267" s="96">
        <v>0.3888888888888889</v>
      </c>
      <c r="AR267" s="114">
        <v>79200000</v>
      </c>
      <c r="AS267" s="85" t="s">
        <v>3533</v>
      </c>
      <c r="AT267" s="85" t="s">
        <v>3505</v>
      </c>
      <c r="AU267" s="85">
        <v>0</v>
      </c>
      <c r="AV267" s="247">
        <v>121</v>
      </c>
    </row>
    <row r="268" spans="1:48" ht="35.25" customHeight="1" x14ac:dyDescent="0.25">
      <c r="A268" s="24">
        <v>780</v>
      </c>
      <c r="B268" s="16">
        <v>249</v>
      </c>
      <c r="C268" s="72" t="s">
        <v>1314</v>
      </c>
      <c r="D268" s="124" t="s">
        <v>1507</v>
      </c>
      <c r="E268" s="125" t="s">
        <v>1907</v>
      </c>
      <c r="F268" s="126" t="s">
        <v>471</v>
      </c>
      <c r="G268" s="127" t="s">
        <v>1934</v>
      </c>
      <c r="H268" s="355">
        <v>890905456</v>
      </c>
      <c r="I268" s="356">
        <v>0</v>
      </c>
      <c r="J268" s="142">
        <v>27943000</v>
      </c>
      <c r="K268" s="112"/>
      <c r="L268" s="128" t="s">
        <v>1936</v>
      </c>
      <c r="M268" s="88"/>
      <c r="N268" s="87" t="s">
        <v>14</v>
      </c>
      <c r="O268" s="88"/>
      <c r="P268" s="89" t="s">
        <v>14</v>
      </c>
      <c r="Q268" s="90">
        <v>735</v>
      </c>
      <c r="R268" s="248" t="s">
        <v>14</v>
      </c>
      <c r="S268" s="249">
        <v>0</v>
      </c>
      <c r="T268" s="92" t="s">
        <v>14</v>
      </c>
      <c r="U268" s="250" t="s">
        <v>14</v>
      </c>
      <c r="V268" s="77">
        <v>0</v>
      </c>
      <c r="W268" s="351"/>
      <c r="X268" s="352">
        <v>45714</v>
      </c>
      <c r="Y268" s="135"/>
      <c r="Z268" s="80" t="s">
        <v>14</v>
      </c>
      <c r="AA268" s="325">
        <v>45716</v>
      </c>
      <c r="AB268" s="115" t="s">
        <v>14</v>
      </c>
      <c r="AC268" s="337">
        <v>46019</v>
      </c>
      <c r="AD268" s="353" t="s">
        <v>285</v>
      </c>
      <c r="AE268" s="136"/>
      <c r="AF268" s="93"/>
      <c r="AG268" s="86"/>
      <c r="AH268" s="357"/>
      <c r="AI268" s="24"/>
      <c r="AJ268" s="94" t="s">
        <v>4414</v>
      </c>
      <c r="AK268" s="94" t="s">
        <v>4414</v>
      </c>
      <c r="AL268" s="74" t="s">
        <v>14</v>
      </c>
      <c r="AM268" s="95" t="e">
        <v>#VALUE!</v>
      </c>
      <c r="AO268" s="75" t="s">
        <v>1</v>
      </c>
      <c r="AP268" s="81">
        <v>0</v>
      </c>
      <c r="AQ268" s="96">
        <v>0</v>
      </c>
      <c r="AR268" s="114">
        <v>27943000</v>
      </c>
      <c r="AS268" s="85">
        <v>0</v>
      </c>
      <c r="AT268" s="85">
        <v>0</v>
      </c>
      <c r="AU268" s="85">
        <v>0</v>
      </c>
      <c r="AV268" s="247">
        <v>0</v>
      </c>
    </row>
    <row r="269" spans="1:48" ht="35.25" customHeight="1" x14ac:dyDescent="0.25">
      <c r="A269" s="24">
        <v>138</v>
      </c>
      <c r="B269" s="131">
        <v>250</v>
      </c>
      <c r="C269" s="72" t="s">
        <v>657</v>
      </c>
      <c r="D269" s="124" t="s">
        <v>1507</v>
      </c>
      <c r="E269" s="125" t="s">
        <v>447</v>
      </c>
      <c r="F269" s="126" t="s">
        <v>448</v>
      </c>
      <c r="G269" s="127" t="s">
        <v>1937</v>
      </c>
      <c r="H269" s="121">
        <v>71669221</v>
      </c>
      <c r="I269" s="144">
        <v>7521800</v>
      </c>
      <c r="J269" s="142">
        <v>85843000</v>
      </c>
      <c r="K269" s="137" t="s">
        <v>1645</v>
      </c>
      <c r="L269" s="128" t="s">
        <v>1921</v>
      </c>
      <c r="M269" s="88" t="s">
        <v>1640</v>
      </c>
      <c r="N269" s="87">
        <v>1152209808</v>
      </c>
      <c r="O269" s="88" t="s">
        <v>1551</v>
      </c>
      <c r="P269" s="89">
        <v>21509270</v>
      </c>
      <c r="Q269" s="90">
        <v>310</v>
      </c>
      <c r="R269" s="109" t="s">
        <v>2864</v>
      </c>
      <c r="S269" s="76">
        <v>85843000</v>
      </c>
      <c r="T269" s="92">
        <v>435</v>
      </c>
      <c r="U269" s="91" t="s">
        <v>3333</v>
      </c>
      <c r="V269" s="77">
        <v>85843000</v>
      </c>
      <c r="W269" s="135">
        <v>45715</v>
      </c>
      <c r="X269" s="329">
        <v>45715</v>
      </c>
      <c r="Y269" s="135" t="s">
        <v>1441</v>
      </c>
      <c r="Z269" s="80">
        <v>45719</v>
      </c>
      <c r="AA269" s="325">
        <v>0</v>
      </c>
      <c r="AB269" s="115">
        <v>46018</v>
      </c>
      <c r="AC269" s="337">
        <v>46018</v>
      </c>
      <c r="AD269" s="340" t="s">
        <v>120</v>
      </c>
      <c r="AE269" s="130" t="s">
        <v>1938</v>
      </c>
      <c r="AF269" s="93" t="s">
        <v>1583</v>
      </c>
      <c r="AG269" s="86"/>
      <c r="AH269" s="139">
        <v>202000006437</v>
      </c>
      <c r="AI269" s="24" t="s">
        <v>1444</v>
      </c>
      <c r="AJ269" s="94" t="s">
        <v>4415</v>
      </c>
      <c r="AK269" s="94" t="s">
        <v>4415</v>
      </c>
      <c r="AL269" s="74">
        <v>8</v>
      </c>
      <c r="AM269" s="95">
        <v>46138</v>
      </c>
      <c r="AO269" s="75" t="s">
        <v>1</v>
      </c>
      <c r="AP269" s="81">
        <v>32159615</v>
      </c>
      <c r="AQ269" s="96">
        <v>0.37463293454329416</v>
      </c>
      <c r="AR269" s="114">
        <v>53683385</v>
      </c>
      <c r="AS269" s="85" t="s">
        <v>3505</v>
      </c>
      <c r="AT269" s="85" t="s">
        <v>3533</v>
      </c>
      <c r="AU269" s="85">
        <v>0</v>
      </c>
      <c r="AV269" s="247">
        <v>120</v>
      </c>
    </row>
    <row r="270" spans="1:48" ht="35.25" customHeight="1" x14ac:dyDescent="0.25">
      <c r="A270" s="24">
        <v>517</v>
      </c>
      <c r="B270" s="131">
        <v>251</v>
      </c>
      <c r="C270" s="72" t="s">
        <v>1046</v>
      </c>
      <c r="D270" s="124" t="s">
        <v>1453</v>
      </c>
      <c r="E270" s="125" t="s">
        <v>447</v>
      </c>
      <c r="F270" s="126" t="s">
        <v>448</v>
      </c>
      <c r="G270" s="127" t="s">
        <v>1939</v>
      </c>
      <c r="H270" s="121">
        <v>1020399010</v>
      </c>
      <c r="I270" s="144">
        <v>9573200</v>
      </c>
      <c r="J270" s="142">
        <v>76585600</v>
      </c>
      <c r="K270" s="112" t="s">
        <v>356</v>
      </c>
      <c r="L270" s="128" t="s">
        <v>1438</v>
      </c>
      <c r="M270" s="88" t="s">
        <v>1476</v>
      </c>
      <c r="N270" s="87">
        <v>43571587</v>
      </c>
      <c r="O270" s="88" t="s">
        <v>1485</v>
      </c>
      <c r="P270" s="89">
        <v>1036955622</v>
      </c>
      <c r="Q270" s="90">
        <v>71</v>
      </c>
      <c r="R270" s="109" t="s">
        <v>2916</v>
      </c>
      <c r="S270" s="76">
        <v>76585600</v>
      </c>
      <c r="T270" s="92">
        <v>434</v>
      </c>
      <c r="U270" s="91" t="s">
        <v>3360</v>
      </c>
      <c r="V270" s="77">
        <v>76585600</v>
      </c>
      <c r="W270" s="135">
        <v>45714</v>
      </c>
      <c r="X270" s="329">
        <v>45714</v>
      </c>
      <c r="Y270" s="135" t="s">
        <v>1441</v>
      </c>
      <c r="Z270" s="198">
        <v>45715</v>
      </c>
      <c r="AA270" s="325">
        <v>45715</v>
      </c>
      <c r="AB270" s="115">
        <v>45957</v>
      </c>
      <c r="AC270" s="337">
        <v>45957</v>
      </c>
      <c r="AD270" s="340" t="s">
        <v>213</v>
      </c>
      <c r="AE270" s="130" t="s">
        <v>1940</v>
      </c>
      <c r="AF270" s="93" t="s">
        <v>1513</v>
      </c>
      <c r="AG270" s="86"/>
      <c r="AH270" s="295">
        <v>202000006394</v>
      </c>
      <c r="AI270" s="24" t="s">
        <v>1444</v>
      </c>
      <c r="AJ270" s="94" t="s">
        <v>4416</v>
      </c>
      <c r="AK270" s="94" t="s">
        <v>4416</v>
      </c>
      <c r="AL270" s="74">
        <v>5.9666666666666668</v>
      </c>
      <c r="AM270" s="95">
        <v>46077</v>
      </c>
      <c r="AO270" s="75" t="s">
        <v>1</v>
      </c>
      <c r="AP270" s="81">
        <v>27762280</v>
      </c>
      <c r="AQ270" s="96">
        <v>0.36249999999999999</v>
      </c>
      <c r="AR270" s="114">
        <v>48823320</v>
      </c>
      <c r="AS270" s="85" t="s">
        <v>3558</v>
      </c>
      <c r="AT270" s="85" t="s">
        <v>3519</v>
      </c>
      <c r="AU270" s="85">
        <v>0</v>
      </c>
      <c r="AV270" s="247">
        <v>59</v>
      </c>
    </row>
    <row r="271" spans="1:48" ht="35.25" customHeight="1" x14ac:dyDescent="0.25">
      <c r="A271" s="24">
        <v>241</v>
      </c>
      <c r="B271" s="131">
        <v>252</v>
      </c>
      <c r="C271" s="72" t="s">
        <v>769</v>
      </c>
      <c r="D271" s="124" t="s">
        <v>1647</v>
      </c>
      <c r="E271" s="125" t="s">
        <v>447</v>
      </c>
      <c r="F271" s="126" t="s">
        <v>448</v>
      </c>
      <c r="G271" s="127" t="s">
        <v>1941</v>
      </c>
      <c r="H271" s="121">
        <v>39424784</v>
      </c>
      <c r="I271" s="144">
        <v>4102800</v>
      </c>
      <c r="J271" s="142">
        <v>32822400</v>
      </c>
      <c r="K271" s="112" t="s">
        <v>356</v>
      </c>
      <c r="L271" s="128" t="s">
        <v>1921</v>
      </c>
      <c r="M271" s="88" t="s">
        <v>1904</v>
      </c>
      <c r="N271" s="87">
        <v>43186543</v>
      </c>
      <c r="O271" s="88" t="s">
        <v>1650</v>
      </c>
      <c r="P271" s="89">
        <v>71610877</v>
      </c>
      <c r="Q271" s="90">
        <v>327</v>
      </c>
      <c r="R271" s="109" t="s">
        <v>2737</v>
      </c>
      <c r="S271" s="76">
        <v>32822400</v>
      </c>
      <c r="T271" s="92">
        <v>427</v>
      </c>
      <c r="U271" s="91" t="s">
        <v>3078</v>
      </c>
      <c r="V271" s="77">
        <v>32822400</v>
      </c>
      <c r="W271" s="135">
        <v>45713</v>
      </c>
      <c r="X271" s="329">
        <v>45713</v>
      </c>
      <c r="Y271" s="135" t="s">
        <v>1441</v>
      </c>
      <c r="Z271" s="198">
        <v>45714</v>
      </c>
      <c r="AA271" s="325">
        <v>45714</v>
      </c>
      <c r="AB271" s="115">
        <v>45955</v>
      </c>
      <c r="AC271" s="337">
        <v>46022</v>
      </c>
      <c r="AD271" s="340" t="s">
        <v>74</v>
      </c>
      <c r="AE271" s="130" t="s">
        <v>1942</v>
      </c>
      <c r="AF271" s="93" t="s">
        <v>1906</v>
      </c>
      <c r="AG271" s="86"/>
      <c r="AH271" s="139">
        <v>202000006387</v>
      </c>
      <c r="AI271" s="24" t="s">
        <v>1444</v>
      </c>
      <c r="AJ271" s="94" t="s">
        <v>4417</v>
      </c>
      <c r="AK271" s="94" t="s">
        <v>4417</v>
      </c>
      <c r="AL271" s="74">
        <v>5.9</v>
      </c>
      <c r="AM271" s="95">
        <v>46075</v>
      </c>
      <c r="AO271" s="75" t="s">
        <v>1</v>
      </c>
      <c r="AP271" s="81">
        <v>17095000</v>
      </c>
      <c r="AQ271" s="96">
        <v>0.52083333333333337</v>
      </c>
      <c r="AR271" s="114">
        <v>15727400</v>
      </c>
      <c r="AS271" s="85" t="s">
        <v>3545</v>
      </c>
      <c r="AT271" s="85" t="s">
        <v>3569</v>
      </c>
      <c r="AU271" s="85">
        <v>0</v>
      </c>
      <c r="AV271" s="247">
        <v>57</v>
      </c>
    </row>
    <row r="272" spans="1:48" ht="35.25" customHeight="1" x14ac:dyDescent="0.25">
      <c r="A272" s="24">
        <v>718</v>
      </c>
      <c r="B272" s="131">
        <v>252</v>
      </c>
      <c r="C272" s="72" t="s">
        <v>1246</v>
      </c>
      <c r="D272" s="124" t="s">
        <v>1647</v>
      </c>
      <c r="E272" s="125" t="s">
        <v>1907</v>
      </c>
      <c r="F272" s="126" t="s">
        <v>448</v>
      </c>
      <c r="G272" s="127" t="s">
        <v>1941</v>
      </c>
      <c r="H272" s="121">
        <v>39424784</v>
      </c>
      <c r="I272" s="144">
        <v>4102800</v>
      </c>
      <c r="J272" s="142">
        <v>16411200</v>
      </c>
      <c r="K272" s="137" t="s">
        <v>1943</v>
      </c>
      <c r="L272" s="128" t="s">
        <v>1653</v>
      </c>
      <c r="M272" s="88"/>
      <c r="N272" s="87" t="s">
        <v>14</v>
      </c>
      <c r="O272" s="88"/>
      <c r="P272" s="89" t="s">
        <v>14</v>
      </c>
      <c r="Q272" s="90">
        <v>631</v>
      </c>
      <c r="R272" s="109" t="s">
        <v>2758</v>
      </c>
      <c r="S272" s="76">
        <v>16511415</v>
      </c>
      <c r="T272" s="92" t="s">
        <v>14</v>
      </c>
      <c r="U272" s="91" t="s">
        <v>14</v>
      </c>
      <c r="V272" s="77">
        <v>0</v>
      </c>
      <c r="W272" s="135"/>
      <c r="X272" s="330">
        <v>45713</v>
      </c>
      <c r="Y272" s="135"/>
      <c r="Z272" s="80" t="s">
        <v>14</v>
      </c>
      <c r="AA272" s="325">
        <v>45714</v>
      </c>
      <c r="AB272" s="115" t="s">
        <v>14</v>
      </c>
      <c r="AC272" s="337">
        <v>46022</v>
      </c>
      <c r="AD272" s="340" t="s">
        <v>74</v>
      </c>
      <c r="AE272" s="136"/>
      <c r="AF272" s="93" t="s">
        <v>1944</v>
      </c>
      <c r="AG272" s="86"/>
      <c r="AH272" s="357"/>
      <c r="AI272" s="24"/>
      <c r="AJ272" s="94" t="s">
        <v>4417</v>
      </c>
      <c r="AK272" s="94" t="s">
        <v>4417</v>
      </c>
      <c r="AL272" s="74" t="s">
        <v>14</v>
      </c>
      <c r="AM272" s="95" t="e">
        <v>#VALUE!</v>
      </c>
      <c r="AO272" s="75" t="s">
        <v>1</v>
      </c>
      <c r="AP272" s="81">
        <v>0</v>
      </c>
      <c r="AQ272" s="96">
        <v>0</v>
      </c>
      <c r="AR272" s="114">
        <v>16411200</v>
      </c>
      <c r="AS272" s="85">
        <v>0</v>
      </c>
      <c r="AT272" s="85">
        <v>0</v>
      </c>
      <c r="AU272" s="85">
        <v>0</v>
      </c>
      <c r="AV272" s="247">
        <v>0</v>
      </c>
    </row>
    <row r="273" spans="1:48" ht="35.25" customHeight="1" x14ac:dyDescent="0.25">
      <c r="A273" s="24">
        <v>244</v>
      </c>
      <c r="B273" s="131">
        <v>253</v>
      </c>
      <c r="C273" s="72" t="s">
        <v>772</v>
      </c>
      <c r="D273" s="124" t="s">
        <v>1647</v>
      </c>
      <c r="E273" s="125" t="s">
        <v>447</v>
      </c>
      <c r="F273" s="126" t="s">
        <v>448</v>
      </c>
      <c r="G273" s="127" t="s">
        <v>1945</v>
      </c>
      <c r="H273" s="121">
        <v>1040751203</v>
      </c>
      <c r="I273" s="144">
        <v>7521800</v>
      </c>
      <c r="J273" s="142">
        <v>60174400</v>
      </c>
      <c r="K273" s="112" t="s">
        <v>356</v>
      </c>
      <c r="L273" s="128" t="s">
        <v>1921</v>
      </c>
      <c r="M273" s="88" t="s">
        <v>1904</v>
      </c>
      <c r="N273" s="87">
        <v>43186543</v>
      </c>
      <c r="O273" s="88" t="s">
        <v>1650</v>
      </c>
      <c r="P273" s="89">
        <v>71610877</v>
      </c>
      <c r="Q273" s="90">
        <v>328</v>
      </c>
      <c r="R273" s="109" t="s">
        <v>2738</v>
      </c>
      <c r="S273" s="76">
        <v>60174400</v>
      </c>
      <c r="T273" s="92">
        <v>426</v>
      </c>
      <c r="U273" s="91" t="s">
        <v>3077</v>
      </c>
      <c r="V273" s="77">
        <v>60174400</v>
      </c>
      <c r="W273" s="135">
        <v>45713</v>
      </c>
      <c r="X273" s="329">
        <v>45713</v>
      </c>
      <c r="Y273" s="135" t="s">
        <v>1441</v>
      </c>
      <c r="Z273" s="198">
        <v>45714</v>
      </c>
      <c r="AA273" s="325">
        <v>45714</v>
      </c>
      <c r="AB273" s="115">
        <v>45955</v>
      </c>
      <c r="AC273" s="337">
        <v>46022</v>
      </c>
      <c r="AD273" s="340" t="s">
        <v>84</v>
      </c>
      <c r="AE273" s="130" t="s">
        <v>1946</v>
      </c>
      <c r="AF273" s="93" t="s">
        <v>1947</v>
      </c>
      <c r="AG273" s="86"/>
      <c r="AH273" s="139">
        <v>202000006388</v>
      </c>
      <c r="AI273" s="24" t="s">
        <v>1444</v>
      </c>
      <c r="AJ273" s="94" t="s">
        <v>4418</v>
      </c>
      <c r="AK273" s="94" t="s">
        <v>4418</v>
      </c>
      <c r="AL273" s="74">
        <v>5.9</v>
      </c>
      <c r="AM273" s="95">
        <v>46075</v>
      </c>
      <c r="AO273" s="75" t="s">
        <v>1</v>
      </c>
      <c r="AP273" s="81">
        <v>31340833</v>
      </c>
      <c r="AQ273" s="96">
        <v>0.52083332779387914</v>
      </c>
      <c r="AR273" s="114">
        <v>28833567</v>
      </c>
      <c r="AS273" s="85" t="s">
        <v>3545</v>
      </c>
      <c r="AT273" s="85" t="s">
        <v>3569</v>
      </c>
      <c r="AU273" s="85">
        <v>0</v>
      </c>
      <c r="AV273" s="247">
        <v>57</v>
      </c>
    </row>
    <row r="274" spans="1:48" ht="35.25" customHeight="1" x14ac:dyDescent="0.25">
      <c r="A274" s="24">
        <v>721</v>
      </c>
      <c r="B274" s="131">
        <v>253</v>
      </c>
      <c r="C274" s="72" t="s">
        <v>1249</v>
      </c>
      <c r="D274" s="124" t="s">
        <v>1647</v>
      </c>
      <c r="E274" s="125" t="s">
        <v>1907</v>
      </c>
      <c r="F274" s="126" t="s">
        <v>448</v>
      </c>
      <c r="G274" s="127" t="s">
        <v>1945</v>
      </c>
      <c r="H274" s="121">
        <v>1040751203</v>
      </c>
      <c r="I274" s="144">
        <v>7521800</v>
      </c>
      <c r="J274" s="142">
        <v>25191418</v>
      </c>
      <c r="K274" s="137" t="s">
        <v>1908</v>
      </c>
      <c r="L274" s="128" t="s">
        <v>1653</v>
      </c>
      <c r="M274" s="88" t="s">
        <v>1904</v>
      </c>
      <c r="N274" s="87">
        <v>43186543</v>
      </c>
      <c r="O274" s="88" t="s">
        <v>1650</v>
      </c>
      <c r="P274" s="89">
        <v>71610877</v>
      </c>
      <c r="Q274" s="90">
        <v>635</v>
      </c>
      <c r="R274" s="109" t="s">
        <v>2761</v>
      </c>
      <c r="S274" s="76">
        <v>25191418</v>
      </c>
      <c r="T274" s="92" t="s">
        <v>14</v>
      </c>
      <c r="U274" s="91" t="s">
        <v>14</v>
      </c>
      <c r="V274" s="77">
        <v>0</v>
      </c>
      <c r="W274" s="135">
        <v>45859</v>
      </c>
      <c r="X274" s="330">
        <v>45713</v>
      </c>
      <c r="Y274" s="135" t="s">
        <v>1441</v>
      </c>
      <c r="Z274" s="80" t="s">
        <v>14</v>
      </c>
      <c r="AA274" s="325">
        <v>45714</v>
      </c>
      <c r="AB274" s="115" t="s">
        <v>14</v>
      </c>
      <c r="AC274" s="337">
        <v>46022</v>
      </c>
      <c r="AD274" s="340" t="s">
        <v>84</v>
      </c>
      <c r="AE274" s="136"/>
      <c r="AF274" s="93" t="s">
        <v>1948</v>
      </c>
      <c r="AG274" s="86"/>
      <c r="AH274" s="357"/>
      <c r="AI274" s="24"/>
      <c r="AJ274" s="94" t="s">
        <v>4418</v>
      </c>
      <c r="AK274" s="94" t="s">
        <v>4418</v>
      </c>
      <c r="AL274" s="74" t="s">
        <v>14</v>
      </c>
      <c r="AM274" s="95" t="e">
        <v>#VALUE!</v>
      </c>
      <c r="AO274" s="75" t="s">
        <v>1</v>
      </c>
      <c r="AP274" s="81">
        <v>0</v>
      </c>
      <c r="AQ274" s="96">
        <v>0</v>
      </c>
      <c r="AR274" s="114">
        <v>25191418</v>
      </c>
      <c r="AS274" s="85" t="s">
        <v>3545</v>
      </c>
      <c r="AT274" s="85" t="s">
        <v>3569</v>
      </c>
      <c r="AU274" s="85">
        <v>0</v>
      </c>
      <c r="AV274" s="247">
        <v>0</v>
      </c>
    </row>
    <row r="275" spans="1:48" ht="35.25" customHeight="1" x14ac:dyDescent="0.25">
      <c r="A275" s="24">
        <v>556</v>
      </c>
      <c r="B275" s="131">
        <v>254</v>
      </c>
      <c r="C275" s="72" t="s">
        <v>1086</v>
      </c>
      <c r="D275" s="124" t="s">
        <v>1453</v>
      </c>
      <c r="E275" s="125" t="s">
        <v>447</v>
      </c>
      <c r="F275" s="126" t="s">
        <v>448</v>
      </c>
      <c r="G275" s="127" t="s">
        <v>1949</v>
      </c>
      <c r="H275" s="121">
        <v>43612960</v>
      </c>
      <c r="I275" s="144">
        <v>7521800</v>
      </c>
      <c r="J275" s="142">
        <v>37609000</v>
      </c>
      <c r="K275" s="112" t="s">
        <v>356</v>
      </c>
      <c r="L275" s="128" t="s">
        <v>1921</v>
      </c>
      <c r="M275" s="88" t="s">
        <v>1505</v>
      </c>
      <c r="N275" s="87">
        <v>1035422880</v>
      </c>
      <c r="O275" s="88" t="s">
        <v>1511</v>
      </c>
      <c r="P275" s="89">
        <v>43610005</v>
      </c>
      <c r="Q275" s="90">
        <v>338</v>
      </c>
      <c r="R275" s="109" t="s">
        <v>2917</v>
      </c>
      <c r="S275" s="76">
        <v>37609000</v>
      </c>
      <c r="T275" s="92">
        <v>445</v>
      </c>
      <c r="U275" s="91" t="s">
        <v>3361</v>
      </c>
      <c r="V275" s="77">
        <v>37609000</v>
      </c>
      <c r="W275" s="135">
        <v>45716</v>
      </c>
      <c r="X275" s="329">
        <v>45716</v>
      </c>
      <c r="Y275" s="135" t="s">
        <v>1441</v>
      </c>
      <c r="Z275" s="80">
        <v>45721</v>
      </c>
      <c r="AA275" s="325">
        <v>45721</v>
      </c>
      <c r="AB275" s="115">
        <v>45873</v>
      </c>
      <c r="AC275" s="337">
        <v>45873</v>
      </c>
      <c r="AD275" s="340" t="s">
        <v>119</v>
      </c>
      <c r="AE275" s="130" t="s">
        <v>1950</v>
      </c>
      <c r="AF275" s="93" t="s">
        <v>1497</v>
      </c>
      <c r="AG275" s="86"/>
      <c r="AH275" s="139">
        <v>202000006438</v>
      </c>
      <c r="AI275" s="24" t="s">
        <v>1444</v>
      </c>
      <c r="AJ275" s="94" t="s">
        <v>4419</v>
      </c>
      <c r="AK275" s="94" t="s">
        <v>4419</v>
      </c>
      <c r="AL275" s="74">
        <v>3.1666666666666665</v>
      </c>
      <c r="AM275" s="95">
        <v>45993</v>
      </c>
      <c r="AO275" s="75" t="s">
        <v>4151</v>
      </c>
      <c r="AP275" s="81">
        <v>29084293</v>
      </c>
      <c r="AQ275" s="96">
        <v>0.77333332447020664</v>
      </c>
      <c r="AR275" s="114">
        <v>8524707</v>
      </c>
      <c r="AS275" s="85" t="s">
        <v>3543</v>
      </c>
      <c r="AT275" s="85" t="s">
        <v>3560</v>
      </c>
      <c r="AU275" s="85">
        <v>0</v>
      </c>
      <c r="AV275" s="247">
        <v>-25</v>
      </c>
    </row>
    <row r="276" spans="1:48" ht="35.25" customHeight="1" x14ac:dyDescent="0.25">
      <c r="A276" s="24">
        <v>533</v>
      </c>
      <c r="B276" s="131">
        <v>255</v>
      </c>
      <c r="C276" s="72" t="s">
        <v>1064</v>
      </c>
      <c r="D276" s="124" t="s">
        <v>1507</v>
      </c>
      <c r="E276" s="125" t="s">
        <v>447</v>
      </c>
      <c r="F276" s="126" t="s">
        <v>448</v>
      </c>
      <c r="G276" s="127" t="s">
        <v>1951</v>
      </c>
      <c r="H276" s="121">
        <v>1036938032</v>
      </c>
      <c r="I276" s="144">
        <v>3419000</v>
      </c>
      <c r="J276" s="142">
        <v>44190000</v>
      </c>
      <c r="K276" s="148" t="s">
        <v>1691</v>
      </c>
      <c r="L276" s="128" t="s">
        <v>1921</v>
      </c>
      <c r="M276" s="88" t="s">
        <v>1699</v>
      </c>
      <c r="N276" s="87">
        <v>21490893</v>
      </c>
      <c r="O276" s="88" t="s">
        <v>1901</v>
      </c>
      <c r="P276" s="89">
        <v>3567952</v>
      </c>
      <c r="Q276" s="90">
        <v>86</v>
      </c>
      <c r="R276" s="109" t="s">
        <v>2875</v>
      </c>
      <c r="S276" s="76">
        <v>44190000</v>
      </c>
      <c r="T276" s="92">
        <v>424</v>
      </c>
      <c r="U276" s="91" t="s">
        <v>3343</v>
      </c>
      <c r="V276" s="77">
        <v>44190000</v>
      </c>
      <c r="W276" s="135">
        <v>45708</v>
      </c>
      <c r="X276" s="329">
        <v>45713</v>
      </c>
      <c r="Y276" s="135" t="s">
        <v>1441</v>
      </c>
      <c r="Z276" s="198">
        <v>45714</v>
      </c>
      <c r="AA276" s="325">
        <v>45714</v>
      </c>
      <c r="AB276" s="115">
        <v>46016</v>
      </c>
      <c r="AC276" s="337">
        <v>46016</v>
      </c>
      <c r="AD276" s="340" t="s">
        <v>164</v>
      </c>
      <c r="AE276" s="130" t="s">
        <v>1952</v>
      </c>
      <c r="AF276" s="93" t="s">
        <v>1443</v>
      </c>
      <c r="AG276" s="86"/>
      <c r="AH276" s="139">
        <v>202000006389</v>
      </c>
      <c r="AI276" s="24" t="s">
        <v>1444</v>
      </c>
      <c r="AJ276" s="94" t="s">
        <v>4420</v>
      </c>
      <c r="AK276" s="94" t="s">
        <v>4420</v>
      </c>
      <c r="AL276" s="74">
        <v>7.9333333333333336</v>
      </c>
      <c r="AM276" s="95">
        <v>46136</v>
      </c>
      <c r="AO276" s="75" t="s">
        <v>1</v>
      </c>
      <c r="AP276" s="81">
        <v>18363627</v>
      </c>
      <c r="AQ276" s="96">
        <v>0.41556069246435845</v>
      </c>
      <c r="AR276" s="114">
        <v>25826373</v>
      </c>
      <c r="AS276" s="85" t="s">
        <v>3555</v>
      </c>
      <c r="AT276" s="85" t="s">
        <v>3528</v>
      </c>
      <c r="AU276" s="85">
        <v>0</v>
      </c>
      <c r="AV276" s="247">
        <v>118</v>
      </c>
    </row>
    <row r="277" spans="1:48" ht="35.25" customHeight="1" x14ac:dyDescent="0.25">
      <c r="A277" s="24">
        <v>475</v>
      </c>
      <c r="B277" s="131">
        <v>256</v>
      </c>
      <c r="C277" s="72" t="s">
        <v>1002</v>
      </c>
      <c r="D277" s="124" t="s">
        <v>1445</v>
      </c>
      <c r="E277" s="125" t="s">
        <v>447</v>
      </c>
      <c r="F277" s="126" t="s">
        <v>471</v>
      </c>
      <c r="G277" s="127" t="s">
        <v>1450</v>
      </c>
      <c r="H277" s="121">
        <v>900092385</v>
      </c>
      <c r="I277" s="144">
        <v>0</v>
      </c>
      <c r="J277" s="142">
        <v>176682395</v>
      </c>
      <c r="K277" s="112" t="s">
        <v>356</v>
      </c>
      <c r="L277" s="128" t="s">
        <v>1921</v>
      </c>
      <c r="M277" s="88" t="s">
        <v>1448</v>
      </c>
      <c r="N277" s="87">
        <v>1088260059</v>
      </c>
      <c r="O277" s="88" t="s">
        <v>1449</v>
      </c>
      <c r="P277" s="89">
        <v>71265476</v>
      </c>
      <c r="Q277" s="90">
        <v>64</v>
      </c>
      <c r="R277" s="109" t="s">
        <v>2657</v>
      </c>
      <c r="S277" s="76">
        <v>177246765</v>
      </c>
      <c r="T277" s="92">
        <v>442</v>
      </c>
      <c r="U277" s="91" t="s">
        <v>3020</v>
      </c>
      <c r="V277" s="77">
        <v>176682395</v>
      </c>
      <c r="W277" s="135">
        <v>45716</v>
      </c>
      <c r="X277" s="329">
        <v>45716</v>
      </c>
      <c r="Y277" s="135">
        <v>45719</v>
      </c>
      <c r="Z277" s="80">
        <v>45719</v>
      </c>
      <c r="AA277" s="325">
        <v>45719</v>
      </c>
      <c r="AB277" s="115">
        <v>45850</v>
      </c>
      <c r="AC277" s="337">
        <v>45913</v>
      </c>
      <c r="AD277" s="340" t="s">
        <v>298</v>
      </c>
      <c r="AE277" s="130" t="s">
        <v>1953</v>
      </c>
      <c r="AF277" s="93" t="s">
        <v>1954</v>
      </c>
      <c r="AG277" s="86"/>
      <c r="AH277" s="139">
        <v>202000006439</v>
      </c>
      <c r="AI277" s="24" t="s">
        <v>1444</v>
      </c>
      <c r="AJ277" s="94" t="e">
        <v>#VALUE!</v>
      </c>
      <c r="AK277" s="94" t="e">
        <v>#VALUE!</v>
      </c>
      <c r="AL277" s="74" t="s">
        <v>14</v>
      </c>
      <c r="AM277" s="95" t="e">
        <v>#VALUE!</v>
      </c>
      <c r="AO277" s="75" t="e">
        <v>#VALUE!</v>
      </c>
      <c r="AP277" s="81">
        <v>0</v>
      </c>
      <c r="AQ277" s="96">
        <v>0</v>
      </c>
      <c r="AR277" s="114" t="e">
        <v>#VALUE!</v>
      </c>
      <c r="AS277" s="85" t="s">
        <v>3544</v>
      </c>
      <c r="AT277" s="85" t="s">
        <v>3541</v>
      </c>
      <c r="AU277" s="85">
        <v>0</v>
      </c>
      <c r="AV277" s="247">
        <v>-48</v>
      </c>
    </row>
    <row r="278" spans="1:48" ht="35.25" customHeight="1" x14ac:dyDescent="0.25">
      <c r="A278" s="24">
        <v>685</v>
      </c>
      <c r="B278" s="131">
        <v>256</v>
      </c>
      <c r="C278" s="72" t="s">
        <v>1230</v>
      </c>
      <c r="D278" s="124" t="s">
        <v>1445</v>
      </c>
      <c r="E278" s="125" t="s">
        <v>447</v>
      </c>
      <c r="F278" s="126" t="s">
        <v>471</v>
      </c>
      <c r="G278" s="127" t="s">
        <v>1450</v>
      </c>
      <c r="H278" s="121">
        <v>900092385</v>
      </c>
      <c r="I278" s="144">
        <v>0</v>
      </c>
      <c r="J278" s="142">
        <v>88325171</v>
      </c>
      <c r="K278" s="112"/>
      <c r="L278" s="128" t="s">
        <v>1955</v>
      </c>
      <c r="M278" s="88" t="s">
        <v>1448</v>
      </c>
      <c r="N278" s="87">
        <v>1088260059</v>
      </c>
      <c r="O278" s="88" t="s">
        <v>1449</v>
      </c>
      <c r="P278" s="89">
        <v>71265476</v>
      </c>
      <c r="Q278" s="90">
        <v>654</v>
      </c>
      <c r="R278" s="109" t="s">
        <v>2670</v>
      </c>
      <c r="S278" s="76">
        <v>88341198</v>
      </c>
      <c r="T278" s="92" t="s">
        <v>14</v>
      </c>
      <c r="U278" s="91" t="s">
        <v>14</v>
      </c>
      <c r="V278" s="77">
        <v>0</v>
      </c>
      <c r="W278" s="135">
        <v>45848</v>
      </c>
      <c r="X278" s="330">
        <v>45716</v>
      </c>
      <c r="Y278" s="135">
        <v>45852</v>
      </c>
      <c r="Z278" s="80">
        <v>45851</v>
      </c>
      <c r="AA278" s="325">
        <v>45719</v>
      </c>
      <c r="AB278" s="115">
        <v>45913</v>
      </c>
      <c r="AC278" s="337">
        <v>45913</v>
      </c>
      <c r="AD278" s="340" t="s">
        <v>298</v>
      </c>
      <c r="AE278" s="136"/>
      <c r="AF278" s="93" t="s">
        <v>1956</v>
      </c>
      <c r="AG278" s="86"/>
      <c r="AH278" s="295">
        <v>202000006439</v>
      </c>
      <c r="AI278" s="24" t="s">
        <v>1444</v>
      </c>
      <c r="AJ278" s="94" t="s">
        <v>4421</v>
      </c>
      <c r="AK278" s="94" t="s">
        <v>4421</v>
      </c>
      <c r="AL278" s="74">
        <v>4.5</v>
      </c>
      <c r="AM278" s="95">
        <v>46033</v>
      </c>
      <c r="AO278" s="75" t="s">
        <v>1</v>
      </c>
      <c r="AP278" s="81">
        <v>0</v>
      </c>
      <c r="AQ278" s="96">
        <v>0</v>
      </c>
      <c r="AR278" s="114">
        <v>88325171</v>
      </c>
      <c r="AS278" s="85" t="s">
        <v>3544</v>
      </c>
      <c r="AT278" s="85" t="s">
        <v>3541</v>
      </c>
      <c r="AU278" s="85">
        <v>0</v>
      </c>
      <c r="AV278" s="247">
        <v>15</v>
      </c>
    </row>
    <row r="279" spans="1:48" ht="35.25" customHeight="1" x14ac:dyDescent="0.25">
      <c r="A279" s="24">
        <v>213</v>
      </c>
      <c r="B279" s="131">
        <v>257</v>
      </c>
      <c r="C279" s="72" t="s">
        <v>734</v>
      </c>
      <c r="D279" s="124" t="s">
        <v>1436</v>
      </c>
      <c r="E279" s="125" t="s">
        <v>447</v>
      </c>
      <c r="F279" s="126" t="s">
        <v>448</v>
      </c>
      <c r="G279" s="127" t="s">
        <v>1957</v>
      </c>
      <c r="H279" s="121">
        <v>1027884330</v>
      </c>
      <c r="I279" s="144">
        <v>7521800</v>
      </c>
      <c r="J279" s="142">
        <v>30087200</v>
      </c>
      <c r="K279" s="112" t="s">
        <v>356</v>
      </c>
      <c r="L279" s="128" t="s">
        <v>1958</v>
      </c>
      <c r="M279" s="88" t="s">
        <v>1440</v>
      </c>
      <c r="N279" s="87">
        <v>75075150</v>
      </c>
      <c r="O279" s="88" t="s">
        <v>1439</v>
      </c>
      <c r="P279" s="89">
        <v>3507696</v>
      </c>
      <c r="Q279" s="90">
        <v>352</v>
      </c>
      <c r="R279" s="109" t="s">
        <v>2692</v>
      </c>
      <c r="S279" s="76">
        <v>30087200</v>
      </c>
      <c r="T279" s="92">
        <v>443</v>
      </c>
      <c r="U279" s="91" t="s">
        <v>3045</v>
      </c>
      <c r="V279" s="77">
        <v>30087200</v>
      </c>
      <c r="W279" s="135">
        <v>45716</v>
      </c>
      <c r="X279" s="329">
        <v>45716</v>
      </c>
      <c r="Y279" s="135" t="s">
        <v>1441</v>
      </c>
      <c r="Z279" s="80">
        <v>45719</v>
      </c>
      <c r="AA279" s="325">
        <v>45719</v>
      </c>
      <c r="AB279" s="115">
        <v>45840</v>
      </c>
      <c r="AC279" s="337">
        <v>45840</v>
      </c>
      <c r="AD279" s="340" t="s">
        <v>82</v>
      </c>
      <c r="AE279" s="130" t="s">
        <v>1959</v>
      </c>
      <c r="AF279" s="93" t="s">
        <v>1960</v>
      </c>
      <c r="AG279" s="86"/>
      <c r="AH279" s="139">
        <v>202000006440</v>
      </c>
      <c r="AI279" s="24" t="s">
        <v>1444</v>
      </c>
      <c r="AJ279" s="94" t="s">
        <v>4422</v>
      </c>
      <c r="AK279" s="94" t="s">
        <v>4422</v>
      </c>
      <c r="AL279" s="74">
        <v>2.0666666666666669</v>
      </c>
      <c r="AM279" s="95">
        <v>45960</v>
      </c>
      <c r="AO279" s="75" t="s">
        <v>4151</v>
      </c>
      <c r="AP279" s="81">
        <v>29585747</v>
      </c>
      <c r="AQ279" s="96">
        <v>0.98333334441224174</v>
      </c>
      <c r="AR279" s="114">
        <v>501453</v>
      </c>
      <c r="AS279" s="85" t="s">
        <v>3502</v>
      </c>
      <c r="AT279" s="85" t="s">
        <v>3520</v>
      </c>
      <c r="AU279" s="85">
        <v>0</v>
      </c>
      <c r="AV279" s="247">
        <v>-58</v>
      </c>
    </row>
    <row r="280" spans="1:48" ht="35.25" customHeight="1" x14ac:dyDescent="0.25">
      <c r="A280" s="24">
        <v>220</v>
      </c>
      <c r="B280" s="131">
        <v>258</v>
      </c>
      <c r="C280" s="72" t="s">
        <v>742</v>
      </c>
      <c r="D280" s="124" t="s">
        <v>1436</v>
      </c>
      <c r="E280" s="125" t="s">
        <v>447</v>
      </c>
      <c r="F280" s="126" t="s">
        <v>448</v>
      </c>
      <c r="G280" s="127" t="s">
        <v>1961</v>
      </c>
      <c r="H280" s="121">
        <v>1214732919</v>
      </c>
      <c r="I280" s="144">
        <v>7521800</v>
      </c>
      <c r="J280" s="144">
        <v>75218000</v>
      </c>
      <c r="K280" s="112" t="s">
        <v>356</v>
      </c>
      <c r="L280" s="128" t="s">
        <v>1958</v>
      </c>
      <c r="M280" s="88" t="s">
        <v>1439</v>
      </c>
      <c r="N280" s="87">
        <v>3507696</v>
      </c>
      <c r="O280" s="88" t="s">
        <v>1440</v>
      </c>
      <c r="P280" s="89">
        <v>75075150</v>
      </c>
      <c r="Q280" s="90">
        <v>350</v>
      </c>
      <c r="R280" s="109" t="s">
        <v>2691</v>
      </c>
      <c r="S280" s="76">
        <v>75218000</v>
      </c>
      <c r="T280" s="92">
        <v>441</v>
      </c>
      <c r="U280" s="91" t="s">
        <v>3020</v>
      </c>
      <c r="V280" s="77">
        <v>75218000</v>
      </c>
      <c r="W280" s="135">
        <v>45715</v>
      </c>
      <c r="X280" s="329">
        <v>45715</v>
      </c>
      <c r="Y280" s="135" t="s">
        <v>1441</v>
      </c>
      <c r="Z280" s="80">
        <v>45719</v>
      </c>
      <c r="AA280" s="325">
        <v>45719</v>
      </c>
      <c r="AB280" s="115">
        <v>46017</v>
      </c>
      <c r="AC280" s="337">
        <v>46017</v>
      </c>
      <c r="AD280" s="340" t="s">
        <v>44</v>
      </c>
      <c r="AE280" s="130" t="s">
        <v>1962</v>
      </c>
      <c r="AF280" s="93" t="s">
        <v>1583</v>
      </c>
      <c r="AG280" s="86"/>
      <c r="AH280" s="139">
        <v>202000006441</v>
      </c>
      <c r="AI280" s="24" t="s">
        <v>1444</v>
      </c>
      <c r="AJ280" s="94" t="s">
        <v>4423</v>
      </c>
      <c r="AK280" s="94" t="s">
        <v>4423</v>
      </c>
      <c r="AL280" s="74">
        <v>7.9666666666666668</v>
      </c>
      <c r="AM280" s="95">
        <v>46137</v>
      </c>
      <c r="AO280" s="75" t="s">
        <v>1</v>
      </c>
      <c r="AP280" s="81">
        <v>29585747</v>
      </c>
      <c r="AQ280" s="96">
        <v>0.39333333776489671</v>
      </c>
      <c r="AR280" s="114">
        <v>45632253</v>
      </c>
      <c r="AS280" s="85" t="s">
        <v>3520</v>
      </c>
      <c r="AT280" s="85" t="s">
        <v>3502</v>
      </c>
      <c r="AU280" s="85">
        <v>0</v>
      </c>
      <c r="AV280" s="247">
        <v>119</v>
      </c>
    </row>
    <row r="281" spans="1:48" ht="35.25" customHeight="1" x14ac:dyDescent="0.25">
      <c r="A281" s="24">
        <v>553</v>
      </c>
      <c r="B281" s="131">
        <v>259</v>
      </c>
      <c r="C281" s="72" t="s">
        <v>1083</v>
      </c>
      <c r="D281" s="124" t="s">
        <v>1507</v>
      </c>
      <c r="E281" s="125" t="s">
        <v>447</v>
      </c>
      <c r="F281" s="126" t="s">
        <v>448</v>
      </c>
      <c r="G281" s="127" t="s">
        <v>1963</v>
      </c>
      <c r="H281" s="121">
        <v>890980040</v>
      </c>
      <c r="I281" s="144">
        <v>0</v>
      </c>
      <c r="J281" s="144">
        <v>88935122</v>
      </c>
      <c r="K281" s="112" t="s">
        <v>356</v>
      </c>
      <c r="L281" s="128" t="s">
        <v>1958</v>
      </c>
      <c r="M281" s="88" t="s">
        <v>1640</v>
      </c>
      <c r="N281" s="87">
        <v>1152209808</v>
      </c>
      <c r="O281" s="88" t="s">
        <v>1551</v>
      </c>
      <c r="P281" s="89">
        <v>21509270</v>
      </c>
      <c r="Q281" s="90">
        <v>333</v>
      </c>
      <c r="R281" s="109" t="s">
        <v>2867</v>
      </c>
      <c r="S281" s="76">
        <v>88935122</v>
      </c>
      <c r="T281" s="92">
        <v>1204</v>
      </c>
      <c r="U281" s="91" t="s">
        <v>3334</v>
      </c>
      <c r="V281" s="77">
        <v>88935122</v>
      </c>
      <c r="W281" s="135">
        <v>45727</v>
      </c>
      <c r="X281" s="329">
        <v>45727</v>
      </c>
      <c r="Y281" s="135">
        <v>45747</v>
      </c>
      <c r="Z281" s="80">
        <v>45747</v>
      </c>
      <c r="AA281" s="325">
        <v>45747</v>
      </c>
      <c r="AB281" s="115">
        <v>46021</v>
      </c>
      <c r="AC281" s="337">
        <v>46021</v>
      </c>
      <c r="AD281" s="340" t="s">
        <v>64</v>
      </c>
      <c r="AE281" s="159" t="s">
        <v>1964</v>
      </c>
      <c r="AF281" s="93" t="s">
        <v>1583</v>
      </c>
      <c r="AG281" s="86"/>
      <c r="AH281" s="139">
        <v>202000006442</v>
      </c>
      <c r="AI281" s="24" t="s">
        <v>1444</v>
      </c>
      <c r="AJ281" s="94" t="s">
        <v>4424</v>
      </c>
      <c r="AK281" s="94" t="s">
        <v>4424</v>
      </c>
      <c r="AL281" s="74">
        <v>8.1</v>
      </c>
      <c r="AM281" s="95">
        <v>46141</v>
      </c>
      <c r="AO281" s="75" t="s">
        <v>1</v>
      </c>
      <c r="AP281" s="81">
        <v>0</v>
      </c>
      <c r="AQ281" s="96">
        <v>0</v>
      </c>
      <c r="AR281" s="114">
        <v>88935122</v>
      </c>
      <c r="AS281" s="85" t="s">
        <v>3505</v>
      </c>
      <c r="AT281" s="85" t="s">
        <v>3533</v>
      </c>
      <c r="AU281" s="85">
        <v>0</v>
      </c>
      <c r="AV281" s="247">
        <v>123</v>
      </c>
    </row>
    <row r="282" spans="1:48" ht="35.25" customHeight="1" x14ac:dyDescent="0.25">
      <c r="A282" s="24">
        <v>144</v>
      </c>
      <c r="B282" s="131">
        <v>260</v>
      </c>
      <c r="C282" s="72" t="s">
        <v>667</v>
      </c>
      <c r="D282" s="124" t="s">
        <v>1507</v>
      </c>
      <c r="E282" s="125" t="s">
        <v>447</v>
      </c>
      <c r="F282" s="126" t="s">
        <v>448</v>
      </c>
      <c r="G282" s="127" t="s">
        <v>1965</v>
      </c>
      <c r="H282" s="121">
        <v>15427462</v>
      </c>
      <c r="I282" s="144">
        <v>7521800</v>
      </c>
      <c r="J282" s="144">
        <v>85218000</v>
      </c>
      <c r="K282" s="148" t="s">
        <v>1691</v>
      </c>
      <c r="L282" s="128" t="s">
        <v>1958</v>
      </c>
      <c r="M282" s="88" t="s">
        <v>1699</v>
      </c>
      <c r="N282" s="87">
        <v>21490893</v>
      </c>
      <c r="O282" s="88" t="s">
        <v>1901</v>
      </c>
      <c r="P282" s="89">
        <v>3567952</v>
      </c>
      <c r="Q282" s="90">
        <v>311</v>
      </c>
      <c r="R282" s="109" t="s">
        <v>2837</v>
      </c>
      <c r="S282" s="76">
        <v>85218000</v>
      </c>
      <c r="T282" s="92">
        <v>444</v>
      </c>
      <c r="U282" s="91" t="s">
        <v>3313</v>
      </c>
      <c r="V282" s="77">
        <v>85218000</v>
      </c>
      <c r="W282" s="135">
        <v>45719</v>
      </c>
      <c r="X282" s="329">
        <v>45719</v>
      </c>
      <c r="Y282" s="135" t="s">
        <v>1441</v>
      </c>
      <c r="Z282" s="80">
        <v>45720</v>
      </c>
      <c r="AA282" s="325">
        <v>45720</v>
      </c>
      <c r="AB282" s="115">
        <v>46021</v>
      </c>
      <c r="AC282" s="337">
        <v>46021</v>
      </c>
      <c r="AD282" s="340" t="s">
        <v>281</v>
      </c>
      <c r="AE282" s="130" t="s">
        <v>1966</v>
      </c>
      <c r="AF282" s="93" t="s">
        <v>1583</v>
      </c>
      <c r="AG282" s="86"/>
      <c r="AH282" s="139">
        <v>202000006443</v>
      </c>
      <c r="AI282" s="24" t="s">
        <v>1444</v>
      </c>
      <c r="AJ282" s="94" t="s">
        <v>4425</v>
      </c>
      <c r="AK282" s="94" t="s">
        <v>4425</v>
      </c>
      <c r="AL282" s="74">
        <v>8.1</v>
      </c>
      <c r="AM282" s="95">
        <v>46141</v>
      </c>
      <c r="AO282" s="75" t="s">
        <v>1</v>
      </c>
      <c r="AP282" s="81">
        <v>33425669</v>
      </c>
      <c r="AQ282" s="96">
        <v>0.39223719167312071</v>
      </c>
      <c r="AR282" s="114">
        <v>51792331</v>
      </c>
      <c r="AS282" s="85" t="s">
        <v>3555</v>
      </c>
      <c r="AT282" s="85" t="s">
        <v>3528</v>
      </c>
      <c r="AU282" s="85">
        <v>0</v>
      </c>
      <c r="AV282" s="247">
        <v>123</v>
      </c>
    </row>
    <row r="283" spans="1:48" ht="35.25" customHeight="1" x14ac:dyDescent="0.25">
      <c r="A283" s="24">
        <v>550</v>
      </c>
      <c r="B283" s="131">
        <v>261</v>
      </c>
      <c r="C283" s="72" t="s">
        <v>1080</v>
      </c>
      <c r="D283" s="124" t="s">
        <v>1429</v>
      </c>
      <c r="E283" s="125" t="s">
        <v>447</v>
      </c>
      <c r="F283" s="126" t="s">
        <v>574</v>
      </c>
      <c r="G283" s="127" t="s">
        <v>1967</v>
      </c>
      <c r="H283" s="121">
        <v>901223398</v>
      </c>
      <c r="I283" s="144">
        <v>18445000</v>
      </c>
      <c r="J283" s="144">
        <v>73780000</v>
      </c>
      <c r="K283" s="112" t="s">
        <v>356</v>
      </c>
      <c r="L283" s="128" t="s">
        <v>1958</v>
      </c>
      <c r="M283" s="88" t="s">
        <v>1968</v>
      </c>
      <c r="N283" s="87">
        <v>39419422</v>
      </c>
      <c r="O283" s="88" t="s">
        <v>1491</v>
      </c>
      <c r="P283" s="89">
        <v>1039449337</v>
      </c>
      <c r="Q283" s="90">
        <v>340</v>
      </c>
      <c r="R283" s="109" t="s">
        <v>2609</v>
      </c>
      <c r="S283" s="76">
        <v>73780000</v>
      </c>
      <c r="T283" s="92">
        <v>782</v>
      </c>
      <c r="U283" s="91" t="s">
        <v>2989</v>
      </c>
      <c r="V283" s="77">
        <v>73780000</v>
      </c>
      <c r="W283" s="135">
        <v>45720</v>
      </c>
      <c r="X283" s="329">
        <v>45720</v>
      </c>
      <c r="Y283" s="135" t="s">
        <v>1441</v>
      </c>
      <c r="Z283" s="80">
        <v>45721</v>
      </c>
      <c r="AA283" s="325">
        <v>45721</v>
      </c>
      <c r="AB283" s="115">
        <v>45843</v>
      </c>
      <c r="AC283" s="337">
        <v>45843</v>
      </c>
      <c r="AD283" s="340" t="s">
        <v>20</v>
      </c>
      <c r="AE283" s="130" t="s">
        <v>1969</v>
      </c>
      <c r="AF283" s="93" t="s">
        <v>1960</v>
      </c>
      <c r="AG283" s="86"/>
      <c r="AH283" s="139">
        <v>202000006444</v>
      </c>
      <c r="AI283" s="24" t="s">
        <v>1444</v>
      </c>
      <c r="AJ283" s="94" t="s">
        <v>4426</v>
      </c>
      <c r="AK283" s="94" t="s">
        <v>4426</v>
      </c>
      <c r="AL283" s="74">
        <v>2.1666666666666665</v>
      </c>
      <c r="AM283" s="95">
        <v>45963</v>
      </c>
      <c r="AO283" s="75" t="s">
        <v>4151</v>
      </c>
      <c r="AP283" s="81">
        <v>34430667</v>
      </c>
      <c r="AQ283" s="96">
        <v>0.46666667118460287</v>
      </c>
      <c r="AR283" s="114">
        <v>39349333</v>
      </c>
      <c r="AS283" s="85" t="s">
        <v>3521</v>
      </c>
      <c r="AT283" s="85" t="s">
        <v>3570</v>
      </c>
      <c r="AU283" s="85">
        <v>0</v>
      </c>
      <c r="AV283" s="247">
        <v>-55</v>
      </c>
    </row>
    <row r="284" spans="1:48" ht="35.25" customHeight="1" x14ac:dyDescent="0.25">
      <c r="A284" s="24">
        <v>146</v>
      </c>
      <c r="B284" s="131">
        <v>262</v>
      </c>
      <c r="C284" s="72" t="s">
        <v>670</v>
      </c>
      <c r="D284" s="124" t="s">
        <v>1507</v>
      </c>
      <c r="E284" s="125" t="s">
        <v>447</v>
      </c>
      <c r="F284" s="126" t="s">
        <v>448</v>
      </c>
      <c r="G284" s="127" t="s">
        <v>1970</v>
      </c>
      <c r="H284" s="121">
        <v>1017123832</v>
      </c>
      <c r="I284" s="144">
        <v>9573200</v>
      </c>
      <c r="J284" s="144">
        <v>114482000</v>
      </c>
      <c r="K284" s="148" t="s">
        <v>1697</v>
      </c>
      <c r="L284" s="128" t="s">
        <v>1971</v>
      </c>
      <c r="M284" s="88" t="s">
        <v>1698</v>
      </c>
      <c r="N284" s="87">
        <v>70565097</v>
      </c>
      <c r="O284" s="88" t="s">
        <v>1972</v>
      </c>
      <c r="P284" s="89">
        <v>70140647</v>
      </c>
      <c r="Q284" s="90">
        <v>309</v>
      </c>
      <c r="R284" s="109" t="s">
        <v>2880</v>
      </c>
      <c r="S284" s="76">
        <v>114482000</v>
      </c>
      <c r="T284" s="92">
        <v>799</v>
      </c>
      <c r="U284" s="91" t="s">
        <v>3346</v>
      </c>
      <c r="V284" s="77">
        <v>114482000</v>
      </c>
      <c r="W284" s="135">
        <v>45722</v>
      </c>
      <c r="X284" s="329">
        <v>45722</v>
      </c>
      <c r="Y284" s="135" t="s">
        <v>1441</v>
      </c>
      <c r="Z284" s="80">
        <v>45726</v>
      </c>
      <c r="AA284" s="325">
        <v>45726</v>
      </c>
      <c r="AB284" s="115">
        <v>46021</v>
      </c>
      <c r="AC284" s="337">
        <v>46022</v>
      </c>
      <c r="AD284" s="340" t="s">
        <v>187</v>
      </c>
      <c r="AE284" s="130" t="s">
        <v>1973</v>
      </c>
      <c r="AF284" s="93" t="s">
        <v>1583</v>
      </c>
      <c r="AG284" s="86"/>
      <c r="AH284" s="139">
        <v>202000006445</v>
      </c>
      <c r="AI284" s="24" t="s">
        <v>1444</v>
      </c>
      <c r="AJ284" s="94" t="s">
        <v>4427</v>
      </c>
      <c r="AK284" s="94" t="s">
        <v>4427</v>
      </c>
      <c r="AL284" s="74">
        <v>8.1</v>
      </c>
      <c r="AM284" s="95">
        <v>46141</v>
      </c>
      <c r="AO284" s="75" t="s">
        <v>1</v>
      </c>
      <c r="AP284" s="81">
        <v>46609945</v>
      </c>
      <c r="AQ284" s="96">
        <v>0.40713775964780491</v>
      </c>
      <c r="AR284" s="114">
        <v>67872055</v>
      </c>
      <c r="AS284" s="85" t="s">
        <v>3542</v>
      </c>
      <c r="AT284" s="85" t="s">
        <v>3514</v>
      </c>
      <c r="AU284" s="85">
        <v>0</v>
      </c>
      <c r="AV284" s="247">
        <v>123</v>
      </c>
    </row>
    <row r="285" spans="1:48" ht="35.25" customHeight="1" x14ac:dyDescent="0.25">
      <c r="A285" s="24">
        <v>62</v>
      </c>
      <c r="B285" s="131">
        <v>263</v>
      </c>
      <c r="C285" s="72" t="s">
        <v>521</v>
      </c>
      <c r="D285" s="124" t="s">
        <v>1429</v>
      </c>
      <c r="E285" s="125" t="s">
        <v>447</v>
      </c>
      <c r="F285" s="126" t="s">
        <v>471</v>
      </c>
      <c r="G285" s="127" t="s">
        <v>1974</v>
      </c>
      <c r="H285" s="121">
        <v>860005289</v>
      </c>
      <c r="I285" s="144">
        <v>0</v>
      </c>
      <c r="J285" s="144">
        <v>90000000</v>
      </c>
      <c r="K285" s="112" t="s">
        <v>356</v>
      </c>
      <c r="L285" s="128" t="s">
        <v>1971</v>
      </c>
      <c r="M285" s="88" t="s">
        <v>1570</v>
      </c>
      <c r="N285" s="87">
        <v>32244709</v>
      </c>
      <c r="O285" s="88" t="s">
        <v>1433</v>
      </c>
      <c r="P285" s="89">
        <v>43208997</v>
      </c>
      <c r="Q285" s="90">
        <v>314</v>
      </c>
      <c r="R285" s="109" t="s">
        <v>2641</v>
      </c>
      <c r="S285" s="76">
        <v>90000000</v>
      </c>
      <c r="T285" s="92">
        <v>1193</v>
      </c>
      <c r="U285" s="91" t="s">
        <v>3008</v>
      </c>
      <c r="V285" s="77">
        <v>90000000</v>
      </c>
      <c r="W285" s="135">
        <v>45726</v>
      </c>
      <c r="X285" s="329">
        <v>45726</v>
      </c>
      <c r="Y285" s="135">
        <v>45734</v>
      </c>
      <c r="Z285" s="80">
        <v>45737</v>
      </c>
      <c r="AA285" s="325">
        <v>45737</v>
      </c>
      <c r="AB285" s="115">
        <v>46022</v>
      </c>
      <c r="AC285" s="337">
        <v>46022</v>
      </c>
      <c r="AD285" s="340" t="s">
        <v>26</v>
      </c>
      <c r="AE285" s="130" t="s">
        <v>1975</v>
      </c>
      <c r="AF285" s="93" t="s">
        <v>1583</v>
      </c>
      <c r="AG285" s="86"/>
      <c r="AH285" s="139">
        <v>202000006446</v>
      </c>
      <c r="AI285" s="24" t="s">
        <v>1444</v>
      </c>
      <c r="AJ285" s="94" t="s">
        <v>4428</v>
      </c>
      <c r="AK285" s="94" t="s">
        <v>4428</v>
      </c>
      <c r="AL285" s="74">
        <v>8.1333333333333329</v>
      </c>
      <c r="AM285" s="95">
        <v>46142</v>
      </c>
      <c r="AO285" s="75" t="s">
        <v>1</v>
      </c>
      <c r="AP285" s="81">
        <v>5847302</v>
      </c>
      <c r="AQ285" s="96">
        <v>6.4970022222222229E-2</v>
      </c>
      <c r="AR285" s="114">
        <v>84152698</v>
      </c>
      <c r="AS285" s="85" t="s">
        <v>3554</v>
      </c>
      <c r="AT285" s="85" t="s">
        <v>1467</v>
      </c>
      <c r="AU285" s="85">
        <v>0</v>
      </c>
      <c r="AV285" s="247">
        <v>124</v>
      </c>
    </row>
    <row r="286" spans="1:48" ht="35.25" customHeight="1" x14ac:dyDescent="0.25">
      <c r="A286" s="24">
        <v>477</v>
      </c>
      <c r="B286" s="131">
        <v>264</v>
      </c>
      <c r="C286" s="72" t="s">
        <v>1007</v>
      </c>
      <c r="D286" s="124" t="s">
        <v>1445</v>
      </c>
      <c r="E286" s="125" t="s">
        <v>447</v>
      </c>
      <c r="F286" s="126" t="s">
        <v>471</v>
      </c>
      <c r="G286" s="127" t="s">
        <v>1976</v>
      </c>
      <c r="H286" s="121">
        <v>800240660</v>
      </c>
      <c r="I286" s="144">
        <v>0</v>
      </c>
      <c r="J286" s="144">
        <v>43109912</v>
      </c>
      <c r="K286" s="112" t="s">
        <v>356</v>
      </c>
      <c r="L286" s="128" t="s">
        <v>1971</v>
      </c>
      <c r="M286" s="88" t="s">
        <v>1448</v>
      </c>
      <c r="N286" s="87">
        <v>1088260059</v>
      </c>
      <c r="O286" s="88" t="s">
        <v>1449</v>
      </c>
      <c r="P286" s="89">
        <v>71265476</v>
      </c>
      <c r="Q286" s="90">
        <v>65</v>
      </c>
      <c r="R286" s="109" t="s">
        <v>2658</v>
      </c>
      <c r="S286" s="76">
        <v>43109912</v>
      </c>
      <c r="T286" s="92">
        <v>1189</v>
      </c>
      <c r="U286" s="91" t="s">
        <v>3021</v>
      </c>
      <c r="V286" s="77">
        <v>43109912</v>
      </c>
      <c r="W286" s="135">
        <v>45723</v>
      </c>
      <c r="X286" s="329">
        <v>45723</v>
      </c>
      <c r="Y286" s="135">
        <v>45728</v>
      </c>
      <c r="Z286" s="80">
        <v>45728</v>
      </c>
      <c r="AA286" s="325">
        <v>45728</v>
      </c>
      <c r="AB286" s="115">
        <v>46022</v>
      </c>
      <c r="AC286" s="337">
        <v>46022</v>
      </c>
      <c r="AD286" s="340" t="s">
        <v>238</v>
      </c>
      <c r="AE286" s="130" t="s">
        <v>1977</v>
      </c>
      <c r="AF286" s="93" t="s">
        <v>1583</v>
      </c>
      <c r="AG286" s="86"/>
      <c r="AH286" s="139">
        <v>202000006447</v>
      </c>
      <c r="AI286" s="24" t="s">
        <v>1444</v>
      </c>
      <c r="AJ286" s="94" t="s">
        <v>4429</v>
      </c>
      <c r="AK286" s="94" t="s">
        <v>4429</v>
      </c>
      <c r="AL286" s="74">
        <v>8.1333333333333329</v>
      </c>
      <c r="AM286" s="95">
        <v>46142</v>
      </c>
      <c r="AO286" s="75" t="s">
        <v>1</v>
      </c>
      <c r="AP286" s="81">
        <v>0</v>
      </c>
      <c r="AQ286" s="96">
        <v>0</v>
      </c>
      <c r="AR286" s="114">
        <v>43109912</v>
      </c>
      <c r="AS286" s="85" t="s">
        <v>3544</v>
      </c>
      <c r="AT286" s="85" t="s">
        <v>3541</v>
      </c>
      <c r="AU286" s="85">
        <v>0</v>
      </c>
      <c r="AV286" s="247">
        <v>124</v>
      </c>
    </row>
    <row r="287" spans="1:48" ht="35.25" customHeight="1" x14ac:dyDescent="0.25">
      <c r="A287" s="24">
        <v>558</v>
      </c>
      <c r="B287" s="131">
        <v>265</v>
      </c>
      <c r="C287" s="72" t="s">
        <v>1089</v>
      </c>
      <c r="D287" s="124" t="s">
        <v>1507</v>
      </c>
      <c r="E287" s="125" t="s">
        <v>447</v>
      </c>
      <c r="F287" s="126" t="s">
        <v>448</v>
      </c>
      <c r="G287" s="127" t="s">
        <v>1978</v>
      </c>
      <c r="H287" s="121">
        <v>32228863</v>
      </c>
      <c r="I287" s="144">
        <v>7521800</v>
      </c>
      <c r="J287" s="144">
        <v>83968000</v>
      </c>
      <c r="K287" s="148" t="s">
        <v>1635</v>
      </c>
      <c r="L287" s="128" t="s">
        <v>1971</v>
      </c>
      <c r="M287" s="88" t="s">
        <v>1558</v>
      </c>
      <c r="N287" s="87">
        <v>8103470</v>
      </c>
      <c r="O287" s="88" t="s">
        <v>1705</v>
      </c>
      <c r="P287" s="89">
        <v>96359710</v>
      </c>
      <c r="Q287" s="90">
        <v>347</v>
      </c>
      <c r="R287" s="109" t="s">
        <v>2838</v>
      </c>
      <c r="S287" s="76">
        <v>83968000</v>
      </c>
      <c r="T287" s="92">
        <v>1192</v>
      </c>
      <c r="U287" s="91" t="s">
        <v>3316</v>
      </c>
      <c r="V287" s="77">
        <v>83968000</v>
      </c>
      <c r="W287" s="135">
        <v>45726</v>
      </c>
      <c r="X287" s="329">
        <v>45726</v>
      </c>
      <c r="Y287" s="135" t="s">
        <v>1441</v>
      </c>
      <c r="Z287" s="80">
        <v>45727</v>
      </c>
      <c r="AA287" s="325">
        <v>45727</v>
      </c>
      <c r="AB287" s="115">
        <v>46021</v>
      </c>
      <c r="AC287" s="337">
        <v>46021</v>
      </c>
      <c r="AD287" s="340" t="s">
        <v>209</v>
      </c>
      <c r="AE287" s="130" t="s">
        <v>1979</v>
      </c>
      <c r="AF287" s="93" t="s">
        <v>1583</v>
      </c>
      <c r="AG287" s="86"/>
      <c r="AH287" s="139">
        <v>202000006448</v>
      </c>
      <c r="AI287" s="24" t="s">
        <v>1444</v>
      </c>
      <c r="AJ287" s="94" t="s">
        <v>4430</v>
      </c>
      <c r="AK287" s="94" t="s">
        <v>4430</v>
      </c>
      <c r="AL287" s="74">
        <v>8.1</v>
      </c>
      <c r="AM287" s="95">
        <v>46141</v>
      </c>
      <c r="AO287" s="75" t="s">
        <v>1</v>
      </c>
      <c r="AP287" s="81">
        <v>32458516</v>
      </c>
      <c r="AQ287" s="96">
        <v>0.38655816501524393</v>
      </c>
      <c r="AR287" s="114">
        <v>51509484</v>
      </c>
      <c r="AS287" s="85" t="s">
        <v>3540</v>
      </c>
      <c r="AT287" s="85" t="s">
        <v>3537</v>
      </c>
      <c r="AU287" s="85">
        <v>0</v>
      </c>
      <c r="AV287" s="247">
        <v>123</v>
      </c>
    </row>
    <row r="288" spans="1:48" ht="35.25" customHeight="1" x14ac:dyDescent="0.25">
      <c r="A288" s="24">
        <v>559</v>
      </c>
      <c r="B288" s="131">
        <v>266</v>
      </c>
      <c r="C288" s="72" t="s">
        <v>1090</v>
      </c>
      <c r="D288" s="124" t="s">
        <v>1507</v>
      </c>
      <c r="E288" s="125" t="s">
        <v>447</v>
      </c>
      <c r="F288" s="126" t="s">
        <v>448</v>
      </c>
      <c r="G288" s="127" t="s">
        <v>1980</v>
      </c>
      <c r="H288" s="121">
        <v>1020413659</v>
      </c>
      <c r="I288" s="144">
        <v>3419000</v>
      </c>
      <c r="J288" s="144">
        <v>44190000</v>
      </c>
      <c r="K288" s="148" t="s">
        <v>1691</v>
      </c>
      <c r="L288" s="128" t="s">
        <v>1971</v>
      </c>
      <c r="M288" s="88" t="s">
        <v>1558</v>
      </c>
      <c r="N288" s="87">
        <v>8103470</v>
      </c>
      <c r="O288" s="88" t="s">
        <v>1671</v>
      </c>
      <c r="P288" s="89">
        <v>1017179806</v>
      </c>
      <c r="Q288" s="90">
        <v>348</v>
      </c>
      <c r="R288" s="109" t="s">
        <v>2839</v>
      </c>
      <c r="S288" s="76">
        <v>44190000</v>
      </c>
      <c r="T288" s="92">
        <v>781</v>
      </c>
      <c r="U288" s="91" t="s">
        <v>3315</v>
      </c>
      <c r="V288" s="77">
        <v>44190000</v>
      </c>
      <c r="W288" s="135">
        <v>45721</v>
      </c>
      <c r="X288" s="329">
        <v>45721</v>
      </c>
      <c r="Y288" s="135" t="s">
        <v>1441</v>
      </c>
      <c r="Z288" s="80">
        <v>45721</v>
      </c>
      <c r="AA288" s="325">
        <v>45721</v>
      </c>
      <c r="AB288" s="115">
        <v>46021</v>
      </c>
      <c r="AC288" s="337">
        <v>46021</v>
      </c>
      <c r="AD288" s="340" t="s">
        <v>133</v>
      </c>
      <c r="AE288" s="130" t="s">
        <v>1981</v>
      </c>
      <c r="AF288" s="93" t="s">
        <v>1583</v>
      </c>
      <c r="AG288" s="86"/>
      <c r="AH288" s="139">
        <v>202000006449</v>
      </c>
      <c r="AI288" s="24" t="s">
        <v>1444</v>
      </c>
      <c r="AJ288" s="94" t="s">
        <v>4431</v>
      </c>
      <c r="AK288" s="94" t="s">
        <v>4431</v>
      </c>
      <c r="AL288" s="74">
        <v>8.1</v>
      </c>
      <c r="AM288" s="95">
        <v>46141</v>
      </c>
      <c r="AO288" s="75" t="s">
        <v>1</v>
      </c>
      <c r="AP288" s="81">
        <v>12415329</v>
      </c>
      <c r="AQ288" s="96">
        <v>0.28095336048879838</v>
      </c>
      <c r="AR288" s="114">
        <v>31774671</v>
      </c>
      <c r="AS288" s="85" t="s">
        <v>3540</v>
      </c>
      <c r="AT288" s="85" t="s">
        <v>3510</v>
      </c>
      <c r="AU288" s="85">
        <v>0</v>
      </c>
      <c r="AV288" s="247">
        <v>123</v>
      </c>
    </row>
    <row r="289" spans="1:48" ht="35.25" customHeight="1" x14ac:dyDescent="0.25">
      <c r="A289" s="24">
        <v>548</v>
      </c>
      <c r="B289" s="131">
        <v>267</v>
      </c>
      <c r="C289" s="72" t="s">
        <v>1077</v>
      </c>
      <c r="D289" s="124" t="s">
        <v>1624</v>
      </c>
      <c r="E289" s="125" t="s">
        <v>447</v>
      </c>
      <c r="F289" s="126" t="s">
        <v>448</v>
      </c>
      <c r="G289" s="127" t="s">
        <v>1982</v>
      </c>
      <c r="H289" s="121">
        <v>43818841</v>
      </c>
      <c r="I289" s="144">
        <v>7521800</v>
      </c>
      <c r="J289" s="144">
        <v>37609000</v>
      </c>
      <c r="K289" s="112" t="s">
        <v>356</v>
      </c>
      <c r="L289" s="128" t="s">
        <v>1971</v>
      </c>
      <c r="M289" s="88" t="s">
        <v>1627</v>
      </c>
      <c r="N289" s="87">
        <v>43523751</v>
      </c>
      <c r="O289" s="88" t="s">
        <v>1858</v>
      </c>
      <c r="P289" s="89">
        <v>42690418</v>
      </c>
      <c r="Q289" s="90">
        <v>344</v>
      </c>
      <c r="R289" s="109" t="s">
        <v>2611</v>
      </c>
      <c r="S289" s="76">
        <v>37609000</v>
      </c>
      <c r="T289" s="92">
        <v>784</v>
      </c>
      <c r="U289" s="91" t="s">
        <v>2990</v>
      </c>
      <c r="V289" s="77">
        <v>37609000</v>
      </c>
      <c r="W289" s="135">
        <v>45720</v>
      </c>
      <c r="X289" s="329">
        <v>45720</v>
      </c>
      <c r="Y289" s="135" t="s">
        <v>1441</v>
      </c>
      <c r="Z289" s="80">
        <v>45722</v>
      </c>
      <c r="AA289" s="325">
        <v>45722</v>
      </c>
      <c r="AB289" s="115">
        <v>45874</v>
      </c>
      <c r="AC289" s="337">
        <v>45874</v>
      </c>
      <c r="AD289" s="340" t="s">
        <v>155</v>
      </c>
      <c r="AE289" s="130" t="s">
        <v>1983</v>
      </c>
      <c r="AF289" s="93" t="s">
        <v>1497</v>
      </c>
      <c r="AG289" s="86"/>
      <c r="AH289" s="139">
        <v>202000006450</v>
      </c>
      <c r="AI289" s="24" t="s">
        <v>1444</v>
      </c>
      <c r="AJ289" s="94" t="s">
        <v>4432</v>
      </c>
      <c r="AK289" s="94" t="s">
        <v>4432</v>
      </c>
      <c r="AL289" s="74">
        <v>3.2</v>
      </c>
      <c r="AM289" s="95">
        <v>45994</v>
      </c>
      <c r="AO289" s="75" t="s">
        <v>4151</v>
      </c>
      <c r="AP289" s="81">
        <v>28833567</v>
      </c>
      <c r="AQ289" s="96">
        <v>0.7666666755297934</v>
      </c>
      <c r="AR289" s="114">
        <v>8775433</v>
      </c>
      <c r="AS289" s="85" t="s">
        <v>3518</v>
      </c>
      <c r="AT289" s="85" t="s">
        <v>3538</v>
      </c>
      <c r="AU289" s="85">
        <v>0</v>
      </c>
      <c r="AV289" s="247">
        <v>-24</v>
      </c>
    </row>
    <row r="290" spans="1:48" ht="35.25" customHeight="1" x14ac:dyDescent="0.25">
      <c r="A290" s="24">
        <v>128</v>
      </c>
      <c r="B290" s="131">
        <v>268</v>
      </c>
      <c r="C290" s="72" t="s">
        <v>646</v>
      </c>
      <c r="D290" s="124" t="s">
        <v>1507</v>
      </c>
      <c r="E290" s="125" t="s">
        <v>447</v>
      </c>
      <c r="F290" s="126" t="s">
        <v>448</v>
      </c>
      <c r="G290" s="127" t="s">
        <v>1984</v>
      </c>
      <c r="H290" s="121">
        <v>98647292</v>
      </c>
      <c r="I290" s="144">
        <v>3419000</v>
      </c>
      <c r="J290" s="144">
        <v>44190000</v>
      </c>
      <c r="K290" s="148" t="s">
        <v>1691</v>
      </c>
      <c r="L290" s="128" t="s">
        <v>1971</v>
      </c>
      <c r="M290" s="88" t="s">
        <v>1558</v>
      </c>
      <c r="N290" s="87">
        <v>8103470</v>
      </c>
      <c r="O290" s="88" t="s">
        <v>1705</v>
      </c>
      <c r="P290" s="89">
        <v>96359710</v>
      </c>
      <c r="Q290" s="90">
        <v>354</v>
      </c>
      <c r="R290" s="109" t="s">
        <v>2840</v>
      </c>
      <c r="S290" s="76">
        <v>44190000</v>
      </c>
      <c r="T290" s="92">
        <v>448</v>
      </c>
      <c r="U290" s="91" t="s">
        <v>3314</v>
      </c>
      <c r="V290" s="77">
        <v>44190000</v>
      </c>
      <c r="W290" s="135">
        <v>45720</v>
      </c>
      <c r="X290" s="329">
        <v>45720</v>
      </c>
      <c r="Y290" s="135" t="s">
        <v>1441</v>
      </c>
      <c r="Z290" s="80">
        <v>45721</v>
      </c>
      <c r="AA290" s="325">
        <v>45721</v>
      </c>
      <c r="AB290" s="115">
        <v>46021</v>
      </c>
      <c r="AC290" s="337">
        <v>46021</v>
      </c>
      <c r="AD290" s="340" t="s">
        <v>106</v>
      </c>
      <c r="AE290" s="130" t="s">
        <v>1985</v>
      </c>
      <c r="AF290" s="93" t="s">
        <v>1583</v>
      </c>
      <c r="AG290" s="86"/>
      <c r="AH290" s="139">
        <v>202000006451</v>
      </c>
      <c r="AI290" s="24" t="s">
        <v>1444</v>
      </c>
      <c r="AJ290" s="94" t="s">
        <v>4433</v>
      </c>
      <c r="AK290" s="94" t="s">
        <v>4433</v>
      </c>
      <c r="AL290" s="74">
        <v>8.1</v>
      </c>
      <c r="AM290" s="95">
        <v>46141</v>
      </c>
      <c r="AO290" s="75" t="s">
        <v>1</v>
      </c>
      <c r="AP290" s="81">
        <v>18606416</v>
      </c>
      <c r="AQ290" s="96">
        <v>0.42105489929848383</v>
      </c>
      <c r="AR290" s="114">
        <v>25583584</v>
      </c>
      <c r="AS290" s="85" t="s">
        <v>3540</v>
      </c>
      <c r="AT290" s="85" t="s">
        <v>3537</v>
      </c>
      <c r="AU290" s="85">
        <v>0</v>
      </c>
      <c r="AV290" s="247">
        <v>123</v>
      </c>
    </row>
    <row r="291" spans="1:48" ht="35.25" customHeight="1" x14ac:dyDescent="0.25">
      <c r="A291" s="24">
        <v>245</v>
      </c>
      <c r="B291" s="131">
        <v>269</v>
      </c>
      <c r="C291" s="72" t="s">
        <v>773</v>
      </c>
      <c r="D291" s="124" t="s">
        <v>1647</v>
      </c>
      <c r="E291" s="125" t="s">
        <v>447</v>
      </c>
      <c r="F291" s="126" t="s">
        <v>448</v>
      </c>
      <c r="G291" s="127" t="s">
        <v>1986</v>
      </c>
      <c r="H291" s="121">
        <v>1039472270</v>
      </c>
      <c r="I291" s="144">
        <v>4102800</v>
      </c>
      <c r="J291" s="144">
        <v>32822400</v>
      </c>
      <c r="K291" s="112" t="s">
        <v>356</v>
      </c>
      <c r="L291" s="128" t="s">
        <v>1971</v>
      </c>
      <c r="M291" s="88" t="s">
        <v>1904</v>
      </c>
      <c r="N291" s="87">
        <v>43186543</v>
      </c>
      <c r="O291" s="88" t="s">
        <v>1688</v>
      </c>
      <c r="P291" s="89">
        <v>71364469</v>
      </c>
      <c r="Q291" s="90">
        <v>329</v>
      </c>
      <c r="R291" s="109" t="s">
        <v>2739</v>
      </c>
      <c r="S291" s="76">
        <v>32822400</v>
      </c>
      <c r="T291" s="92">
        <v>783</v>
      </c>
      <c r="U291" s="91" t="s">
        <v>3079</v>
      </c>
      <c r="V291" s="77">
        <v>32822400</v>
      </c>
      <c r="W291" s="135">
        <v>45722</v>
      </c>
      <c r="X291" s="329">
        <v>45722</v>
      </c>
      <c r="Y291" s="135" t="s">
        <v>1441</v>
      </c>
      <c r="Z291" s="80">
        <v>45722</v>
      </c>
      <c r="AA291" s="325">
        <v>45722</v>
      </c>
      <c r="AB291" s="115">
        <v>45966</v>
      </c>
      <c r="AC291" s="337">
        <v>46022</v>
      </c>
      <c r="AD291" s="340" t="s">
        <v>199</v>
      </c>
      <c r="AE291" s="130" t="s">
        <v>1987</v>
      </c>
      <c r="AF291" s="93" t="s">
        <v>1513</v>
      </c>
      <c r="AG291" s="86"/>
      <c r="AH291" s="139">
        <v>202000006452</v>
      </c>
      <c r="AI291" s="24" t="s">
        <v>1444</v>
      </c>
      <c r="AJ291" s="94" t="s">
        <v>4434</v>
      </c>
      <c r="AK291" s="94" t="s">
        <v>4434</v>
      </c>
      <c r="AL291" s="74">
        <v>6.2666666666666666</v>
      </c>
      <c r="AM291" s="95">
        <v>46086</v>
      </c>
      <c r="AO291" s="75" t="s">
        <v>1</v>
      </c>
      <c r="AP291" s="81">
        <v>15727400</v>
      </c>
      <c r="AQ291" s="96">
        <v>0.47916666666666669</v>
      </c>
      <c r="AR291" s="114">
        <v>17095000</v>
      </c>
      <c r="AS291" s="85" t="s">
        <v>3545</v>
      </c>
      <c r="AT291" s="85" t="s">
        <v>3527</v>
      </c>
      <c r="AU291" s="85">
        <v>0</v>
      </c>
      <c r="AV291" s="247">
        <v>68</v>
      </c>
    </row>
    <row r="292" spans="1:48" ht="35.25" customHeight="1" x14ac:dyDescent="0.25">
      <c r="A292" s="24">
        <v>724</v>
      </c>
      <c r="B292" s="131">
        <v>269</v>
      </c>
      <c r="C292" s="72" t="s">
        <v>1252</v>
      </c>
      <c r="D292" s="124" t="s">
        <v>1647</v>
      </c>
      <c r="E292" s="125" t="s">
        <v>1907</v>
      </c>
      <c r="F292" s="126" t="s">
        <v>448</v>
      </c>
      <c r="G292" s="127" t="s">
        <v>1986</v>
      </c>
      <c r="H292" s="121">
        <v>1039472270</v>
      </c>
      <c r="I292" s="144">
        <v>4102800</v>
      </c>
      <c r="J292" s="142">
        <v>15143815</v>
      </c>
      <c r="K292" s="148" t="s">
        <v>1988</v>
      </c>
      <c r="L292" s="128" t="s">
        <v>1653</v>
      </c>
      <c r="M292" s="88" t="s">
        <v>1904</v>
      </c>
      <c r="N292" s="87">
        <v>43186543</v>
      </c>
      <c r="O292" s="88" t="s">
        <v>1688</v>
      </c>
      <c r="P292" s="89">
        <v>71364469</v>
      </c>
      <c r="Q292" s="90">
        <v>626</v>
      </c>
      <c r="R292" s="109" t="s">
        <v>2753</v>
      </c>
      <c r="S292" s="76">
        <v>15143815</v>
      </c>
      <c r="T292" s="92" t="s">
        <v>14</v>
      </c>
      <c r="U292" s="91" t="s">
        <v>14</v>
      </c>
      <c r="V292" s="77">
        <v>0</v>
      </c>
      <c r="W292" s="135">
        <v>45859</v>
      </c>
      <c r="X292" s="330">
        <v>45722</v>
      </c>
      <c r="Y292" s="135" t="s">
        <v>1441</v>
      </c>
      <c r="Z292" s="80" t="s">
        <v>14</v>
      </c>
      <c r="AA292" s="325">
        <v>45722</v>
      </c>
      <c r="AB292" s="115" t="s">
        <v>14</v>
      </c>
      <c r="AC292" s="337">
        <v>46022</v>
      </c>
      <c r="AD292" s="340" t="s">
        <v>199</v>
      </c>
      <c r="AE292" s="136"/>
      <c r="AF292" s="93" t="s">
        <v>1989</v>
      </c>
      <c r="AG292" s="86"/>
      <c r="AH292" s="357"/>
      <c r="AI292" s="24"/>
      <c r="AJ292" s="94" t="s">
        <v>4434</v>
      </c>
      <c r="AK292" s="94" t="s">
        <v>4434</v>
      </c>
      <c r="AL292" s="74" t="s">
        <v>14</v>
      </c>
      <c r="AM292" s="95" t="e">
        <v>#VALUE!</v>
      </c>
      <c r="AO292" s="75" t="s">
        <v>1</v>
      </c>
      <c r="AP292" s="81">
        <v>0</v>
      </c>
      <c r="AQ292" s="96">
        <v>0</v>
      </c>
      <c r="AR292" s="114">
        <v>15143815</v>
      </c>
      <c r="AS292" s="85" t="s">
        <v>3545</v>
      </c>
      <c r="AT292" s="85" t="s">
        <v>3527</v>
      </c>
      <c r="AU292" s="85">
        <v>0</v>
      </c>
      <c r="AV292" s="247">
        <v>0</v>
      </c>
    </row>
    <row r="293" spans="1:48" ht="35.25" customHeight="1" x14ac:dyDescent="0.25">
      <c r="A293" s="24">
        <v>549</v>
      </c>
      <c r="B293" s="131">
        <v>270</v>
      </c>
      <c r="C293" s="72" t="s">
        <v>1078</v>
      </c>
      <c r="D293" s="124" t="s">
        <v>1624</v>
      </c>
      <c r="E293" s="125" t="s">
        <v>447</v>
      </c>
      <c r="F293" s="126" t="s">
        <v>448</v>
      </c>
      <c r="G293" s="127" t="s">
        <v>1990</v>
      </c>
      <c r="H293" s="121">
        <v>43463569</v>
      </c>
      <c r="I293" s="144">
        <v>3419000</v>
      </c>
      <c r="J293" s="144">
        <v>17095000</v>
      </c>
      <c r="K293" s="112" t="s">
        <v>356</v>
      </c>
      <c r="L293" s="128" t="s">
        <v>1991</v>
      </c>
      <c r="M293" s="88" t="s">
        <v>1992</v>
      </c>
      <c r="N293" s="87">
        <v>43586384</v>
      </c>
      <c r="O293" s="88" t="s">
        <v>1627</v>
      </c>
      <c r="P293" s="89">
        <v>43523751</v>
      </c>
      <c r="Q293" s="90">
        <v>343</v>
      </c>
      <c r="R293" s="109" t="s">
        <v>2610</v>
      </c>
      <c r="S293" s="76">
        <v>17095000</v>
      </c>
      <c r="T293" s="92">
        <v>1194</v>
      </c>
      <c r="U293" s="91" t="s">
        <v>2991</v>
      </c>
      <c r="V293" s="77">
        <v>17095000</v>
      </c>
      <c r="W293" s="135">
        <v>45726</v>
      </c>
      <c r="X293" s="329">
        <v>45726</v>
      </c>
      <c r="Y293" s="135" t="s">
        <v>1441</v>
      </c>
      <c r="Z293" s="80">
        <v>45727</v>
      </c>
      <c r="AA293" s="325">
        <v>45727</v>
      </c>
      <c r="AB293" s="115">
        <v>45876</v>
      </c>
      <c r="AC293" s="337">
        <v>45876</v>
      </c>
      <c r="AD293" s="340" t="s">
        <v>221</v>
      </c>
      <c r="AE293" s="130" t="s">
        <v>1993</v>
      </c>
      <c r="AF293" s="93" t="s">
        <v>1497</v>
      </c>
      <c r="AG293" s="86"/>
      <c r="AH293" s="139">
        <v>202000006453</v>
      </c>
      <c r="AI293" s="24" t="s">
        <v>1444</v>
      </c>
      <c r="AJ293" s="94" t="s">
        <v>4435</v>
      </c>
      <c r="AK293" s="94" t="s">
        <v>4435</v>
      </c>
      <c r="AL293" s="74">
        <v>3.2666666666666666</v>
      </c>
      <c r="AM293" s="95">
        <v>45996</v>
      </c>
      <c r="AO293" s="75" t="s">
        <v>4151</v>
      </c>
      <c r="AP293" s="81">
        <v>12536300</v>
      </c>
      <c r="AQ293" s="96">
        <v>0.7333313834454519</v>
      </c>
      <c r="AR293" s="114">
        <v>4558700</v>
      </c>
      <c r="AS293" s="85" t="s">
        <v>3504</v>
      </c>
      <c r="AT293" s="85" t="s">
        <v>3518</v>
      </c>
      <c r="AU293" s="85">
        <v>0</v>
      </c>
      <c r="AV293" s="247">
        <v>-22</v>
      </c>
    </row>
    <row r="294" spans="1:48" ht="35.25" customHeight="1" x14ac:dyDescent="0.25">
      <c r="A294" s="24">
        <v>240</v>
      </c>
      <c r="B294" s="131">
        <v>271</v>
      </c>
      <c r="C294" s="72" t="s">
        <v>768</v>
      </c>
      <c r="D294" s="124" t="s">
        <v>1647</v>
      </c>
      <c r="E294" s="125" t="s">
        <v>447</v>
      </c>
      <c r="F294" s="126" t="s">
        <v>448</v>
      </c>
      <c r="G294" s="127" t="s">
        <v>1994</v>
      </c>
      <c r="H294" s="121">
        <v>1020432342</v>
      </c>
      <c r="I294" s="144">
        <v>7521800</v>
      </c>
      <c r="J294" s="144">
        <v>60174400</v>
      </c>
      <c r="K294" s="112" t="s">
        <v>356</v>
      </c>
      <c r="L294" s="128" t="s">
        <v>1991</v>
      </c>
      <c r="M294" s="88" t="s">
        <v>1904</v>
      </c>
      <c r="N294" s="87">
        <v>43186543</v>
      </c>
      <c r="O294" s="88" t="s">
        <v>1995</v>
      </c>
      <c r="P294" s="89">
        <v>32220799</v>
      </c>
      <c r="Q294" s="90">
        <v>324</v>
      </c>
      <c r="R294" s="109" t="s">
        <v>2736</v>
      </c>
      <c r="S294" s="76">
        <v>60174400</v>
      </c>
      <c r="T294" s="92">
        <v>813</v>
      </c>
      <c r="U294" s="91" t="s">
        <v>3083</v>
      </c>
      <c r="V294" s="77">
        <v>60174400</v>
      </c>
      <c r="W294" s="135">
        <v>45723</v>
      </c>
      <c r="X294" s="329">
        <v>45723</v>
      </c>
      <c r="Y294" s="135" t="s">
        <v>1441</v>
      </c>
      <c r="Z294" s="80">
        <v>45735</v>
      </c>
      <c r="AA294" s="325">
        <v>45735</v>
      </c>
      <c r="AB294" s="115">
        <v>45979</v>
      </c>
      <c r="AC294" s="337">
        <v>46022</v>
      </c>
      <c r="AD294" s="340" t="s">
        <v>188</v>
      </c>
      <c r="AE294" s="130" t="s">
        <v>1996</v>
      </c>
      <c r="AF294" s="93" t="s">
        <v>1906</v>
      </c>
      <c r="AG294" s="86"/>
      <c r="AH294" s="139">
        <v>202000006454</v>
      </c>
      <c r="AI294" s="24" t="s">
        <v>1444</v>
      </c>
      <c r="AJ294" s="94" t="s">
        <v>4436</v>
      </c>
      <c r="AK294" s="94" t="s">
        <v>4436</v>
      </c>
      <c r="AL294" s="74">
        <v>6.7</v>
      </c>
      <c r="AM294" s="95">
        <v>46099</v>
      </c>
      <c r="AO294" s="75" t="s">
        <v>1</v>
      </c>
      <c r="AP294" s="81">
        <v>25574120</v>
      </c>
      <c r="AQ294" s="96">
        <v>0.42499999999999999</v>
      </c>
      <c r="AR294" s="114">
        <v>34600280</v>
      </c>
      <c r="AS294" s="85" t="s">
        <v>3545</v>
      </c>
      <c r="AT294" s="85" t="s">
        <v>3546</v>
      </c>
      <c r="AU294" s="85">
        <v>0</v>
      </c>
      <c r="AV294" s="247">
        <v>81</v>
      </c>
    </row>
    <row r="295" spans="1:48" ht="35.25" customHeight="1" x14ac:dyDescent="0.25">
      <c r="A295" s="24">
        <v>720</v>
      </c>
      <c r="B295" s="131">
        <v>271</v>
      </c>
      <c r="C295" s="72" t="s">
        <v>1248</v>
      </c>
      <c r="D295" s="124" t="s">
        <v>1647</v>
      </c>
      <c r="E295" s="125" t="s">
        <v>1907</v>
      </c>
      <c r="F295" s="126" t="s">
        <v>448</v>
      </c>
      <c r="G295" s="127" t="s">
        <v>1994</v>
      </c>
      <c r="H295" s="121">
        <v>1020432342</v>
      </c>
      <c r="I295" s="144">
        <v>7521800</v>
      </c>
      <c r="J295" s="142">
        <v>19424705</v>
      </c>
      <c r="K295" s="148" t="s">
        <v>1908</v>
      </c>
      <c r="L295" s="128" t="s">
        <v>1653</v>
      </c>
      <c r="M295" s="88" t="s">
        <v>1904</v>
      </c>
      <c r="N295" s="87">
        <v>43186543</v>
      </c>
      <c r="O295" s="88" t="s">
        <v>1995</v>
      </c>
      <c r="P295" s="89">
        <v>32220799</v>
      </c>
      <c r="Q295" s="90">
        <v>634</v>
      </c>
      <c r="R295" s="109" t="s">
        <v>2760</v>
      </c>
      <c r="S295" s="76">
        <v>19424705</v>
      </c>
      <c r="T295" s="92" t="s">
        <v>14</v>
      </c>
      <c r="U295" s="91" t="s">
        <v>14</v>
      </c>
      <c r="V295" s="77">
        <v>0</v>
      </c>
      <c r="W295" s="135">
        <v>45859</v>
      </c>
      <c r="X295" s="330">
        <v>45723</v>
      </c>
      <c r="Y295" s="135" t="s">
        <v>1441</v>
      </c>
      <c r="Z295" s="80" t="s">
        <v>14</v>
      </c>
      <c r="AA295" s="325">
        <v>45735</v>
      </c>
      <c r="AB295" s="115" t="s">
        <v>14</v>
      </c>
      <c r="AC295" s="337">
        <v>46022</v>
      </c>
      <c r="AD295" s="340" t="s">
        <v>188</v>
      </c>
      <c r="AE295" s="136"/>
      <c r="AF295" s="93" t="s">
        <v>1997</v>
      </c>
      <c r="AG295" s="86"/>
      <c r="AH295" s="357"/>
      <c r="AI295" s="24"/>
      <c r="AJ295" s="94" t="s">
        <v>4436</v>
      </c>
      <c r="AK295" s="94" t="s">
        <v>4436</v>
      </c>
      <c r="AL295" s="74" t="s">
        <v>14</v>
      </c>
      <c r="AM295" s="95" t="e">
        <v>#VALUE!</v>
      </c>
      <c r="AO295" s="75" t="s">
        <v>1</v>
      </c>
      <c r="AP295" s="81">
        <v>0</v>
      </c>
      <c r="AQ295" s="96">
        <v>0</v>
      </c>
      <c r="AR295" s="114">
        <v>19424705</v>
      </c>
      <c r="AS295" s="85" t="s">
        <v>3545</v>
      </c>
      <c r="AT295" s="85" t="s">
        <v>3546</v>
      </c>
      <c r="AU295" s="85">
        <v>0</v>
      </c>
      <c r="AV295" s="247">
        <v>0</v>
      </c>
    </row>
    <row r="296" spans="1:48" ht="35.25" customHeight="1" x14ac:dyDescent="0.25">
      <c r="A296" s="24">
        <v>560</v>
      </c>
      <c r="B296" s="131">
        <v>272</v>
      </c>
      <c r="C296" s="72" t="s">
        <v>1091</v>
      </c>
      <c r="D296" s="124" t="s">
        <v>1521</v>
      </c>
      <c r="E296" s="125" t="s">
        <v>447</v>
      </c>
      <c r="F296" s="126" t="s">
        <v>448</v>
      </c>
      <c r="G296" s="127" t="s">
        <v>1998</v>
      </c>
      <c r="H296" s="121">
        <v>1035224051</v>
      </c>
      <c r="I296" s="144">
        <v>7521800</v>
      </c>
      <c r="J296" s="144">
        <v>75218000</v>
      </c>
      <c r="K296" s="112" t="s">
        <v>356</v>
      </c>
      <c r="L296" s="128" t="s">
        <v>1991</v>
      </c>
      <c r="M296" s="88" t="s">
        <v>1523</v>
      </c>
      <c r="N296" s="87">
        <v>43251877</v>
      </c>
      <c r="O296" s="88" t="s">
        <v>1884</v>
      </c>
      <c r="P296" s="89">
        <v>43915464</v>
      </c>
      <c r="Q296" s="90">
        <v>349</v>
      </c>
      <c r="R296" s="109" t="s">
        <v>2674</v>
      </c>
      <c r="S296" s="76">
        <v>75218000</v>
      </c>
      <c r="T296" s="92">
        <v>1205</v>
      </c>
      <c r="U296" s="91" t="s">
        <v>3032</v>
      </c>
      <c r="V296" s="77">
        <v>75218000</v>
      </c>
      <c r="W296" s="135">
        <v>45727</v>
      </c>
      <c r="X296" s="329">
        <v>45727</v>
      </c>
      <c r="Y296" s="135" t="s">
        <v>1441</v>
      </c>
      <c r="Z296" s="80">
        <v>45729</v>
      </c>
      <c r="AA296" s="325">
        <v>45729</v>
      </c>
      <c r="AB296" s="115">
        <v>46022</v>
      </c>
      <c r="AC296" s="337">
        <v>46022</v>
      </c>
      <c r="AD296" s="340" t="s">
        <v>18</v>
      </c>
      <c r="AE296" s="130" t="s">
        <v>1999</v>
      </c>
      <c r="AF296" s="93" t="s">
        <v>1583</v>
      </c>
      <c r="AG296" s="86"/>
      <c r="AH296" s="139">
        <v>202000006455</v>
      </c>
      <c r="AI296" s="24" t="s">
        <v>1444</v>
      </c>
      <c r="AJ296" s="94" t="s">
        <v>4437</v>
      </c>
      <c r="AK296" s="94" t="s">
        <v>4437</v>
      </c>
      <c r="AL296" s="74">
        <v>8.1333333333333329</v>
      </c>
      <c r="AM296" s="95">
        <v>46142</v>
      </c>
      <c r="AO296" s="75" t="s">
        <v>1</v>
      </c>
      <c r="AP296" s="81">
        <v>27078480</v>
      </c>
      <c r="AQ296" s="96">
        <v>0.36</v>
      </c>
      <c r="AR296" s="114">
        <v>48139520</v>
      </c>
      <c r="AS296" s="85" t="s">
        <v>3550</v>
      </c>
      <c r="AT296" s="85" t="s">
        <v>3508</v>
      </c>
      <c r="AU296" s="85">
        <v>0</v>
      </c>
      <c r="AV296" s="247">
        <v>124</v>
      </c>
    </row>
    <row r="297" spans="1:48" ht="35.25" customHeight="1" x14ac:dyDescent="0.25">
      <c r="A297" s="24">
        <v>473</v>
      </c>
      <c r="B297" s="131">
        <v>273</v>
      </c>
      <c r="C297" s="72" t="s">
        <v>996</v>
      </c>
      <c r="D297" s="124" t="s">
        <v>1436</v>
      </c>
      <c r="E297" s="125" t="s">
        <v>447</v>
      </c>
      <c r="F297" s="126" t="s">
        <v>448</v>
      </c>
      <c r="G297" s="127" t="s">
        <v>2000</v>
      </c>
      <c r="H297" s="121">
        <v>1028029120</v>
      </c>
      <c r="I297" s="144">
        <v>3419000</v>
      </c>
      <c r="J297" s="144">
        <v>34190000</v>
      </c>
      <c r="K297" s="112" t="s">
        <v>356</v>
      </c>
      <c r="L297" s="128" t="s">
        <v>1991</v>
      </c>
      <c r="M297" s="88" t="s">
        <v>2001</v>
      </c>
      <c r="N297" s="87">
        <v>43578756</v>
      </c>
      <c r="O297" s="88" t="s">
        <v>1432</v>
      </c>
      <c r="P297" s="89">
        <v>98663915</v>
      </c>
      <c r="Q297" s="90">
        <v>357</v>
      </c>
      <c r="R297" s="109" t="s">
        <v>2815</v>
      </c>
      <c r="S297" s="76">
        <v>34190000</v>
      </c>
      <c r="T297" s="92">
        <v>825</v>
      </c>
      <c r="U297" s="91" t="s">
        <v>3294</v>
      </c>
      <c r="V297" s="77">
        <v>34190000</v>
      </c>
      <c r="W297" s="135">
        <v>45726</v>
      </c>
      <c r="X297" s="329">
        <v>45726</v>
      </c>
      <c r="Y297" s="135" t="s">
        <v>1441</v>
      </c>
      <c r="Z297" s="80">
        <v>45728</v>
      </c>
      <c r="AA297" s="325">
        <v>45728</v>
      </c>
      <c r="AB297" s="115">
        <v>46022</v>
      </c>
      <c r="AC297" s="337">
        <v>46022</v>
      </c>
      <c r="AD297" s="340" t="s">
        <v>290</v>
      </c>
      <c r="AE297" s="130" t="s">
        <v>2002</v>
      </c>
      <c r="AF297" s="93" t="s">
        <v>1583</v>
      </c>
      <c r="AG297" s="86"/>
      <c r="AH297" s="139">
        <v>202000006456</v>
      </c>
      <c r="AI297" s="24" t="s">
        <v>1444</v>
      </c>
      <c r="AJ297" s="94" t="s">
        <v>4438</v>
      </c>
      <c r="AK297" s="94" t="s">
        <v>4438</v>
      </c>
      <c r="AL297" s="74">
        <v>8.1333333333333329</v>
      </c>
      <c r="AM297" s="95">
        <v>46142</v>
      </c>
      <c r="AO297" s="75" t="s">
        <v>1</v>
      </c>
      <c r="AP297" s="81">
        <v>12422367</v>
      </c>
      <c r="AQ297" s="96">
        <v>0.36333334308277276</v>
      </c>
      <c r="AR297" s="114">
        <v>21767633</v>
      </c>
      <c r="AS297" s="85" t="s">
        <v>3562</v>
      </c>
      <c r="AT297" s="85" t="s">
        <v>1468</v>
      </c>
      <c r="AU297" s="85">
        <v>0</v>
      </c>
      <c r="AV297" s="247">
        <v>124</v>
      </c>
    </row>
    <row r="298" spans="1:48" ht="35.25" customHeight="1" x14ac:dyDescent="0.25">
      <c r="A298" s="24">
        <v>248</v>
      </c>
      <c r="B298" s="131">
        <v>274</v>
      </c>
      <c r="C298" s="72" t="s">
        <v>776</v>
      </c>
      <c r="D298" s="124" t="s">
        <v>1647</v>
      </c>
      <c r="E298" s="125" t="s">
        <v>447</v>
      </c>
      <c r="F298" s="126" t="s">
        <v>448</v>
      </c>
      <c r="G298" s="127" t="s">
        <v>2003</v>
      </c>
      <c r="H298" s="121">
        <v>43584634</v>
      </c>
      <c r="I298" s="144">
        <v>7521800</v>
      </c>
      <c r="J298" s="144">
        <v>60174400</v>
      </c>
      <c r="K298" s="112" t="s">
        <v>356</v>
      </c>
      <c r="L298" s="128" t="s">
        <v>1991</v>
      </c>
      <c r="M298" s="88" t="s">
        <v>2004</v>
      </c>
      <c r="N298" s="87">
        <v>1037584409</v>
      </c>
      <c r="O298" s="88" t="s">
        <v>2005</v>
      </c>
      <c r="P298" s="89">
        <v>71365835</v>
      </c>
      <c r="Q298" s="90">
        <v>379</v>
      </c>
      <c r="R298" s="109" t="s">
        <v>2745</v>
      </c>
      <c r="S298" s="76">
        <v>60174400</v>
      </c>
      <c r="T298" s="92">
        <v>800</v>
      </c>
      <c r="U298" s="91" t="s">
        <v>3080</v>
      </c>
      <c r="V298" s="77">
        <v>60174400</v>
      </c>
      <c r="W298" s="135">
        <v>45722</v>
      </c>
      <c r="X298" s="329">
        <v>0</v>
      </c>
      <c r="Y298" s="135" t="s">
        <v>1441</v>
      </c>
      <c r="Z298" s="80">
        <v>45723</v>
      </c>
      <c r="AA298" s="325">
        <v>0</v>
      </c>
      <c r="AB298" s="115">
        <v>45962</v>
      </c>
      <c r="AC298" s="337">
        <v>0</v>
      </c>
      <c r="AD298" s="340">
        <v>0</v>
      </c>
      <c r="AE298" s="130" t="s">
        <v>2006</v>
      </c>
      <c r="AF298" s="93" t="s">
        <v>1906</v>
      </c>
      <c r="AG298" s="86"/>
      <c r="AH298" s="139">
        <v>202000006457</v>
      </c>
      <c r="AI298" s="24" t="s">
        <v>1444</v>
      </c>
      <c r="AJ298" s="94" t="s">
        <v>4439</v>
      </c>
      <c r="AK298" s="94" t="s">
        <v>4439</v>
      </c>
      <c r="AL298" s="74">
        <v>6.1333333333333337</v>
      </c>
      <c r="AM298" s="95">
        <v>46082</v>
      </c>
      <c r="AO298" s="75" t="s">
        <v>1</v>
      </c>
      <c r="AP298" s="81">
        <v>28582840</v>
      </c>
      <c r="AQ298" s="96">
        <v>0.47499999999999998</v>
      </c>
      <c r="AR298" s="114">
        <v>31591560</v>
      </c>
      <c r="AS298" s="85" t="s">
        <v>3522</v>
      </c>
      <c r="AT298" s="85" t="s">
        <v>3511</v>
      </c>
      <c r="AU298" s="85">
        <v>0</v>
      </c>
      <c r="AV298" s="247">
        <v>64</v>
      </c>
    </row>
    <row r="299" spans="1:48" ht="35.25" customHeight="1" x14ac:dyDescent="0.25">
      <c r="A299" s="24">
        <v>242</v>
      </c>
      <c r="B299" s="131">
        <v>275</v>
      </c>
      <c r="C299" s="72" t="s">
        <v>770</v>
      </c>
      <c r="D299" s="124" t="s">
        <v>1647</v>
      </c>
      <c r="E299" s="125" t="s">
        <v>447</v>
      </c>
      <c r="F299" s="126" t="s">
        <v>448</v>
      </c>
      <c r="G299" s="127" t="s">
        <v>2007</v>
      </c>
      <c r="H299" s="121">
        <v>1128417583</v>
      </c>
      <c r="I299" s="144">
        <v>7521800</v>
      </c>
      <c r="J299" s="144">
        <v>60174400</v>
      </c>
      <c r="K299" s="112" t="s">
        <v>356</v>
      </c>
      <c r="L299" s="128" t="s">
        <v>1991</v>
      </c>
      <c r="M299" s="88" t="s">
        <v>1649</v>
      </c>
      <c r="N299" s="87">
        <v>37003033</v>
      </c>
      <c r="O299" s="88" t="s">
        <v>1650</v>
      </c>
      <c r="P299" s="89">
        <v>71610877</v>
      </c>
      <c r="Q299" s="90">
        <v>375</v>
      </c>
      <c r="R299" s="109" t="s">
        <v>2742</v>
      </c>
      <c r="S299" s="76">
        <v>60174400</v>
      </c>
      <c r="T299" s="92">
        <v>801</v>
      </c>
      <c r="U299" s="91" t="s">
        <v>3081</v>
      </c>
      <c r="V299" s="77">
        <v>60174400</v>
      </c>
      <c r="W299" s="135">
        <v>45723</v>
      </c>
      <c r="X299" s="329">
        <v>45723</v>
      </c>
      <c r="Y299" s="135" t="s">
        <v>1441</v>
      </c>
      <c r="Z299" s="80">
        <v>45723</v>
      </c>
      <c r="AA299" s="325">
        <v>45723</v>
      </c>
      <c r="AB299" s="115">
        <v>45962</v>
      </c>
      <c r="AC299" s="337">
        <v>46022</v>
      </c>
      <c r="AD299" s="340" t="s">
        <v>126</v>
      </c>
      <c r="AE299" s="130" t="s">
        <v>2008</v>
      </c>
      <c r="AF299" s="93" t="s">
        <v>1906</v>
      </c>
      <c r="AG299" s="86"/>
      <c r="AH299" s="139">
        <v>202000006458</v>
      </c>
      <c r="AI299" s="24" t="s">
        <v>1444</v>
      </c>
      <c r="AJ299" s="94" t="s">
        <v>4440</v>
      </c>
      <c r="AK299" s="94" t="s">
        <v>4440</v>
      </c>
      <c r="AL299" s="74">
        <v>6.1333333333333337</v>
      </c>
      <c r="AM299" s="95">
        <v>46082</v>
      </c>
      <c r="AO299" s="75" t="s">
        <v>1</v>
      </c>
      <c r="AP299" s="81">
        <v>28582840</v>
      </c>
      <c r="AQ299" s="96">
        <v>0.47499999999999998</v>
      </c>
      <c r="AR299" s="114">
        <v>31591560</v>
      </c>
      <c r="AS299" s="85" t="s">
        <v>3525</v>
      </c>
      <c r="AT299" s="85" t="s">
        <v>3569</v>
      </c>
      <c r="AU299" s="85">
        <v>0</v>
      </c>
      <c r="AV299" s="247">
        <v>64</v>
      </c>
    </row>
    <row r="300" spans="1:48" ht="35.25" customHeight="1" x14ac:dyDescent="0.25">
      <c r="A300" s="24">
        <v>716</v>
      </c>
      <c r="B300" s="131">
        <v>275</v>
      </c>
      <c r="C300" s="72" t="s">
        <v>1244</v>
      </c>
      <c r="D300" s="124" t="s">
        <v>1647</v>
      </c>
      <c r="E300" s="125" t="s">
        <v>1907</v>
      </c>
      <c r="F300" s="126" t="s">
        <v>448</v>
      </c>
      <c r="G300" s="127" t="s">
        <v>2007</v>
      </c>
      <c r="H300" s="121">
        <v>1128417583</v>
      </c>
      <c r="I300" s="144">
        <v>7521800</v>
      </c>
      <c r="J300" s="142">
        <v>22433425</v>
      </c>
      <c r="K300" s="137" t="s">
        <v>1908</v>
      </c>
      <c r="L300" s="128" t="s">
        <v>1653</v>
      </c>
      <c r="M300" s="88" t="s">
        <v>1649</v>
      </c>
      <c r="N300" s="87">
        <v>37003033</v>
      </c>
      <c r="O300" s="88" t="s">
        <v>1650</v>
      </c>
      <c r="P300" s="89">
        <v>71610877</v>
      </c>
      <c r="Q300" s="90">
        <v>630</v>
      </c>
      <c r="R300" s="109" t="s">
        <v>2757</v>
      </c>
      <c r="S300" s="76">
        <v>22433425</v>
      </c>
      <c r="T300" s="92" t="s">
        <v>14</v>
      </c>
      <c r="U300" s="91" t="s">
        <v>14</v>
      </c>
      <c r="V300" s="77">
        <v>0</v>
      </c>
      <c r="W300" s="135">
        <v>45859</v>
      </c>
      <c r="X300" s="330">
        <v>45723</v>
      </c>
      <c r="Y300" s="135" t="s">
        <v>1441</v>
      </c>
      <c r="Z300" s="80" t="s">
        <v>14</v>
      </c>
      <c r="AA300" s="325">
        <v>45723</v>
      </c>
      <c r="AB300" s="115" t="s">
        <v>14</v>
      </c>
      <c r="AC300" s="337">
        <v>46022</v>
      </c>
      <c r="AD300" s="340" t="s">
        <v>126</v>
      </c>
      <c r="AE300" s="136"/>
      <c r="AF300" s="93" t="s">
        <v>2009</v>
      </c>
      <c r="AG300" s="86"/>
      <c r="AH300" s="357"/>
      <c r="AI300" s="24"/>
      <c r="AJ300" s="94" t="s">
        <v>4440</v>
      </c>
      <c r="AK300" s="94" t="s">
        <v>4440</v>
      </c>
      <c r="AL300" s="74" t="s">
        <v>14</v>
      </c>
      <c r="AM300" s="95" t="e">
        <v>#VALUE!</v>
      </c>
      <c r="AO300" s="75" t="s">
        <v>1</v>
      </c>
      <c r="AP300" s="81">
        <v>0</v>
      </c>
      <c r="AQ300" s="96">
        <v>0</v>
      </c>
      <c r="AR300" s="114">
        <v>22433425</v>
      </c>
      <c r="AS300" s="85" t="s">
        <v>3525</v>
      </c>
      <c r="AT300" s="85" t="s">
        <v>3569</v>
      </c>
      <c r="AU300" s="85">
        <v>0</v>
      </c>
      <c r="AV300" s="247">
        <v>0</v>
      </c>
    </row>
    <row r="301" spans="1:48" ht="35.25" customHeight="1" x14ac:dyDescent="0.25">
      <c r="A301" s="24">
        <v>243</v>
      </c>
      <c r="B301" s="131">
        <v>276</v>
      </c>
      <c r="C301" s="72" t="s">
        <v>771</v>
      </c>
      <c r="D301" s="124" t="s">
        <v>1647</v>
      </c>
      <c r="E301" s="125" t="s">
        <v>447</v>
      </c>
      <c r="F301" s="126" t="s">
        <v>448</v>
      </c>
      <c r="G301" s="127" t="s">
        <v>2010</v>
      </c>
      <c r="H301" s="121">
        <v>1036949550</v>
      </c>
      <c r="I301" s="144">
        <v>7521800</v>
      </c>
      <c r="J301" s="144">
        <v>60174400</v>
      </c>
      <c r="K301" s="112" t="s">
        <v>356</v>
      </c>
      <c r="L301" s="128" t="s">
        <v>1991</v>
      </c>
      <c r="M301" s="88" t="s">
        <v>1904</v>
      </c>
      <c r="N301" s="87">
        <v>43186543</v>
      </c>
      <c r="O301" s="88" t="s">
        <v>2011</v>
      </c>
      <c r="P301" s="89">
        <v>19424139</v>
      </c>
      <c r="Q301" s="90">
        <v>377</v>
      </c>
      <c r="R301" s="109" t="s">
        <v>2744</v>
      </c>
      <c r="S301" s="76">
        <v>60174400</v>
      </c>
      <c r="T301" s="92">
        <v>802</v>
      </c>
      <c r="U301" s="91" t="s">
        <v>3082</v>
      </c>
      <c r="V301" s="77">
        <v>60174400</v>
      </c>
      <c r="W301" s="135">
        <v>45723</v>
      </c>
      <c r="X301" s="329">
        <v>45723</v>
      </c>
      <c r="Y301" s="135" t="s">
        <v>1441</v>
      </c>
      <c r="Z301" s="80">
        <v>45723</v>
      </c>
      <c r="AA301" s="325">
        <v>45723</v>
      </c>
      <c r="AB301" s="115">
        <v>45967</v>
      </c>
      <c r="AC301" s="337">
        <v>46022</v>
      </c>
      <c r="AD301" s="340" t="s">
        <v>243</v>
      </c>
      <c r="AE301" s="130" t="s">
        <v>2012</v>
      </c>
      <c r="AF301" s="93" t="s">
        <v>1513</v>
      </c>
      <c r="AG301" s="86"/>
      <c r="AH301" s="139">
        <v>202000006459</v>
      </c>
      <c r="AI301" s="24" t="s">
        <v>1444</v>
      </c>
      <c r="AJ301" s="94" t="s">
        <v>4441</v>
      </c>
      <c r="AK301" s="94" t="s">
        <v>4441</v>
      </c>
      <c r="AL301" s="74">
        <v>6.3</v>
      </c>
      <c r="AM301" s="95">
        <v>46087</v>
      </c>
      <c r="AO301" s="75" t="s">
        <v>1</v>
      </c>
      <c r="AP301" s="81">
        <v>28582840</v>
      </c>
      <c r="AQ301" s="96">
        <v>0.47499999999999998</v>
      </c>
      <c r="AR301" s="114">
        <v>31591560</v>
      </c>
      <c r="AS301" s="85" t="s">
        <v>3545</v>
      </c>
      <c r="AT301" s="85" t="s">
        <v>3557</v>
      </c>
      <c r="AU301" s="85">
        <v>0</v>
      </c>
      <c r="AV301" s="247">
        <v>69</v>
      </c>
    </row>
    <row r="302" spans="1:48" ht="35.25" customHeight="1" x14ac:dyDescent="0.25">
      <c r="A302" s="24">
        <v>717</v>
      </c>
      <c r="B302" s="131">
        <v>276</v>
      </c>
      <c r="C302" s="72" t="s">
        <v>1245</v>
      </c>
      <c r="D302" s="124" t="s">
        <v>1647</v>
      </c>
      <c r="E302" s="125" t="s">
        <v>1907</v>
      </c>
      <c r="F302" s="126" t="s">
        <v>448</v>
      </c>
      <c r="G302" s="127" t="s">
        <v>2010</v>
      </c>
      <c r="H302" s="121">
        <v>1036949550</v>
      </c>
      <c r="I302" s="144">
        <v>7521800</v>
      </c>
      <c r="J302" s="142">
        <v>22433425</v>
      </c>
      <c r="K302" s="137" t="s">
        <v>1908</v>
      </c>
      <c r="L302" s="128" t="s">
        <v>1653</v>
      </c>
      <c r="M302" s="88" t="s">
        <v>1904</v>
      </c>
      <c r="N302" s="87">
        <v>43186543</v>
      </c>
      <c r="O302" s="88" t="s">
        <v>2011</v>
      </c>
      <c r="P302" s="89">
        <v>19424139</v>
      </c>
      <c r="Q302" s="90">
        <v>629</v>
      </c>
      <c r="R302" s="109" t="s">
        <v>2756</v>
      </c>
      <c r="S302" s="76">
        <v>22433425</v>
      </c>
      <c r="T302" s="92" t="s">
        <v>14</v>
      </c>
      <c r="U302" s="91" t="s">
        <v>14</v>
      </c>
      <c r="V302" s="77">
        <v>0</v>
      </c>
      <c r="W302" s="135">
        <v>45859</v>
      </c>
      <c r="X302" s="330">
        <v>45723</v>
      </c>
      <c r="Y302" s="135" t="s">
        <v>1441</v>
      </c>
      <c r="Z302" s="80" t="s">
        <v>14</v>
      </c>
      <c r="AA302" s="325">
        <v>45723</v>
      </c>
      <c r="AB302" s="115" t="s">
        <v>14</v>
      </c>
      <c r="AC302" s="337">
        <v>46022</v>
      </c>
      <c r="AD302" s="340" t="s">
        <v>243</v>
      </c>
      <c r="AE302" s="136"/>
      <c r="AF302" s="93" t="s">
        <v>2009</v>
      </c>
      <c r="AG302" s="86"/>
      <c r="AH302" s="357"/>
      <c r="AI302" s="24"/>
      <c r="AJ302" s="94" t="s">
        <v>4441</v>
      </c>
      <c r="AK302" s="94" t="s">
        <v>4441</v>
      </c>
      <c r="AL302" s="74" t="s">
        <v>14</v>
      </c>
      <c r="AM302" s="95" t="e">
        <v>#VALUE!</v>
      </c>
      <c r="AO302" s="75" t="s">
        <v>1</v>
      </c>
      <c r="AP302" s="81">
        <v>0</v>
      </c>
      <c r="AQ302" s="96">
        <v>0</v>
      </c>
      <c r="AR302" s="114">
        <v>22433425</v>
      </c>
      <c r="AS302" s="85" t="s">
        <v>3545</v>
      </c>
      <c r="AT302" s="85" t="s">
        <v>3557</v>
      </c>
      <c r="AU302" s="85">
        <v>0</v>
      </c>
      <c r="AV302" s="247">
        <v>0</v>
      </c>
    </row>
    <row r="303" spans="1:48" ht="35.25" customHeight="1" x14ac:dyDescent="0.25">
      <c r="A303" s="24">
        <v>246</v>
      </c>
      <c r="B303" s="131">
        <v>277</v>
      </c>
      <c r="C303" s="72" t="s">
        <v>774</v>
      </c>
      <c r="D303" s="124" t="s">
        <v>1647</v>
      </c>
      <c r="E303" s="125" t="s">
        <v>447</v>
      </c>
      <c r="F303" s="126" t="s">
        <v>448</v>
      </c>
      <c r="G303" s="127" t="s">
        <v>2013</v>
      </c>
      <c r="H303" s="121">
        <v>1010054558</v>
      </c>
      <c r="I303" s="144">
        <v>7521800</v>
      </c>
      <c r="J303" s="144">
        <v>60174400</v>
      </c>
      <c r="K303" s="112" t="s">
        <v>356</v>
      </c>
      <c r="L303" s="128" t="s">
        <v>1991</v>
      </c>
      <c r="M303" s="88" t="s">
        <v>1904</v>
      </c>
      <c r="N303" s="87">
        <v>43186543</v>
      </c>
      <c r="O303" s="88" t="s">
        <v>2011</v>
      </c>
      <c r="P303" s="89">
        <v>19424139</v>
      </c>
      <c r="Q303" s="90">
        <v>373</v>
      </c>
      <c r="R303" s="109" t="s">
        <v>2740</v>
      </c>
      <c r="S303" s="76">
        <v>60174400</v>
      </c>
      <c r="T303" s="92">
        <v>823</v>
      </c>
      <c r="U303" s="91" t="s">
        <v>3084</v>
      </c>
      <c r="V303" s="77">
        <v>60174400</v>
      </c>
      <c r="W303" s="135">
        <v>45723</v>
      </c>
      <c r="X303" s="329">
        <v>0</v>
      </c>
      <c r="Y303" s="135" t="s">
        <v>1441</v>
      </c>
      <c r="Z303" s="80">
        <v>45726</v>
      </c>
      <c r="AA303" s="325">
        <v>0</v>
      </c>
      <c r="AB303" s="115">
        <v>45970</v>
      </c>
      <c r="AC303" s="337">
        <v>0</v>
      </c>
      <c r="AD303" s="340" t="s">
        <v>14</v>
      </c>
      <c r="AE303" s="130" t="s">
        <v>2014</v>
      </c>
      <c r="AF303" s="93" t="s">
        <v>2015</v>
      </c>
      <c r="AG303" s="86"/>
      <c r="AH303" s="139">
        <v>202000006460</v>
      </c>
      <c r="AI303" s="24" t="s">
        <v>1444</v>
      </c>
      <c r="AJ303" s="94" t="s">
        <v>4442</v>
      </c>
      <c r="AK303" s="94" t="s">
        <v>4442</v>
      </c>
      <c r="AL303" s="74">
        <v>6.4</v>
      </c>
      <c r="AM303" s="95">
        <v>46090</v>
      </c>
      <c r="AO303" s="75" t="s">
        <v>1</v>
      </c>
      <c r="AP303" s="81">
        <v>27830660</v>
      </c>
      <c r="AQ303" s="96">
        <v>0.46250000000000002</v>
      </c>
      <c r="AR303" s="114">
        <v>32343740</v>
      </c>
      <c r="AS303" s="85" t="s">
        <v>3545</v>
      </c>
      <c r="AT303" s="85" t="s">
        <v>3557</v>
      </c>
      <c r="AU303" s="85">
        <v>0</v>
      </c>
      <c r="AV303" s="247">
        <v>72</v>
      </c>
    </row>
    <row r="304" spans="1:48" ht="35.25" customHeight="1" x14ac:dyDescent="0.25">
      <c r="A304" s="24">
        <v>725</v>
      </c>
      <c r="B304" s="131">
        <v>277</v>
      </c>
      <c r="C304" s="72" t="s">
        <v>1253</v>
      </c>
      <c r="D304" s="124" t="s">
        <v>1647</v>
      </c>
      <c r="E304" s="124" t="s">
        <v>1907</v>
      </c>
      <c r="F304" s="126" t="s">
        <v>448</v>
      </c>
      <c r="G304" s="127" t="s">
        <v>2013</v>
      </c>
      <c r="H304" s="121">
        <v>1010054558</v>
      </c>
      <c r="I304" s="144">
        <v>7521800</v>
      </c>
      <c r="J304" s="142">
        <v>21681245</v>
      </c>
      <c r="K304" s="137" t="s">
        <v>1908</v>
      </c>
      <c r="L304" s="128" t="s">
        <v>1653</v>
      </c>
      <c r="M304" s="88" t="s">
        <v>1904</v>
      </c>
      <c r="N304" s="87">
        <v>43186543</v>
      </c>
      <c r="O304" s="88" t="s">
        <v>2011</v>
      </c>
      <c r="P304" s="89">
        <v>19424139</v>
      </c>
      <c r="Q304" s="90">
        <v>628</v>
      </c>
      <c r="R304" s="109" t="s">
        <v>2755</v>
      </c>
      <c r="S304" s="76">
        <v>21681245</v>
      </c>
      <c r="T304" s="92" t="s">
        <v>14</v>
      </c>
      <c r="U304" s="91" t="s">
        <v>14</v>
      </c>
      <c r="V304" s="77">
        <v>0</v>
      </c>
      <c r="W304" s="135">
        <v>45859</v>
      </c>
      <c r="X304" s="330">
        <v>0</v>
      </c>
      <c r="Y304" s="135" t="s">
        <v>1441</v>
      </c>
      <c r="Z304" s="80" t="s">
        <v>14</v>
      </c>
      <c r="AA304" s="325">
        <v>0</v>
      </c>
      <c r="AB304" s="115" t="s">
        <v>14</v>
      </c>
      <c r="AC304" s="337">
        <v>0</v>
      </c>
      <c r="AD304" s="340" t="s">
        <v>14</v>
      </c>
      <c r="AE304" s="136"/>
      <c r="AF304" s="93" t="s">
        <v>2016</v>
      </c>
      <c r="AG304" s="86"/>
      <c r="AH304" s="357"/>
      <c r="AI304" s="24"/>
      <c r="AJ304" s="94" t="s">
        <v>4442</v>
      </c>
      <c r="AK304" s="94" t="s">
        <v>4442</v>
      </c>
      <c r="AL304" s="74" t="s">
        <v>14</v>
      </c>
      <c r="AM304" s="95" t="e">
        <v>#VALUE!</v>
      </c>
      <c r="AO304" s="75" t="s">
        <v>1</v>
      </c>
      <c r="AP304" s="81">
        <v>0</v>
      </c>
      <c r="AQ304" s="96">
        <v>0</v>
      </c>
      <c r="AR304" s="114">
        <v>21681245</v>
      </c>
      <c r="AS304" s="85" t="s">
        <v>3545</v>
      </c>
      <c r="AT304" s="85" t="s">
        <v>3557</v>
      </c>
      <c r="AU304" s="85">
        <v>0</v>
      </c>
      <c r="AV304" s="247">
        <v>0</v>
      </c>
    </row>
    <row r="305" spans="1:48" ht="35.25" customHeight="1" x14ac:dyDescent="0.25">
      <c r="A305" s="24">
        <v>258</v>
      </c>
      <c r="B305" s="131">
        <v>278</v>
      </c>
      <c r="C305" s="72" t="s">
        <v>788</v>
      </c>
      <c r="D305" s="124" t="s">
        <v>1436</v>
      </c>
      <c r="E305" s="125" t="s">
        <v>447</v>
      </c>
      <c r="F305" s="126" t="s">
        <v>448</v>
      </c>
      <c r="G305" s="127" t="s">
        <v>2017</v>
      </c>
      <c r="H305" s="163">
        <v>1056302283</v>
      </c>
      <c r="I305" s="142">
        <v>4157906</v>
      </c>
      <c r="J305" s="142">
        <v>38529929</v>
      </c>
      <c r="K305" s="112" t="s">
        <v>356</v>
      </c>
      <c r="L305" s="128" t="s">
        <v>1991</v>
      </c>
      <c r="M305" s="88" t="s">
        <v>1440</v>
      </c>
      <c r="N305" s="87">
        <v>75075150</v>
      </c>
      <c r="O305" s="88" t="s">
        <v>1439</v>
      </c>
      <c r="P305" s="89">
        <v>3507696</v>
      </c>
      <c r="Q305" s="90">
        <v>92</v>
      </c>
      <c r="R305" s="109" t="s">
        <v>2779</v>
      </c>
      <c r="S305" s="76">
        <v>40747479</v>
      </c>
      <c r="T305" s="92">
        <v>1190</v>
      </c>
      <c r="U305" s="91" t="s">
        <v>3272</v>
      </c>
      <c r="V305" s="77">
        <v>38529929</v>
      </c>
      <c r="W305" s="135">
        <v>45723</v>
      </c>
      <c r="X305" s="330">
        <v>45723</v>
      </c>
      <c r="Y305" s="135" t="s">
        <v>1441</v>
      </c>
      <c r="Z305" s="80">
        <v>45726</v>
      </c>
      <c r="AA305" s="325">
        <v>45726</v>
      </c>
      <c r="AB305" s="115">
        <v>46008</v>
      </c>
      <c r="AC305" s="337">
        <v>46008</v>
      </c>
      <c r="AD305" s="340" t="s">
        <v>3</v>
      </c>
      <c r="AE305" s="161" t="s">
        <v>2018</v>
      </c>
      <c r="AF305" s="93" t="s">
        <v>2019</v>
      </c>
      <c r="AG305" s="86"/>
      <c r="AH305" s="139">
        <v>202000006461</v>
      </c>
      <c r="AI305" s="24"/>
      <c r="AJ305" s="94" t="s">
        <v>4443</v>
      </c>
      <c r="AK305" s="94" t="s">
        <v>4443</v>
      </c>
      <c r="AL305" s="74">
        <v>7.666666666666667</v>
      </c>
      <c r="AM305" s="95">
        <v>46128</v>
      </c>
      <c r="AO305" s="75" t="s">
        <v>1</v>
      </c>
      <c r="AP305" s="81">
        <v>15384252</v>
      </c>
      <c r="AQ305" s="96">
        <v>0.39928056965794045</v>
      </c>
      <c r="AR305" s="114">
        <v>23145677</v>
      </c>
      <c r="AS305" s="85" t="s">
        <v>3502</v>
      </c>
      <c r="AT305" s="85" t="s">
        <v>3520</v>
      </c>
      <c r="AU305" s="85">
        <v>0</v>
      </c>
      <c r="AV305" s="247">
        <v>110</v>
      </c>
    </row>
    <row r="306" spans="1:48" ht="35.25" customHeight="1" x14ac:dyDescent="0.25">
      <c r="A306" s="24">
        <v>260</v>
      </c>
      <c r="B306" s="131">
        <v>279</v>
      </c>
      <c r="C306" s="72" t="s">
        <v>790</v>
      </c>
      <c r="D306" s="124" t="s">
        <v>1436</v>
      </c>
      <c r="E306" s="125" t="s">
        <v>447</v>
      </c>
      <c r="F306" s="126" t="s">
        <v>448</v>
      </c>
      <c r="G306" s="127" t="s">
        <v>2020</v>
      </c>
      <c r="H306" s="163">
        <v>71261792</v>
      </c>
      <c r="I306" s="142">
        <v>6239569</v>
      </c>
      <c r="J306" s="142">
        <v>40557199</v>
      </c>
      <c r="K306" s="112" t="s">
        <v>356</v>
      </c>
      <c r="L306" s="128" t="s">
        <v>1991</v>
      </c>
      <c r="M306" s="88" t="s">
        <v>1440</v>
      </c>
      <c r="N306" s="87">
        <v>75075150</v>
      </c>
      <c r="O306" s="88" t="s">
        <v>1439</v>
      </c>
      <c r="P306" s="89">
        <v>3507696</v>
      </c>
      <c r="Q306" s="90">
        <v>94</v>
      </c>
      <c r="R306" s="109" t="s">
        <v>2779</v>
      </c>
      <c r="S306" s="76">
        <v>40747479</v>
      </c>
      <c r="T306" s="92">
        <v>1201</v>
      </c>
      <c r="U306" s="91" t="s">
        <v>3275</v>
      </c>
      <c r="V306" s="77">
        <v>40557199</v>
      </c>
      <c r="W306" s="135">
        <v>45723</v>
      </c>
      <c r="X306" s="330">
        <v>45723</v>
      </c>
      <c r="Y306" s="135" t="s">
        <v>1441</v>
      </c>
      <c r="Z306" s="80">
        <v>45727</v>
      </c>
      <c r="AA306" s="325">
        <v>45727</v>
      </c>
      <c r="AB306" s="115">
        <v>45924</v>
      </c>
      <c r="AC306" s="337">
        <v>45924</v>
      </c>
      <c r="AD306" s="340" t="s">
        <v>3</v>
      </c>
      <c r="AE306" s="161" t="s">
        <v>2018</v>
      </c>
      <c r="AF306" s="93" t="s">
        <v>2021</v>
      </c>
      <c r="AG306" s="86"/>
      <c r="AH306" s="139">
        <v>202000006462</v>
      </c>
      <c r="AI306" s="24"/>
      <c r="AJ306" s="94" t="s">
        <v>4444</v>
      </c>
      <c r="AK306" s="94" t="s">
        <v>4444</v>
      </c>
      <c r="AL306" s="74">
        <v>4.8666666666666663</v>
      </c>
      <c r="AM306" s="95">
        <v>46044</v>
      </c>
      <c r="AO306" s="75" t="s">
        <v>1</v>
      </c>
      <c r="AP306" s="81">
        <v>22878420</v>
      </c>
      <c r="AQ306" s="96">
        <v>0.56410256536700176</v>
      </c>
      <c r="AR306" s="114">
        <v>17678779</v>
      </c>
      <c r="AS306" s="85" t="s">
        <v>3502</v>
      </c>
      <c r="AT306" s="85" t="s">
        <v>3520</v>
      </c>
      <c r="AU306" s="85">
        <v>0</v>
      </c>
      <c r="AV306" s="247">
        <v>26</v>
      </c>
    </row>
    <row r="307" spans="1:48" ht="35.25" customHeight="1" x14ac:dyDescent="0.25">
      <c r="A307" s="24">
        <v>261</v>
      </c>
      <c r="B307" s="131">
        <v>280</v>
      </c>
      <c r="C307" s="72" t="s">
        <v>791</v>
      </c>
      <c r="D307" s="124" t="s">
        <v>1436</v>
      </c>
      <c r="E307" s="125" t="s">
        <v>447</v>
      </c>
      <c r="F307" s="126" t="s">
        <v>448</v>
      </c>
      <c r="G307" s="127" t="s">
        <v>2022</v>
      </c>
      <c r="H307" s="163">
        <v>71313409</v>
      </c>
      <c r="I307" s="142">
        <v>6239569</v>
      </c>
      <c r="J307" s="142">
        <v>50540509</v>
      </c>
      <c r="K307" s="112" t="s">
        <v>356</v>
      </c>
      <c r="L307" s="128" t="s">
        <v>1991</v>
      </c>
      <c r="M307" s="88" t="s">
        <v>1440</v>
      </c>
      <c r="N307" s="87">
        <v>75075150</v>
      </c>
      <c r="O307" s="88" t="s">
        <v>1439</v>
      </c>
      <c r="P307" s="89">
        <v>3507696</v>
      </c>
      <c r="Q307" s="90">
        <v>95</v>
      </c>
      <c r="R307" s="109" t="s">
        <v>2779</v>
      </c>
      <c r="S307" s="76">
        <v>50609170</v>
      </c>
      <c r="T307" s="92">
        <v>896</v>
      </c>
      <c r="U307" s="91" t="s">
        <v>3271</v>
      </c>
      <c r="V307" s="77">
        <v>50540509</v>
      </c>
      <c r="W307" s="135">
        <v>45723</v>
      </c>
      <c r="X307" s="330">
        <v>45723</v>
      </c>
      <c r="Y307" s="135" t="s">
        <v>1441</v>
      </c>
      <c r="Z307" s="80">
        <v>45726</v>
      </c>
      <c r="AA307" s="325">
        <v>45726</v>
      </c>
      <c r="AB307" s="115">
        <v>45973</v>
      </c>
      <c r="AC307" s="337">
        <v>45973</v>
      </c>
      <c r="AD307" s="340" t="s">
        <v>3</v>
      </c>
      <c r="AE307" s="161" t="s">
        <v>2018</v>
      </c>
      <c r="AF307" s="93" t="s">
        <v>2023</v>
      </c>
      <c r="AG307" s="86"/>
      <c r="AH307" s="139">
        <v>202000006463</v>
      </c>
      <c r="AI307" s="24"/>
      <c r="AJ307" s="94" t="s">
        <v>4445</v>
      </c>
      <c r="AK307" s="94" t="s">
        <v>4445</v>
      </c>
      <c r="AL307" s="74">
        <v>6.5</v>
      </c>
      <c r="AM307" s="95">
        <v>46093</v>
      </c>
      <c r="AO307" s="75" t="s">
        <v>1</v>
      </c>
      <c r="AP307" s="81">
        <v>23086405</v>
      </c>
      <c r="AQ307" s="96">
        <v>0.45679011661714763</v>
      </c>
      <c r="AR307" s="114">
        <v>27454104</v>
      </c>
      <c r="AS307" s="85" t="s">
        <v>3502</v>
      </c>
      <c r="AT307" s="85" t="s">
        <v>3520</v>
      </c>
      <c r="AU307" s="85">
        <v>0</v>
      </c>
      <c r="AV307" s="247">
        <v>75</v>
      </c>
    </row>
    <row r="308" spans="1:48" ht="35.25" customHeight="1" x14ac:dyDescent="0.25">
      <c r="A308" s="24">
        <v>269</v>
      </c>
      <c r="B308" s="131">
        <v>281</v>
      </c>
      <c r="C308" s="72" t="s">
        <v>799</v>
      </c>
      <c r="D308" s="124" t="s">
        <v>1436</v>
      </c>
      <c r="E308" s="125" t="s">
        <v>447</v>
      </c>
      <c r="F308" s="126" t="s">
        <v>448</v>
      </c>
      <c r="G308" s="127" t="s">
        <v>2024</v>
      </c>
      <c r="H308" s="163">
        <v>1020447664</v>
      </c>
      <c r="I308" s="142">
        <v>5164201</v>
      </c>
      <c r="J308" s="142">
        <v>47854929</v>
      </c>
      <c r="K308" s="112" t="s">
        <v>356</v>
      </c>
      <c r="L308" s="128" t="s">
        <v>1991</v>
      </c>
      <c r="M308" s="88" t="s">
        <v>1440</v>
      </c>
      <c r="N308" s="87">
        <v>75075150</v>
      </c>
      <c r="O308" s="88" t="s">
        <v>1439</v>
      </c>
      <c r="P308" s="89">
        <v>3507696</v>
      </c>
      <c r="Q308" s="90">
        <v>103</v>
      </c>
      <c r="R308" s="109" t="s">
        <v>2779</v>
      </c>
      <c r="S308" s="76">
        <v>50609170</v>
      </c>
      <c r="T308" s="92">
        <v>1200</v>
      </c>
      <c r="U308" s="91" t="s">
        <v>3274</v>
      </c>
      <c r="V308" s="77">
        <v>47854929</v>
      </c>
      <c r="W308" s="135">
        <v>45723</v>
      </c>
      <c r="X308" s="330">
        <v>45723</v>
      </c>
      <c r="Y308" s="135" t="s">
        <v>1441</v>
      </c>
      <c r="Z308" s="80">
        <v>45727</v>
      </c>
      <c r="AA308" s="325">
        <v>45727</v>
      </c>
      <c r="AB308" s="115">
        <v>46008</v>
      </c>
      <c r="AC308" s="337">
        <v>46008</v>
      </c>
      <c r="AD308" s="340" t="s">
        <v>3</v>
      </c>
      <c r="AE308" s="161" t="s">
        <v>2018</v>
      </c>
      <c r="AF308" s="93" t="s">
        <v>2025</v>
      </c>
      <c r="AG308" s="86"/>
      <c r="AH308" s="139">
        <v>202000006464</v>
      </c>
      <c r="AI308" s="24"/>
      <c r="AJ308" s="94" t="s">
        <v>4446</v>
      </c>
      <c r="AK308" s="94" t="s">
        <v>4446</v>
      </c>
      <c r="AL308" s="74">
        <v>7.666666666666667</v>
      </c>
      <c r="AM308" s="95">
        <v>46128</v>
      </c>
      <c r="AO308" s="75" t="s">
        <v>1</v>
      </c>
      <c r="AP308" s="81">
        <v>18935403</v>
      </c>
      <c r="AQ308" s="96">
        <v>0.39568344151132268</v>
      </c>
      <c r="AR308" s="114">
        <v>28919526</v>
      </c>
      <c r="AS308" s="85" t="s">
        <v>3502</v>
      </c>
      <c r="AT308" s="85" t="s">
        <v>3520</v>
      </c>
      <c r="AU308" s="85">
        <v>0</v>
      </c>
      <c r="AV308" s="247">
        <v>110</v>
      </c>
    </row>
    <row r="309" spans="1:48" ht="35.25" customHeight="1" x14ac:dyDescent="0.25">
      <c r="A309" s="24">
        <v>450</v>
      </c>
      <c r="B309" s="131">
        <v>282</v>
      </c>
      <c r="C309" s="72" t="s">
        <v>305</v>
      </c>
      <c r="D309" s="124" t="s">
        <v>1436</v>
      </c>
      <c r="E309" s="125" t="s">
        <v>447</v>
      </c>
      <c r="F309" s="126" t="s">
        <v>448</v>
      </c>
      <c r="G309" s="127" t="s">
        <v>2026</v>
      </c>
      <c r="H309" s="163">
        <v>70564744</v>
      </c>
      <c r="I309" s="142">
        <v>5164201</v>
      </c>
      <c r="J309" s="142">
        <v>47854929</v>
      </c>
      <c r="K309" s="112" t="s">
        <v>356</v>
      </c>
      <c r="L309" s="128" t="s">
        <v>1991</v>
      </c>
      <c r="M309" s="88" t="s">
        <v>1440</v>
      </c>
      <c r="N309" s="87">
        <v>75075150</v>
      </c>
      <c r="O309" s="88" t="s">
        <v>1439</v>
      </c>
      <c r="P309" s="89">
        <v>3507696</v>
      </c>
      <c r="Q309" s="90">
        <v>361</v>
      </c>
      <c r="R309" s="109" t="s">
        <v>2767</v>
      </c>
      <c r="S309" s="76">
        <v>47854929</v>
      </c>
      <c r="T309" s="92">
        <v>844</v>
      </c>
      <c r="U309" s="91" t="s">
        <v>3116</v>
      </c>
      <c r="V309" s="77">
        <v>47854929</v>
      </c>
      <c r="W309" s="135">
        <v>45723</v>
      </c>
      <c r="X309" s="330">
        <v>45723</v>
      </c>
      <c r="Y309" s="135" t="s">
        <v>1441</v>
      </c>
      <c r="Z309" s="80">
        <v>45726</v>
      </c>
      <c r="AA309" s="325">
        <v>45726</v>
      </c>
      <c r="AB309" s="115">
        <v>46008</v>
      </c>
      <c r="AC309" s="337">
        <v>46008</v>
      </c>
      <c r="AD309" s="340" t="s">
        <v>3</v>
      </c>
      <c r="AE309" s="161" t="s">
        <v>2018</v>
      </c>
      <c r="AF309" s="93" t="s">
        <v>2019</v>
      </c>
      <c r="AG309" s="86"/>
      <c r="AH309" s="139">
        <v>202000006465</v>
      </c>
      <c r="AI309" s="24"/>
      <c r="AJ309" s="94" t="s">
        <v>4447</v>
      </c>
      <c r="AK309" s="94" t="s">
        <v>4447</v>
      </c>
      <c r="AL309" s="74">
        <v>7.666666666666667</v>
      </c>
      <c r="AM309" s="95">
        <v>46128</v>
      </c>
      <c r="AO309" s="75" t="s">
        <v>1</v>
      </c>
      <c r="AP309" s="81">
        <v>19107543</v>
      </c>
      <c r="AQ309" s="96">
        <v>0.39928056313697591</v>
      </c>
      <c r="AR309" s="114">
        <v>28747386</v>
      </c>
      <c r="AS309" s="85" t="s">
        <v>3502</v>
      </c>
      <c r="AT309" s="85" t="s">
        <v>3520</v>
      </c>
      <c r="AU309" s="85">
        <v>0</v>
      </c>
      <c r="AV309" s="247">
        <v>110</v>
      </c>
    </row>
    <row r="310" spans="1:48" ht="35.25" customHeight="1" x14ac:dyDescent="0.25">
      <c r="A310" s="24">
        <v>451</v>
      </c>
      <c r="B310" s="131">
        <v>283</v>
      </c>
      <c r="C310" s="72" t="s">
        <v>967</v>
      </c>
      <c r="D310" s="124" t="s">
        <v>1436</v>
      </c>
      <c r="E310" s="125" t="s">
        <v>447</v>
      </c>
      <c r="F310" s="126" t="s">
        <v>448</v>
      </c>
      <c r="G310" s="127" t="s">
        <v>2027</v>
      </c>
      <c r="H310" s="163">
        <v>70328845</v>
      </c>
      <c r="I310" s="142">
        <v>4157906</v>
      </c>
      <c r="J310" s="142">
        <v>38529929</v>
      </c>
      <c r="K310" s="112" t="s">
        <v>356</v>
      </c>
      <c r="L310" s="128" t="s">
        <v>1991</v>
      </c>
      <c r="M310" s="88" t="s">
        <v>1440</v>
      </c>
      <c r="N310" s="87">
        <v>75075150</v>
      </c>
      <c r="O310" s="88" t="s">
        <v>1439</v>
      </c>
      <c r="P310" s="89">
        <v>3507696</v>
      </c>
      <c r="Q310" s="90">
        <v>360</v>
      </c>
      <c r="R310" s="109" t="s">
        <v>2766</v>
      </c>
      <c r="S310" s="76">
        <v>38529929</v>
      </c>
      <c r="T310" s="92">
        <v>842</v>
      </c>
      <c r="U310" s="91" t="s">
        <v>3115</v>
      </c>
      <c r="V310" s="77">
        <v>38529929</v>
      </c>
      <c r="W310" s="135">
        <v>45723</v>
      </c>
      <c r="X310" s="330">
        <v>45723</v>
      </c>
      <c r="Y310" s="135" t="s">
        <v>1441</v>
      </c>
      <c r="Z310" s="80">
        <v>45726</v>
      </c>
      <c r="AA310" s="325">
        <v>45726</v>
      </c>
      <c r="AB310" s="115">
        <v>46008</v>
      </c>
      <c r="AC310" s="337">
        <v>46008</v>
      </c>
      <c r="AD310" s="340" t="s">
        <v>3</v>
      </c>
      <c r="AE310" s="161" t="s">
        <v>2018</v>
      </c>
      <c r="AF310" s="93" t="s">
        <v>2019</v>
      </c>
      <c r="AG310" s="86"/>
      <c r="AH310" s="139">
        <v>202000006466</v>
      </c>
      <c r="AI310" s="24"/>
      <c r="AJ310" s="94" t="s">
        <v>4448</v>
      </c>
      <c r="AK310" s="94" t="s">
        <v>4448</v>
      </c>
      <c r="AL310" s="74">
        <v>7.666666666666667</v>
      </c>
      <c r="AM310" s="95">
        <v>46128</v>
      </c>
      <c r="AO310" s="75" t="s">
        <v>1</v>
      </c>
      <c r="AP310" s="81">
        <v>15384252</v>
      </c>
      <c r="AQ310" s="96">
        <v>0.39928056965794045</v>
      </c>
      <c r="AR310" s="114">
        <v>23145677</v>
      </c>
      <c r="AS310" s="85" t="s">
        <v>3502</v>
      </c>
      <c r="AT310" s="85" t="s">
        <v>3520</v>
      </c>
      <c r="AU310" s="85">
        <v>0</v>
      </c>
      <c r="AV310" s="247">
        <v>110</v>
      </c>
    </row>
    <row r="311" spans="1:48" ht="35.25" customHeight="1" x14ac:dyDescent="0.25">
      <c r="A311" s="24">
        <v>452</v>
      </c>
      <c r="B311" s="131">
        <v>284</v>
      </c>
      <c r="C311" s="72" t="s">
        <v>968</v>
      </c>
      <c r="D311" s="124" t="s">
        <v>1436</v>
      </c>
      <c r="E311" s="125" t="s">
        <v>447</v>
      </c>
      <c r="F311" s="126" t="s">
        <v>448</v>
      </c>
      <c r="G311" s="127" t="s">
        <v>2028</v>
      </c>
      <c r="H311" s="163">
        <v>39311632</v>
      </c>
      <c r="I311" s="142">
        <v>5164201</v>
      </c>
      <c r="J311" s="142">
        <v>47854929</v>
      </c>
      <c r="K311" s="112" t="s">
        <v>356</v>
      </c>
      <c r="L311" s="128" t="s">
        <v>1991</v>
      </c>
      <c r="M311" s="88" t="s">
        <v>1440</v>
      </c>
      <c r="N311" s="87">
        <v>75075150</v>
      </c>
      <c r="O311" s="88" t="s">
        <v>1439</v>
      </c>
      <c r="P311" s="89">
        <v>3507696</v>
      </c>
      <c r="Q311" s="90">
        <v>362</v>
      </c>
      <c r="R311" s="109" t="s">
        <v>2768</v>
      </c>
      <c r="S311" s="76">
        <v>47854929</v>
      </c>
      <c r="T311" s="92">
        <v>841</v>
      </c>
      <c r="U311" s="91" t="s">
        <v>3114</v>
      </c>
      <c r="V311" s="77">
        <v>47854929</v>
      </c>
      <c r="W311" s="135">
        <v>45723</v>
      </c>
      <c r="X311" s="330">
        <v>45723</v>
      </c>
      <c r="Y311" s="135" t="s">
        <v>1441</v>
      </c>
      <c r="Z311" s="80">
        <v>45726</v>
      </c>
      <c r="AA311" s="325">
        <v>45726</v>
      </c>
      <c r="AB311" s="115">
        <v>46008</v>
      </c>
      <c r="AC311" s="337">
        <v>46008</v>
      </c>
      <c r="AD311" s="340" t="s">
        <v>3</v>
      </c>
      <c r="AE311" s="161" t="s">
        <v>2018</v>
      </c>
      <c r="AF311" s="93" t="s">
        <v>2019</v>
      </c>
      <c r="AG311" s="86"/>
      <c r="AH311" s="139">
        <v>202000006467</v>
      </c>
      <c r="AI311" s="24"/>
      <c r="AJ311" s="94" t="s">
        <v>4449</v>
      </c>
      <c r="AK311" s="94" t="s">
        <v>4449</v>
      </c>
      <c r="AL311" s="74">
        <v>7.666666666666667</v>
      </c>
      <c r="AM311" s="95">
        <v>46128</v>
      </c>
      <c r="AO311" s="75" t="s">
        <v>1</v>
      </c>
      <c r="AP311" s="81">
        <v>19107543</v>
      </c>
      <c r="AQ311" s="96">
        <v>0.39928056313697591</v>
      </c>
      <c r="AR311" s="114">
        <v>28747386</v>
      </c>
      <c r="AS311" s="85" t="s">
        <v>3502</v>
      </c>
      <c r="AT311" s="85" t="s">
        <v>3520</v>
      </c>
      <c r="AU311" s="85">
        <v>0</v>
      </c>
      <c r="AV311" s="247">
        <v>110</v>
      </c>
    </row>
    <row r="312" spans="1:48" ht="35.25" customHeight="1" x14ac:dyDescent="0.25">
      <c r="A312" s="24">
        <v>281</v>
      </c>
      <c r="B312" s="131">
        <v>285</v>
      </c>
      <c r="C312" s="72" t="s">
        <v>811</v>
      </c>
      <c r="D312" s="124" t="s">
        <v>1436</v>
      </c>
      <c r="E312" s="125" t="s">
        <v>447</v>
      </c>
      <c r="F312" s="126" t="s">
        <v>448</v>
      </c>
      <c r="G312" s="127" t="s">
        <v>2029</v>
      </c>
      <c r="H312" s="163">
        <v>2000023333</v>
      </c>
      <c r="I312" s="142">
        <v>6239569</v>
      </c>
      <c r="J312" s="142">
        <v>32653744</v>
      </c>
      <c r="K312" s="112" t="s">
        <v>356</v>
      </c>
      <c r="L312" s="128" t="s">
        <v>1991</v>
      </c>
      <c r="M312" s="88" t="s">
        <v>1440</v>
      </c>
      <c r="N312" s="87">
        <v>75075150</v>
      </c>
      <c r="O312" s="88" t="s">
        <v>1439</v>
      </c>
      <c r="P312" s="89">
        <v>3507696</v>
      </c>
      <c r="Q312" s="90">
        <v>115</v>
      </c>
      <c r="R312" s="109" t="s">
        <v>2780</v>
      </c>
      <c r="S312" s="76">
        <v>32653744</v>
      </c>
      <c r="T312" s="92">
        <v>1202</v>
      </c>
      <c r="U312" s="91" t="s">
        <v>3276</v>
      </c>
      <c r="V312" s="77">
        <v>32653744</v>
      </c>
      <c r="W312" s="135">
        <v>45726</v>
      </c>
      <c r="X312" s="330">
        <v>45726</v>
      </c>
      <c r="Y312" s="135" t="s">
        <v>1441</v>
      </c>
      <c r="Z312" s="80">
        <v>45727</v>
      </c>
      <c r="AA312" s="325">
        <v>45727</v>
      </c>
      <c r="AB312" s="115">
        <v>45885</v>
      </c>
      <c r="AC312" s="337">
        <v>45885</v>
      </c>
      <c r="AD312" s="340" t="s">
        <v>3</v>
      </c>
      <c r="AE312" s="161" t="s">
        <v>2018</v>
      </c>
      <c r="AF312" s="93" t="s">
        <v>2030</v>
      </c>
      <c r="AG312" s="86"/>
      <c r="AH312" s="139">
        <v>202000006468</v>
      </c>
      <c r="AI312" s="24"/>
      <c r="AJ312" s="94" t="s">
        <v>4450</v>
      </c>
      <c r="AK312" s="94" t="s">
        <v>4450</v>
      </c>
      <c r="AL312" s="74">
        <v>3.5666666666666669</v>
      </c>
      <c r="AM312" s="95">
        <v>46005</v>
      </c>
      <c r="AO312" s="75" t="s">
        <v>4151</v>
      </c>
      <c r="AP312" s="81">
        <v>22878419</v>
      </c>
      <c r="AQ312" s="96">
        <v>0.7006369315567611</v>
      </c>
      <c r="AR312" s="114">
        <v>9775325</v>
      </c>
      <c r="AS312" s="85" t="s">
        <v>3502</v>
      </c>
      <c r="AT312" s="85" t="s">
        <v>3520</v>
      </c>
      <c r="AU312" s="85">
        <v>0</v>
      </c>
      <c r="AV312" s="247">
        <v>-13</v>
      </c>
    </row>
    <row r="313" spans="1:48" ht="35.25" customHeight="1" x14ac:dyDescent="0.25">
      <c r="A313" s="24">
        <v>286</v>
      </c>
      <c r="B313" s="131">
        <v>286</v>
      </c>
      <c r="C313" s="72" t="s">
        <v>816</v>
      </c>
      <c r="D313" s="124" t="s">
        <v>1436</v>
      </c>
      <c r="E313" s="125" t="s">
        <v>447</v>
      </c>
      <c r="F313" s="126" t="s">
        <v>448</v>
      </c>
      <c r="G313" s="127" t="s">
        <v>2031</v>
      </c>
      <c r="H313" s="163">
        <v>98761390</v>
      </c>
      <c r="I313" s="142">
        <v>5164201</v>
      </c>
      <c r="J313" s="142">
        <v>47854929</v>
      </c>
      <c r="K313" s="112" t="s">
        <v>356</v>
      </c>
      <c r="L313" s="128" t="s">
        <v>1991</v>
      </c>
      <c r="M313" s="88" t="s">
        <v>1440</v>
      </c>
      <c r="N313" s="87">
        <v>75075150</v>
      </c>
      <c r="O313" s="88" t="s">
        <v>1439</v>
      </c>
      <c r="P313" s="89">
        <v>3507696</v>
      </c>
      <c r="Q313" s="90">
        <v>120</v>
      </c>
      <c r="R313" s="109" t="s">
        <v>2780</v>
      </c>
      <c r="S313" s="76">
        <v>50609170</v>
      </c>
      <c r="T313" s="92">
        <v>839</v>
      </c>
      <c r="U313" s="91" t="s">
        <v>3268</v>
      </c>
      <c r="V313" s="77">
        <v>47854929</v>
      </c>
      <c r="W313" s="135">
        <v>45723</v>
      </c>
      <c r="X313" s="330">
        <v>45723</v>
      </c>
      <c r="Y313" s="135" t="s">
        <v>1441</v>
      </c>
      <c r="Z313" s="80">
        <v>45726</v>
      </c>
      <c r="AA313" s="325">
        <v>45726</v>
      </c>
      <c r="AB313" s="115">
        <v>46008</v>
      </c>
      <c r="AC313" s="337">
        <v>46008</v>
      </c>
      <c r="AD313" s="340" t="s">
        <v>3</v>
      </c>
      <c r="AE313" s="161" t="s">
        <v>2018</v>
      </c>
      <c r="AF313" s="93" t="s">
        <v>2019</v>
      </c>
      <c r="AG313" s="86"/>
      <c r="AH313" s="139">
        <v>202000006469</v>
      </c>
      <c r="AI313" s="24"/>
      <c r="AJ313" s="94" t="s">
        <v>4451</v>
      </c>
      <c r="AK313" s="94" t="s">
        <v>4451</v>
      </c>
      <c r="AL313" s="74">
        <v>7.666666666666667</v>
      </c>
      <c r="AM313" s="95">
        <v>46128</v>
      </c>
      <c r="AO313" s="75" t="s">
        <v>1</v>
      </c>
      <c r="AP313" s="81">
        <v>19107543</v>
      </c>
      <c r="AQ313" s="96">
        <v>0.39928056313697591</v>
      </c>
      <c r="AR313" s="114">
        <v>28747386</v>
      </c>
      <c r="AS313" s="85" t="s">
        <v>3502</v>
      </c>
      <c r="AT313" s="85" t="s">
        <v>3520</v>
      </c>
      <c r="AU313" s="85">
        <v>0</v>
      </c>
      <c r="AV313" s="247">
        <v>110</v>
      </c>
    </row>
    <row r="314" spans="1:48" ht="35.25" customHeight="1" x14ac:dyDescent="0.25">
      <c r="A314" s="24">
        <v>288</v>
      </c>
      <c r="B314" s="131">
        <v>287</v>
      </c>
      <c r="C314" s="72" t="s">
        <v>818</v>
      </c>
      <c r="D314" s="124" t="s">
        <v>1436</v>
      </c>
      <c r="E314" s="125" t="s">
        <v>447</v>
      </c>
      <c r="F314" s="126" t="s">
        <v>448</v>
      </c>
      <c r="G314" s="127" t="s">
        <v>2032</v>
      </c>
      <c r="H314" s="163">
        <v>71989906</v>
      </c>
      <c r="I314" s="142">
        <v>5164201</v>
      </c>
      <c r="J314" s="142">
        <v>47854929</v>
      </c>
      <c r="K314" s="112" t="s">
        <v>356</v>
      </c>
      <c r="L314" s="128" t="s">
        <v>1991</v>
      </c>
      <c r="M314" s="88" t="s">
        <v>1440</v>
      </c>
      <c r="N314" s="87">
        <v>75075150</v>
      </c>
      <c r="O314" s="88" t="s">
        <v>1439</v>
      </c>
      <c r="P314" s="89">
        <v>3507696</v>
      </c>
      <c r="Q314" s="90">
        <v>122</v>
      </c>
      <c r="R314" s="109" t="s">
        <v>2780</v>
      </c>
      <c r="S314" s="76">
        <v>50609170</v>
      </c>
      <c r="T314" s="92">
        <v>837</v>
      </c>
      <c r="U314" s="91" t="s">
        <v>3266</v>
      </c>
      <c r="V314" s="77">
        <v>47854929</v>
      </c>
      <c r="W314" s="135">
        <v>45723</v>
      </c>
      <c r="X314" s="330">
        <v>45723</v>
      </c>
      <c r="Y314" s="135" t="s">
        <v>1441</v>
      </c>
      <c r="Z314" s="80">
        <v>45726</v>
      </c>
      <c r="AA314" s="325">
        <v>45726</v>
      </c>
      <c r="AB314" s="115">
        <v>46008</v>
      </c>
      <c r="AC314" s="337">
        <v>46008</v>
      </c>
      <c r="AD314" s="340" t="s">
        <v>3</v>
      </c>
      <c r="AE314" s="161" t="s">
        <v>2018</v>
      </c>
      <c r="AF314" s="93" t="s">
        <v>2019</v>
      </c>
      <c r="AG314" s="86"/>
      <c r="AH314" s="139">
        <v>202000006470</v>
      </c>
      <c r="AI314" s="24"/>
      <c r="AJ314" s="94" t="s">
        <v>4452</v>
      </c>
      <c r="AK314" s="94" t="s">
        <v>4452</v>
      </c>
      <c r="AL314" s="74">
        <v>7.666666666666667</v>
      </c>
      <c r="AM314" s="95">
        <v>46128</v>
      </c>
      <c r="AO314" s="75" t="s">
        <v>1</v>
      </c>
      <c r="AP314" s="81">
        <v>19107543</v>
      </c>
      <c r="AQ314" s="96">
        <v>0.39928056313697591</v>
      </c>
      <c r="AR314" s="114">
        <v>28747386</v>
      </c>
      <c r="AS314" s="85" t="s">
        <v>3502</v>
      </c>
      <c r="AT314" s="85" t="s">
        <v>3520</v>
      </c>
      <c r="AU314" s="85">
        <v>0</v>
      </c>
      <c r="AV314" s="247">
        <v>110</v>
      </c>
    </row>
    <row r="315" spans="1:48" ht="35.25" customHeight="1" x14ac:dyDescent="0.25">
      <c r="A315" s="24">
        <v>453</v>
      </c>
      <c r="B315" s="131">
        <v>288</v>
      </c>
      <c r="C315" s="72" t="s">
        <v>969</v>
      </c>
      <c r="D315" s="124" t="s">
        <v>1436</v>
      </c>
      <c r="E315" s="125" t="s">
        <v>447</v>
      </c>
      <c r="F315" s="126" t="s">
        <v>448</v>
      </c>
      <c r="G315" s="127" t="s">
        <v>2033</v>
      </c>
      <c r="H315" s="163">
        <v>15448726</v>
      </c>
      <c r="I315" s="142">
        <v>2708734</v>
      </c>
      <c r="J315" s="142">
        <v>25100935</v>
      </c>
      <c r="K315" s="112" t="s">
        <v>356</v>
      </c>
      <c r="L315" s="128" t="s">
        <v>1991</v>
      </c>
      <c r="M315" s="88" t="s">
        <v>1440</v>
      </c>
      <c r="N315" s="87">
        <v>75075150</v>
      </c>
      <c r="O315" s="88" t="s">
        <v>1439</v>
      </c>
      <c r="P315" s="89">
        <v>3507696</v>
      </c>
      <c r="Q315" s="90">
        <v>363</v>
      </c>
      <c r="R315" s="109" t="s">
        <v>2769</v>
      </c>
      <c r="S315" s="76">
        <v>25100935</v>
      </c>
      <c r="T315" s="92">
        <v>1199</v>
      </c>
      <c r="U315" s="91" t="s">
        <v>3118</v>
      </c>
      <c r="V315" s="77">
        <v>25100935</v>
      </c>
      <c r="W315" s="135">
        <v>45723</v>
      </c>
      <c r="X315" s="330">
        <v>45723</v>
      </c>
      <c r="Y315" s="135" t="s">
        <v>1441</v>
      </c>
      <c r="Z315" s="80">
        <v>45727</v>
      </c>
      <c r="AA315" s="325">
        <v>45727</v>
      </c>
      <c r="AB315" s="115">
        <v>46008</v>
      </c>
      <c r="AC315" s="337">
        <v>46008</v>
      </c>
      <c r="AD315" s="340" t="s">
        <v>3</v>
      </c>
      <c r="AE315" s="161" t="s">
        <v>2018</v>
      </c>
      <c r="AF315" s="93" t="s">
        <v>2025</v>
      </c>
      <c r="AG315" s="86"/>
      <c r="AH315" s="139">
        <v>202000006472</v>
      </c>
      <c r="AI315" s="24"/>
      <c r="AJ315" s="94" t="s">
        <v>4453</v>
      </c>
      <c r="AK315" s="94" t="s">
        <v>4453</v>
      </c>
      <c r="AL315" s="74">
        <v>7.666666666666667</v>
      </c>
      <c r="AM315" s="95">
        <v>46128</v>
      </c>
      <c r="AO315" s="75" t="s">
        <v>1</v>
      </c>
      <c r="AP315" s="81">
        <v>9932025</v>
      </c>
      <c r="AQ315" s="96">
        <v>0.39568346756804079</v>
      </c>
      <c r="AR315" s="114">
        <v>15168910</v>
      </c>
      <c r="AS315" s="85" t="s">
        <v>3502</v>
      </c>
      <c r="AT315" s="85" t="s">
        <v>3520</v>
      </c>
      <c r="AU315" s="85">
        <v>0</v>
      </c>
      <c r="AV315" s="247">
        <v>110</v>
      </c>
    </row>
    <row r="316" spans="1:48" ht="35.25" customHeight="1" x14ac:dyDescent="0.25">
      <c r="A316" s="24">
        <v>294</v>
      </c>
      <c r="B316" s="131">
        <v>289</v>
      </c>
      <c r="C316" s="72" t="s">
        <v>824</v>
      </c>
      <c r="D316" s="124" t="s">
        <v>1436</v>
      </c>
      <c r="E316" s="125" t="s">
        <v>447</v>
      </c>
      <c r="F316" s="126" t="s">
        <v>448</v>
      </c>
      <c r="G316" s="127" t="s">
        <v>2034</v>
      </c>
      <c r="H316" s="163">
        <v>1017236440</v>
      </c>
      <c r="I316" s="142">
        <v>2708734</v>
      </c>
      <c r="J316" s="142">
        <v>25100935</v>
      </c>
      <c r="K316" s="112" t="s">
        <v>356</v>
      </c>
      <c r="L316" s="128" t="s">
        <v>1991</v>
      </c>
      <c r="M316" s="88" t="s">
        <v>1440</v>
      </c>
      <c r="N316" s="87">
        <v>75075150</v>
      </c>
      <c r="O316" s="88" t="s">
        <v>1439</v>
      </c>
      <c r="P316" s="89">
        <v>3507696</v>
      </c>
      <c r="Q316" s="90">
        <v>128</v>
      </c>
      <c r="R316" s="109" t="s">
        <v>2781</v>
      </c>
      <c r="S316" s="76">
        <v>26545593</v>
      </c>
      <c r="T316" s="92">
        <v>834</v>
      </c>
      <c r="U316" s="91" t="s">
        <v>2616</v>
      </c>
      <c r="V316" s="77">
        <v>25100935</v>
      </c>
      <c r="W316" s="135">
        <v>45723</v>
      </c>
      <c r="X316" s="330">
        <v>45723</v>
      </c>
      <c r="Y316" s="135" t="s">
        <v>1441</v>
      </c>
      <c r="Z316" s="80">
        <v>45726</v>
      </c>
      <c r="AA316" s="325">
        <v>45726</v>
      </c>
      <c r="AB316" s="115">
        <v>46008</v>
      </c>
      <c r="AC316" s="337">
        <v>46008</v>
      </c>
      <c r="AD316" s="340" t="s">
        <v>3</v>
      </c>
      <c r="AE316" s="161" t="s">
        <v>2018</v>
      </c>
      <c r="AF316" s="93" t="s">
        <v>2019</v>
      </c>
      <c r="AG316" s="86"/>
      <c r="AH316" s="139">
        <v>202000006473</v>
      </c>
      <c r="AI316" s="24"/>
      <c r="AJ316" s="94" t="s">
        <v>4454</v>
      </c>
      <c r="AK316" s="94" t="s">
        <v>4454</v>
      </c>
      <c r="AL316" s="74">
        <v>7.666666666666667</v>
      </c>
      <c r="AM316" s="95">
        <v>46128</v>
      </c>
      <c r="AO316" s="75" t="s">
        <v>1</v>
      </c>
      <c r="AP316" s="81">
        <v>10022316</v>
      </c>
      <c r="AQ316" s="96">
        <v>0.39928058456786569</v>
      </c>
      <c r="AR316" s="114">
        <v>15078619</v>
      </c>
      <c r="AS316" s="85" t="s">
        <v>3502</v>
      </c>
      <c r="AT316" s="85" t="s">
        <v>3520</v>
      </c>
      <c r="AU316" s="85">
        <v>0</v>
      </c>
      <c r="AV316" s="247">
        <v>110</v>
      </c>
    </row>
    <row r="317" spans="1:48" ht="35.25" customHeight="1" x14ac:dyDescent="0.25">
      <c r="A317" s="24">
        <v>297</v>
      </c>
      <c r="B317" s="131">
        <v>290</v>
      </c>
      <c r="C317" s="72" t="s">
        <v>827</v>
      </c>
      <c r="D317" s="124" t="s">
        <v>1436</v>
      </c>
      <c r="E317" s="125" t="s">
        <v>447</v>
      </c>
      <c r="F317" s="126" t="s">
        <v>448</v>
      </c>
      <c r="G317" s="127" t="s">
        <v>2035</v>
      </c>
      <c r="H317" s="163">
        <v>1036955515</v>
      </c>
      <c r="I317" s="142">
        <v>5164201</v>
      </c>
      <c r="J317" s="142">
        <v>47854929</v>
      </c>
      <c r="K317" s="112" t="s">
        <v>356</v>
      </c>
      <c r="L317" s="128" t="s">
        <v>1991</v>
      </c>
      <c r="M317" s="88" t="s">
        <v>1440</v>
      </c>
      <c r="N317" s="87">
        <v>75075150</v>
      </c>
      <c r="O317" s="88" t="s">
        <v>1439</v>
      </c>
      <c r="P317" s="89">
        <v>3507696</v>
      </c>
      <c r="Q317" s="90">
        <v>131</v>
      </c>
      <c r="R317" s="109" t="s">
        <v>2781</v>
      </c>
      <c r="S317" s="76">
        <v>50609170</v>
      </c>
      <c r="T317" s="92">
        <v>1198</v>
      </c>
      <c r="U317" s="91" t="s">
        <v>3273</v>
      </c>
      <c r="V317" s="77">
        <v>47854929</v>
      </c>
      <c r="W317" s="135">
        <v>45723</v>
      </c>
      <c r="X317" s="330">
        <v>45723</v>
      </c>
      <c r="Y317" s="135" t="s">
        <v>1441</v>
      </c>
      <c r="Z317" s="80">
        <v>45727</v>
      </c>
      <c r="AA317" s="325">
        <v>45727</v>
      </c>
      <c r="AB317" s="115">
        <v>46008</v>
      </c>
      <c r="AC317" s="337">
        <v>46008</v>
      </c>
      <c r="AD317" s="340" t="s">
        <v>3</v>
      </c>
      <c r="AE317" s="161" t="s">
        <v>2018</v>
      </c>
      <c r="AF317" s="93" t="s">
        <v>2025</v>
      </c>
      <c r="AG317" s="86"/>
      <c r="AH317" s="139">
        <v>202000006474</v>
      </c>
      <c r="AI317" s="24"/>
      <c r="AJ317" s="94" t="s">
        <v>4455</v>
      </c>
      <c r="AK317" s="94" t="s">
        <v>4455</v>
      </c>
      <c r="AL317" s="74">
        <v>7.666666666666667</v>
      </c>
      <c r="AM317" s="95">
        <v>46128</v>
      </c>
      <c r="AO317" s="75" t="s">
        <v>1</v>
      </c>
      <c r="AP317" s="81">
        <v>18935404</v>
      </c>
      <c r="AQ317" s="96">
        <v>0.39568346240781177</v>
      </c>
      <c r="AR317" s="114">
        <v>28919525</v>
      </c>
      <c r="AS317" s="85" t="s">
        <v>3502</v>
      </c>
      <c r="AT317" s="85" t="s">
        <v>3520</v>
      </c>
      <c r="AU317" s="85">
        <v>0</v>
      </c>
      <c r="AV317" s="247">
        <v>110</v>
      </c>
    </row>
    <row r="318" spans="1:48" ht="35.25" customHeight="1" x14ac:dyDescent="0.25">
      <c r="A318" s="24">
        <v>350</v>
      </c>
      <c r="B318" s="131">
        <v>291</v>
      </c>
      <c r="C318" s="72" t="s">
        <v>879</v>
      </c>
      <c r="D318" s="124" t="s">
        <v>1436</v>
      </c>
      <c r="E318" s="125" t="s">
        <v>447</v>
      </c>
      <c r="F318" s="126" t="s">
        <v>448</v>
      </c>
      <c r="G318" s="127" t="s">
        <v>2036</v>
      </c>
      <c r="H318" s="163">
        <v>21533036</v>
      </c>
      <c r="I318" s="142">
        <v>5164201</v>
      </c>
      <c r="J318" s="142">
        <v>47854929</v>
      </c>
      <c r="K318" s="112" t="s">
        <v>356</v>
      </c>
      <c r="L318" s="128" t="s">
        <v>1991</v>
      </c>
      <c r="M318" s="88" t="s">
        <v>1440</v>
      </c>
      <c r="N318" s="87">
        <v>75075150</v>
      </c>
      <c r="O318" s="88" t="s">
        <v>1439</v>
      </c>
      <c r="P318" s="89">
        <v>3507696</v>
      </c>
      <c r="Q318" s="90">
        <v>184</v>
      </c>
      <c r="R318" s="109" t="s">
        <v>2785</v>
      </c>
      <c r="S318" s="76">
        <v>50609170</v>
      </c>
      <c r="T318" s="92">
        <v>807</v>
      </c>
      <c r="U318" s="91" t="s">
        <v>3248</v>
      </c>
      <c r="V318" s="77">
        <v>47854929</v>
      </c>
      <c r="W318" s="135">
        <v>45723</v>
      </c>
      <c r="X318" s="330">
        <v>45723</v>
      </c>
      <c r="Y318" s="135" t="s">
        <v>1441</v>
      </c>
      <c r="Z318" s="80">
        <v>45726</v>
      </c>
      <c r="AA318" s="325">
        <v>45726</v>
      </c>
      <c r="AB318" s="115">
        <v>46008</v>
      </c>
      <c r="AC318" s="337">
        <v>46008</v>
      </c>
      <c r="AD318" s="340" t="s">
        <v>3</v>
      </c>
      <c r="AE318" s="161" t="s">
        <v>2018</v>
      </c>
      <c r="AF318" s="93" t="s">
        <v>2019</v>
      </c>
      <c r="AG318" s="86"/>
      <c r="AH318" s="139">
        <v>202000006476</v>
      </c>
      <c r="AI318" s="24"/>
      <c r="AJ318" s="94" t="s">
        <v>4456</v>
      </c>
      <c r="AK318" s="94" t="s">
        <v>4456</v>
      </c>
      <c r="AL318" s="74">
        <v>7.666666666666667</v>
      </c>
      <c r="AM318" s="95">
        <v>46128</v>
      </c>
      <c r="AO318" s="75" t="s">
        <v>1</v>
      </c>
      <c r="AP318" s="81">
        <v>19107543</v>
      </c>
      <c r="AQ318" s="96">
        <v>0.39928056313697591</v>
      </c>
      <c r="AR318" s="114">
        <v>28747386</v>
      </c>
      <c r="AS318" s="85" t="s">
        <v>3502</v>
      </c>
      <c r="AT318" s="85" t="s">
        <v>3520</v>
      </c>
      <c r="AU318" s="85">
        <v>0</v>
      </c>
      <c r="AV318" s="247">
        <v>110</v>
      </c>
    </row>
    <row r="319" spans="1:48" ht="35.25" customHeight="1" x14ac:dyDescent="0.25">
      <c r="A319" s="24">
        <v>310</v>
      </c>
      <c r="B319" s="131">
        <v>292</v>
      </c>
      <c r="C319" s="72" t="s">
        <v>839</v>
      </c>
      <c r="D319" s="124" t="s">
        <v>1436</v>
      </c>
      <c r="E319" s="125" t="s">
        <v>447</v>
      </c>
      <c r="F319" s="126" t="s">
        <v>448</v>
      </c>
      <c r="G319" s="127" t="s">
        <v>2037</v>
      </c>
      <c r="H319" s="163">
        <v>98530582</v>
      </c>
      <c r="I319" s="142">
        <v>4157906</v>
      </c>
      <c r="J319" s="142">
        <v>38529929</v>
      </c>
      <c r="K319" s="112" t="s">
        <v>356</v>
      </c>
      <c r="L319" s="128" t="s">
        <v>1991</v>
      </c>
      <c r="M319" s="88" t="s">
        <v>1515</v>
      </c>
      <c r="N319" s="87">
        <v>98556206</v>
      </c>
      <c r="O319" s="88" t="s">
        <v>1519</v>
      </c>
      <c r="P319" s="89">
        <v>10267189</v>
      </c>
      <c r="Q319" s="90">
        <v>144</v>
      </c>
      <c r="R319" s="109" t="s">
        <v>2781</v>
      </c>
      <c r="S319" s="76">
        <v>40747479</v>
      </c>
      <c r="T319" s="92">
        <v>843</v>
      </c>
      <c r="U319" s="91" t="s">
        <v>3270</v>
      </c>
      <c r="V319" s="77">
        <v>38529929</v>
      </c>
      <c r="W319" s="135">
        <v>45723</v>
      </c>
      <c r="X319" s="330">
        <v>45723</v>
      </c>
      <c r="Y319" s="135" t="s">
        <v>1441</v>
      </c>
      <c r="Z319" s="80">
        <v>45726</v>
      </c>
      <c r="AA319" s="325">
        <v>45726</v>
      </c>
      <c r="AB319" s="115">
        <v>46008</v>
      </c>
      <c r="AC319" s="337">
        <v>46008</v>
      </c>
      <c r="AD319" s="340" t="s">
        <v>3</v>
      </c>
      <c r="AE319" s="161" t="s">
        <v>2018</v>
      </c>
      <c r="AF319" s="93" t="s">
        <v>2019</v>
      </c>
      <c r="AG319" s="86"/>
      <c r="AH319" s="139">
        <v>202000006477</v>
      </c>
      <c r="AI319" s="24"/>
      <c r="AJ319" s="94" t="s">
        <v>4457</v>
      </c>
      <c r="AK319" s="94" t="s">
        <v>4457</v>
      </c>
      <c r="AL319" s="74">
        <v>7.666666666666667</v>
      </c>
      <c r="AM319" s="95">
        <v>46128</v>
      </c>
      <c r="AO319" s="75" t="s">
        <v>1</v>
      </c>
      <c r="AP319" s="81">
        <v>15384252</v>
      </c>
      <c r="AQ319" s="96">
        <v>0.39928056965794045</v>
      </c>
      <c r="AR319" s="114">
        <v>23145677</v>
      </c>
      <c r="AS319" s="85" t="s">
        <v>3506</v>
      </c>
      <c r="AT319" s="85" t="s">
        <v>3536</v>
      </c>
      <c r="AU319" s="85">
        <v>0</v>
      </c>
      <c r="AV319" s="247">
        <v>110</v>
      </c>
    </row>
    <row r="320" spans="1:48" ht="35.25" customHeight="1" x14ac:dyDescent="0.25">
      <c r="A320" s="24">
        <v>311</v>
      </c>
      <c r="B320" s="131">
        <v>293</v>
      </c>
      <c r="C320" s="72" t="s">
        <v>840</v>
      </c>
      <c r="D320" s="124" t="s">
        <v>1436</v>
      </c>
      <c r="E320" s="125" t="s">
        <v>447</v>
      </c>
      <c r="F320" s="126" t="s">
        <v>448</v>
      </c>
      <c r="G320" s="127" t="s">
        <v>2038</v>
      </c>
      <c r="H320" s="163">
        <v>15446640</v>
      </c>
      <c r="I320" s="142">
        <v>4157906</v>
      </c>
      <c r="J320" s="142">
        <v>38529929</v>
      </c>
      <c r="K320" s="112" t="s">
        <v>356</v>
      </c>
      <c r="L320" s="128" t="s">
        <v>1991</v>
      </c>
      <c r="M320" s="88" t="s">
        <v>1515</v>
      </c>
      <c r="N320" s="87">
        <v>98556206</v>
      </c>
      <c r="O320" s="88" t="s">
        <v>1519</v>
      </c>
      <c r="P320" s="89">
        <v>10267189</v>
      </c>
      <c r="Q320" s="90">
        <v>145</v>
      </c>
      <c r="R320" s="109" t="s">
        <v>2782</v>
      </c>
      <c r="S320" s="76">
        <v>40747479</v>
      </c>
      <c r="T320" s="92">
        <v>808</v>
      </c>
      <c r="U320" s="91" t="s">
        <v>3249</v>
      </c>
      <c r="V320" s="77">
        <v>38529929</v>
      </c>
      <c r="W320" s="135">
        <v>45723</v>
      </c>
      <c r="X320" s="330">
        <v>45723</v>
      </c>
      <c r="Y320" s="135" t="s">
        <v>1441</v>
      </c>
      <c r="Z320" s="80">
        <v>45726</v>
      </c>
      <c r="AA320" s="325">
        <v>45726</v>
      </c>
      <c r="AB320" s="115">
        <v>46008</v>
      </c>
      <c r="AC320" s="337">
        <v>46008</v>
      </c>
      <c r="AD320" s="340" t="s">
        <v>3</v>
      </c>
      <c r="AE320" s="161" t="s">
        <v>2018</v>
      </c>
      <c r="AF320" s="93" t="s">
        <v>2019</v>
      </c>
      <c r="AG320" s="86"/>
      <c r="AH320" s="139">
        <v>202000006478</v>
      </c>
      <c r="AI320" s="24"/>
      <c r="AJ320" s="94" t="s">
        <v>4458</v>
      </c>
      <c r="AK320" s="94" t="s">
        <v>4458</v>
      </c>
      <c r="AL320" s="74">
        <v>7.666666666666667</v>
      </c>
      <c r="AM320" s="95">
        <v>46128</v>
      </c>
      <c r="AO320" s="75" t="s">
        <v>1</v>
      </c>
      <c r="AP320" s="81">
        <v>15384252</v>
      </c>
      <c r="AQ320" s="96">
        <v>0.39928056965794045</v>
      </c>
      <c r="AR320" s="114">
        <v>23145677</v>
      </c>
      <c r="AS320" s="85" t="s">
        <v>3506</v>
      </c>
      <c r="AT320" s="85" t="s">
        <v>3536</v>
      </c>
      <c r="AU320" s="85">
        <v>0</v>
      </c>
      <c r="AV320" s="247">
        <v>110</v>
      </c>
    </row>
    <row r="321" spans="1:48" ht="35.25" customHeight="1" x14ac:dyDescent="0.25">
      <c r="A321" s="24">
        <v>324</v>
      </c>
      <c r="B321" s="131">
        <v>294</v>
      </c>
      <c r="C321" s="72" t="s">
        <v>853</v>
      </c>
      <c r="D321" s="124" t="s">
        <v>1436</v>
      </c>
      <c r="E321" s="125" t="s">
        <v>447</v>
      </c>
      <c r="F321" s="126" t="s">
        <v>448</v>
      </c>
      <c r="G321" s="127" t="s">
        <v>2039</v>
      </c>
      <c r="H321" s="163">
        <v>7319786</v>
      </c>
      <c r="I321" s="142">
        <v>2708734</v>
      </c>
      <c r="J321" s="142">
        <v>10925227</v>
      </c>
      <c r="K321" s="112" t="s">
        <v>356</v>
      </c>
      <c r="L321" s="128" t="s">
        <v>1991</v>
      </c>
      <c r="M321" s="88" t="s">
        <v>1515</v>
      </c>
      <c r="N321" s="87">
        <v>98556206</v>
      </c>
      <c r="O321" s="88" t="s">
        <v>1519</v>
      </c>
      <c r="P321" s="89">
        <v>10267189</v>
      </c>
      <c r="Q321" s="90">
        <v>158</v>
      </c>
      <c r="R321" s="109" t="s">
        <v>2783</v>
      </c>
      <c r="S321" s="76">
        <v>26545593</v>
      </c>
      <c r="T321" s="92">
        <v>809</v>
      </c>
      <c r="U321" s="91" t="s">
        <v>3250</v>
      </c>
      <c r="V321" s="77">
        <v>10925227</v>
      </c>
      <c r="W321" s="135">
        <v>45723</v>
      </c>
      <c r="X321" s="330">
        <v>45723</v>
      </c>
      <c r="Y321" s="135" t="s">
        <v>1441</v>
      </c>
      <c r="Z321" s="80">
        <v>45726</v>
      </c>
      <c r="AA321" s="325">
        <v>45726</v>
      </c>
      <c r="AB321" s="115">
        <v>45848</v>
      </c>
      <c r="AC321" s="337">
        <v>45848</v>
      </c>
      <c r="AD321" s="340" t="s">
        <v>3</v>
      </c>
      <c r="AE321" s="161" t="s">
        <v>2018</v>
      </c>
      <c r="AF321" s="93" t="s">
        <v>2040</v>
      </c>
      <c r="AG321" s="86"/>
      <c r="AH321" s="139">
        <v>202000006480</v>
      </c>
      <c r="AI321" s="24"/>
      <c r="AJ321" s="94" t="s">
        <v>4459</v>
      </c>
      <c r="AK321" s="94" t="s">
        <v>4459</v>
      </c>
      <c r="AL321" s="74">
        <v>2.3333333333333335</v>
      </c>
      <c r="AM321" s="95">
        <v>45968</v>
      </c>
      <c r="AO321" s="75" t="s">
        <v>4151</v>
      </c>
      <c r="AP321" s="81">
        <v>10022316</v>
      </c>
      <c r="AQ321" s="96">
        <v>0.9173554014026436</v>
      </c>
      <c r="AR321" s="114">
        <v>902911</v>
      </c>
      <c r="AS321" s="85" t="s">
        <v>3506</v>
      </c>
      <c r="AT321" s="85" t="s">
        <v>3536</v>
      </c>
      <c r="AU321" s="85">
        <v>0</v>
      </c>
      <c r="AV321" s="247">
        <v>-50</v>
      </c>
    </row>
    <row r="322" spans="1:48" ht="35.25" customHeight="1" x14ac:dyDescent="0.25">
      <c r="A322" s="24">
        <v>327</v>
      </c>
      <c r="B322" s="131">
        <v>295</v>
      </c>
      <c r="C322" s="72" t="s">
        <v>856</v>
      </c>
      <c r="D322" s="124" t="s">
        <v>1436</v>
      </c>
      <c r="E322" s="125" t="s">
        <v>447</v>
      </c>
      <c r="F322" s="126" t="s">
        <v>448</v>
      </c>
      <c r="G322" s="127" t="s">
        <v>2041</v>
      </c>
      <c r="H322" s="163">
        <v>1035873035</v>
      </c>
      <c r="I322" s="142">
        <v>2708734</v>
      </c>
      <c r="J322" s="142">
        <v>25100935</v>
      </c>
      <c r="K322" s="112" t="s">
        <v>356</v>
      </c>
      <c r="L322" s="128" t="s">
        <v>1991</v>
      </c>
      <c r="M322" s="88" t="s">
        <v>1515</v>
      </c>
      <c r="N322" s="87">
        <v>98556206</v>
      </c>
      <c r="O322" s="88" t="s">
        <v>1519</v>
      </c>
      <c r="P322" s="89">
        <v>10267189</v>
      </c>
      <c r="Q322" s="90">
        <v>161</v>
      </c>
      <c r="R322" s="109" t="s">
        <v>2783</v>
      </c>
      <c r="S322" s="76">
        <v>26545593</v>
      </c>
      <c r="T322" s="92">
        <v>840</v>
      </c>
      <c r="U322" s="91" t="s">
        <v>3269</v>
      </c>
      <c r="V322" s="77">
        <v>25100935</v>
      </c>
      <c r="W322" s="135">
        <v>45723</v>
      </c>
      <c r="X322" s="330">
        <v>45723</v>
      </c>
      <c r="Y322" s="135" t="s">
        <v>1441</v>
      </c>
      <c r="Z322" s="80">
        <v>45726</v>
      </c>
      <c r="AA322" s="325">
        <v>45726</v>
      </c>
      <c r="AB322" s="115">
        <v>46008</v>
      </c>
      <c r="AC322" s="337">
        <v>46008</v>
      </c>
      <c r="AD322" s="340" t="s">
        <v>3</v>
      </c>
      <c r="AE322" s="161" t="s">
        <v>2018</v>
      </c>
      <c r="AF322" s="93" t="s">
        <v>2019</v>
      </c>
      <c r="AG322" s="86"/>
      <c r="AH322" s="139">
        <v>202000006481</v>
      </c>
      <c r="AI322" s="24"/>
      <c r="AJ322" s="94" t="s">
        <v>4460</v>
      </c>
      <c r="AK322" s="94" t="s">
        <v>4460</v>
      </c>
      <c r="AL322" s="74">
        <v>7.666666666666667</v>
      </c>
      <c r="AM322" s="95">
        <v>46128</v>
      </c>
      <c r="AO322" s="75" t="s">
        <v>1</v>
      </c>
      <c r="AP322" s="81">
        <v>10022316</v>
      </c>
      <c r="AQ322" s="96">
        <v>0.39928058456786569</v>
      </c>
      <c r="AR322" s="114">
        <v>15078619</v>
      </c>
      <c r="AS322" s="85" t="s">
        <v>3506</v>
      </c>
      <c r="AT322" s="85" t="s">
        <v>3536</v>
      </c>
      <c r="AU322" s="85">
        <v>0</v>
      </c>
      <c r="AV322" s="247">
        <v>110</v>
      </c>
    </row>
    <row r="323" spans="1:48" ht="35.25" customHeight="1" x14ac:dyDescent="0.25">
      <c r="A323" s="24">
        <v>454</v>
      </c>
      <c r="B323" s="131">
        <v>296</v>
      </c>
      <c r="C323" s="72" t="s">
        <v>970</v>
      </c>
      <c r="D323" s="124" t="s">
        <v>1436</v>
      </c>
      <c r="E323" s="125" t="s">
        <v>447</v>
      </c>
      <c r="F323" s="126" t="s">
        <v>448</v>
      </c>
      <c r="G323" s="127" t="s">
        <v>2042</v>
      </c>
      <c r="H323" s="163">
        <v>1048019747</v>
      </c>
      <c r="I323" s="142">
        <v>6239569</v>
      </c>
      <c r="J323" s="142">
        <v>57820006</v>
      </c>
      <c r="K323" s="112" t="s">
        <v>356</v>
      </c>
      <c r="L323" s="128" t="s">
        <v>1991</v>
      </c>
      <c r="M323" s="88" t="s">
        <v>1515</v>
      </c>
      <c r="N323" s="87">
        <v>98556206</v>
      </c>
      <c r="O323" s="88" t="s">
        <v>1519</v>
      </c>
      <c r="P323" s="89">
        <v>10267189</v>
      </c>
      <c r="Q323" s="90">
        <v>364</v>
      </c>
      <c r="R323" s="109" t="s">
        <v>2770</v>
      </c>
      <c r="S323" s="76">
        <v>57820006</v>
      </c>
      <c r="T323" s="92">
        <v>810</v>
      </c>
      <c r="U323" s="91" t="s">
        <v>3108</v>
      </c>
      <c r="V323" s="77">
        <v>57820006</v>
      </c>
      <c r="W323" s="135">
        <v>45723</v>
      </c>
      <c r="X323" s="330">
        <v>45723</v>
      </c>
      <c r="Y323" s="135" t="s">
        <v>1441</v>
      </c>
      <c r="Z323" s="80">
        <v>45726</v>
      </c>
      <c r="AA323" s="325">
        <v>45726</v>
      </c>
      <c r="AB323" s="115">
        <v>46008</v>
      </c>
      <c r="AC323" s="337">
        <v>46008</v>
      </c>
      <c r="AD323" s="340" t="s">
        <v>3</v>
      </c>
      <c r="AE323" s="161" t="s">
        <v>2018</v>
      </c>
      <c r="AF323" s="93" t="s">
        <v>2019</v>
      </c>
      <c r="AG323" s="86"/>
      <c r="AH323" s="139">
        <v>202000006482</v>
      </c>
      <c r="AI323" s="24"/>
      <c r="AJ323" s="94" t="s">
        <v>4461</v>
      </c>
      <c r="AK323" s="94" t="s">
        <v>4461</v>
      </c>
      <c r="AL323" s="74">
        <v>7.666666666666667</v>
      </c>
      <c r="AM323" s="95">
        <v>46128</v>
      </c>
      <c r="AO323" s="75" t="s">
        <v>1</v>
      </c>
      <c r="AP323" s="81">
        <v>23086405</v>
      </c>
      <c r="AQ323" s="96">
        <v>0.39928057081142471</v>
      </c>
      <c r="AR323" s="114">
        <v>34733601</v>
      </c>
      <c r="AS323" s="85" t="s">
        <v>3506</v>
      </c>
      <c r="AT323" s="85" t="s">
        <v>3536</v>
      </c>
      <c r="AU323" s="85">
        <v>0</v>
      </c>
      <c r="AV323" s="247">
        <v>110</v>
      </c>
    </row>
    <row r="324" spans="1:48" ht="35.25" customHeight="1" x14ac:dyDescent="0.25">
      <c r="A324" s="24">
        <v>455</v>
      </c>
      <c r="B324" s="131">
        <v>297</v>
      </c>
      <c r="C324" s="72" t="s">
        <v>971</v>
      </c>
      <c r="D324" s="124" t="s">
        <v>1436</v>
      </c>
      <c r="E324" s="125" t="s">
        <v>447</v>
      </c>
      <c r="F324" s="126" t="s">
        <v>448</v>
      </c>
      <c r="G324" s="127" t="s">
        <v>2043</v>
      </c>
      <c r="H324" s="163">
        <v>1026138513</v>
      </c>
      <c r="I324" s="142">
        <v>5164201</v>
      </c>
      <c r="J324" s="142">
        <v>47854929</v>
      </c>
      <c r="K324" s="112" t="s">
        <v>356</v>
      </c>
      <c r="L324" s="128" t="s">
        <v>1991</v>
      </c>
      <c r="M324" s="88" t="s">
        <v>1515</v>
      </c>
      <c r="N324" s="87">
        <v>98556206</v>
      </c>
      <c r="O324" s="88" t="s">
        <v>1519</v>
      </c>
      <c r="P324" s="89">
        <v>10267189</v>
      </c>
      <c r="Q324" s="90">
        <v>366</v>
      </c>
      <c r="R324" s="109" t="s">
        <v>2772</v>
      </c>
      <c r="S324" s="76">
        <v>47854929</v>
      </c>
      <c r="T324" s="92">
        <v>803</v>
      </c>
      <c r="U324" s="91" t="s">
        <v>3107</v>
      </c>
      <c r="V324" s="77">
        <v>47854929</v>
      </c>
      <c r="W324" s="135">
        <v>45723</v>
      </c>
      <c r="X324" s="330">
        <v>45723</v>
      </c>
      <c r="Y324" s="135" t="s">
        <v>1441</v>
      </c>
      <c r="Z324" s="80">
        <v>45726</v>
      </c>
      <c r="AA324" s="325">
        <v>45726</v>
      </c>
      <c r="AB324" s="115">
        <v>46008</v>
      </c>
      <c r="AC324" s="337">
        <v>46008</v>
      </c>
      <c r="AD324" s="340" t="s">
        <v>3</v>
      </c>
      <c r="AE324" s="161" t="s">
        <v>2018</v>
      </c>
      <c r="AF324" s="93" t="s">
        <v>2019</v>
      </c>
      <c r="AG324" s="86"/>
      <c r="AH324" s="139">
        <v>202000006483</v>
      </c>
      <c r="AI324" s="24"/>
      <c r="AJ324" s="94" t="s">
        <v>4462</v>
      </c>
      <c r="AK324" s="94" t="s">
        <v>4462</v>
      </c>
      <c r="AL324" s="74">
        <v>7.666666666666667</v>
      </c>
      <c r="AM324" s="95">
        <v>46128</v>
      </c>
      <c r="AO324" s="75" t="s">
        <v>1</v>
      </c>
      <c r="AP324" s="81">
        <v>19107543</v>
      </c>
      <c r="AQ324" s="96">
        <v>0.39928056313697591</v>
      </c>
      <c r="AR324" s="114">
        <v>28747386</v>
      </c>
      <c r="AS324" s="85" t="s">
        <v>3506</v>
      </c>
      <c r="AT324" s="85" t="s">
        <v>3536</v>
      </c>
      <c r="AU324" s="85">
        <v>0</v>
      </c>
      <c r="AV324" s="247">
        <v>110</v>
      </c>
    </row>
    <row r="325" spans="1:48" ht="35.25" customHeight="1" x14ac:dyDescent="0.25">
      <c r="A325" s="24">
        <v>335</v>
      </c>
      <c r="B325" s="131">
        <v>298</v>
      </c>
      <c r="C325" s="72" t="s">
        <v>864</v>
      </c>
      <c r="D325" s="124" t="s">
        <v>1436</v>
      </c>
      <c r="E325" s="125" t="s">
        <v>447</v>
      </c>
      <c r="F325" s="126" t="s">
        <v>448</v>
      </c>
      <c r="G325" s="127" t="s">
        <v>2044</v>
      </c>
      <c r="H325" s="163">
        <v>9081673</v>
      </c>
      <c r="I325" s="142">
        <v>2708734</v>
      </c>
      <c r="J325" s="142">
        <v>25100935</v>
      </c>
      <c r="K325" s="112" t="s">
        <v>356</v>
      </c>
      <c r="L325" s="128" t="s">
        <v>1991</v>
      </c>
      <c r="M325" s="88" t="s">
        <v>1515</v>
      </c>
      <c r="N325" s="87">
        <v>98556206</v>
      </c>
      <c r="O325" s="88" t="s">
        <v>1519</v>
      </c>
      <c r="P325" s="89">
        <v>10267189</v>
      </c>
      <c r="Q325" s="90">
        <v>169</v>
      </c>
      <c r="R325" s="109" t="s">
        <v>2783</v>
      </c>
      <c r="S325" s="76">
        <v>26545593</v>
      </c>
      <c r="T325" s="92">
        <v>806</v>
      </c>
      <c r="U325" s="91" t="s">
        <v>3247</v>
      </c>
      <c r="V325" s="77">
        <v>25100935</v>
      </c>
      <c r="W325" s="135">
        <v>45723</v>
      </c>
      <c r="X325" s="330">
        <v>45723</v>
      </c>
      <c r="Y325" s="135" t="s">
        <v>1441</v>
      </c>
      <c r="Z325" s="80">
        <v>45726</v>
      </c>
      <c r="AA325" s="325">
        <v>45726</v>
      </c>
      <c r="AB325" s="115">
        <v>46008</v>
      </c>
      <c r="AC325" s="337">
        <v>46008</v>
      </c>
      <c r="AD325" s="340" t="s">
        <v>3</v>
      </c>
      <c r="AE325" s="161" t="s">
        <v>2018</v>
      </c>
      <c r="AF325" s="93" t="s">
        <v>2019</v>
      </c>
      <c r="AG325" s="86"/>
      <c r="AH325" s="139">
        <v>202000006484</v>
      </c>
      <c r="AI325" s="24"/>
      <c r="AJ325" s="94" t="s">
        <v>4463</v>
      </c>
      <c r="AK325" s="94" t="s">
        <v>4463</v>
      </c>
      <c r="AL325" s="74">
        <v>7.666666666666667</v>
      </c>
      <c r="AM325" s="95">
        <v>46128</v>
      </c>
      <c r="AO325" s="75" t="s">
        <v>1</v>
      </c>
      <c r="AP325" s="81">
        <v>10022316</v>
      </c>
      <c r="AQ325" s="96">
        <v>0.39928058456786569</v>
      </c>
      <c r="AR325" s="114">
        <v>15078619</v>
      </c>
      <c r="AS325" s="85" t="s">
        <v>3506</v>
      </c>
      <c r="AT325" s="85" t="s">
        <v>3536</v>
      </c>
      <c r="AU325" s="85">
        <v>0</v>
      </c>
      <c r="AV325" s="247">
        <v>110</v>
      </c>
    </row>
    <row r="326" spans="1:48" ht="35.25" customHeight="1" x14ac:dyDescent="0.25">
      <c r="A326" s="24">
        <v>340</v>
      </c>
      <c r="B326" s="131">
        <v>299</v>
      </c>
      <c r="C326" s="72" t="s">
        <v>869</v>
      </c>
      <c r="D326" s="124" t="s">
        <v>1436</v>
      </c>
      <c r="E326" s="125" t="s">
        <v>447</v>
      </c>
      <c r="F326" s="126" t="s">
        <v>448</v>
      </c>
      <c r="G326" s="127" t="s">
        <v>2045</v>
      </c>
      <c r="H326" s="163">
        <v>98778700</v>
      </c>
      <c r="I326" s="142">
        <v>4157906</v>
      </c>
      <c r="J326" s="142">
        <v>38529929</v>
      </c>
      <c r="K326" s="112" t="s">
        <v>356</v>
      </c>
      <c r="L326" s="128" t="s">
        <v>1991</v>
      </c>
      <c r="M326" s="88" t="s">
        <v>1515</v>
      </c>
      <c r="N326" s="87">
        <v>98556206</v>
      </c>
      <c r="O326" s="88" t="s">
        <v>1519</v>
      </c>
      <c r="P326" s="89">
        <v>10267189</v>
      </c>
      <c r="Q326" s="90">
        <v>174</v>
      </c>
      <c r="R326" s="109" t="s">
        <v>2783</v>
      </c>
      <c r="S326" s="76">
        <v>40747479</v>
      </c>
      <c r="T326" s="92">
        <v>804</v>
      </c>
      <c r="U326" s="91" t="s">
        <v>3245</v>
      </c>
      <c r="V326" s="77">
        <v>38529929</v>
      </c>
      <c r="W326" s="135">
        <v>45723</v>
      </c>
      <c r="X326" s="330">
        <v>45723</v>
      </c>
      <c r="Y326" s="135" t="s">
        <v>1441</v>
      </c>
      <c r="Z326" s="80">
        <v>45726</v>
      </c>
      <c r="AA326" s="325">
        <v>45726</v>
      </c>
      <c r="AB326" s="115">
        <v>46008</v>
      </c>
      <c r="AC326" s="337">
        <v>46008</v>
      </c>
      <c r="AD326" s="340" t="s">
        <v>3</v>
      </c>
      <c r="AE326" s="161" t="s">
        <v>2018</v>
      </c>
      <c r="AF326" s="93" t="s">
        <v>2019</v>
      </c>
      <c r="AG326" s="86"/>
      <c r="AH326" s="139">
        <v>202000006485</v>
      </c>
      <c r="AI326" s="24"/>
      <c r="AJ326" s="94" t="s">
        <v>4464</v>
      </c>
      <c r="AK326" s="94" t="s">
        <v>4464</v>
      </c>
      <c r="AL326" s="74">
        <v>7.666666666666667</v>
      </c>
      <c r="AM326" s="95">
        <v>46128</v>
      </c>
      <c r="AO326" s="75" t="s">
        <v>1</v>
      </c>
      <c r="AP326" s="81">
        <v>15384252</v>
      </c>
      <c r="AQ326" s="96">
        <v>0.39928056965794045</v>
      </c>
      <c r="AR326" s="114">
        <v>23145677</v>
      </c>
      <c r="AS326" s="85" t="s">
        <v>3506</v>
      </c>
      <c r="AT326" s="85" t="s">
        <v>3536</v>
      </c>
      <c r="AU326" s="85">
        <v>0</v>
      </c>
      <c r="AV326" s="247">
        <v>110</v>
      </c>
    </row>
    <row r="327" spans="1:48" ht="35.25" customHeight="1" x14ac:dyDescent="0.25">
      <c r="A327" s="24">
        <v>346</v>
      </c>
      <c r="B327" s="131">
        <v>300</v>
      </c>
      <c r="C327" s="72" t="s">
        <v>875</v>
      </c>
      <c r="D327" s="124" t="s">
        <v>1436</v>
      </c>
      <c r="E327" s="125" t="s">
        <v>447</v>
      </c>
      <c r="F327" s="126" t="s">
        <v>448</v>
      </c>
      <c r="G327" s="127" t="s">
        <v>2046</v>
      </c>
      <c r="H327" s="163">
        <v>1017207409</v>
      </c>
      <c r="I327" s="142">
        <v>2708734</v>
      </c>
      <c r="J327" s="142">
        <v>25100935</v>
      </c>
      <c r="K327" s="112" t="s">
        <v>356</v>
      </c>
      <c r="L327" s="128" t="s">
        <v>1991</v>
      </c>
      <c r="M327" s="88" t="s">
        <v>1515</v>
      </c>
      <c r="N327" s="87">
        <v>98556206</v>
      </c>
      <c r="O327" s="88" t="s">
        <v>1519</v>
      </c>
      <c r="P327" s="89">
        <v>10267189</v>
      </c>
      <c r="Q327" s="90">
        <v>180</v>
      </c>
      <c r="R327" s="109" t="s">
        <v>2785</v>
      </c>
      <c r="S327" s="76">
        <v>26545593</v>
      </c>
      <c r="T327" s="92">
        <v>805</v>
      </c>
      <c r="U327" s="91" t="s">
        <v>3246</v>
      </c>
      <c r="V327" s="77">
        <v>25100935</v>
      </c>
      <c r="W327" s="135">
        <v>45723</v>
      </c>
      <c r="X327" s="330">
        <v>45723</v>
      </c>
      <c r="Y327" s="135" t="s">
        <v>1441</v>
      </c>
      <c r="Z327" s="80">
        <v>45726</v>
      </c>
      <c r="AA327" s="325">
        <v>45726</v>
      </c>
      <c r="AB327" s="115">
        <v>46008</v>
      </c>
      <c r="AC327" s="337">
        <v>46008</v>
      </c>
      <c r="AD327" s="340" t="s">
        <v>3</v>
      </c>
      <c r="AE327" s="161" t="s">
        <v>2018</v>
      </c>
      <c r="AF327" s="93" t="s">
        <v>2019</v>
      </c>
      <c r="AG327" s="86"/>
      <c r="AH327" s="139">
        <v>202000006486</v>
      </c>
      <c r="AI327" s="24"/>
      <c r="AJ327" s="94" t="s">
        <v>4465</v>
      </c>
      <c r="AK327" s="94" t="s">
        <v>4465</v>
      </c>
      <c r="AL327" s="74">
        <v>7.666666666666667</v>
      </c>
      <c r="AM327" s="95">
        <v>46128</v>
      </c>
      <c r="AO327" s="75" t="s">
        <v>1</v>
      </c>
      <c r="AP327" s="81">
        <v>10022316</v>
      </c>
      <c r="AQ327" s="96">
        <v>0.39928058456786569</v>
      </c>
      <c r="AR327" s="114">
        <v>15078619</v>
      </c>
      <c r="AS327" s="85" t="s">
        <v>3506</v>
      </c>
      <c r="AT327" s="85" t="s">
        <v>3536</v>
      </c>
      <c r="AU327" s="85">
        <v>0</v>
      </c>
      <c r="AV327" s="247">
        <v>110</v>
      </c>
    </row>
    <row r="328" spans="1:48" ht="35.25" customHeight="1" x14ac:dyDescent="0.25">
      <c r="A328" s="24">
        <v>347</v>
      </c>
      <c r="B328" s="131">
        <v>301</v>
      </c>
      <c r="C328" s="72" t="s">
        <v>876</v>
      </c>
      <c r="D328" s="124" t="s">
        <v>1436</v>
      </c>
      <c r="E328" s="125" t="s">
        <v>447</v>
      </c>
      <c r="F328" s="126" t="s">
        <v>448</v>
      </c>
      <c r="G328" s="127" t="s">
        <v>2047</v>
      </c>
      <c r="H328" s="163">
        <v>71277601</v>
      </c>
      <c r="I328" s="142">
        <v>2708734</v>
      </c>
      <c r="J328" s="142">
        <v>25100935</v>
      </c>
      <c r="K328" s="112" t="s">
        <v>356</v>
      </c>
      <c r="L328" s="128" t="s">
        <v>1991</v>
      </c>
      <c r="M328" s="88" t="s">
        <v>1515</v>
      </c>
      <c r="N328" s="87">
        <v>98556206</v>
      </c>
      <c r="O328" s="88" t="s">
        <v>1519</v>
      </c>
      <c r="P328" s="89">
        <v>10267189</v>
      </c>
      <c r="Q328" s="90">
        <v>181</v>
      </c>
      <c r="R328" s="109" t="s">
        <v>2785</v>
      </c>
      <c r="S328" s="76">
        <v>26545593</v>
      </c>
      <c r="T328" s="92">
        <v>838</v>
      </c>
      <c r="U328" s="91" t="s">
        <v>3267</v>
      </c>
      <c r="V328" s="77">
        <v>25100935</v>
      </c>
      <c r="W328" s="135">
        <v>45723</v>
      </c>
      <c r="X328" s="330">
        <v>45723</v>
      </c>
      <c r="Y328" s="135" t="s">
        <v>1441</v>
      </c>
      <c r="Z328" s="80">
        <v>45726</v>
      </c>
      <c r="AA328" s="325">
        <v>45726</v>
      </c>
      <c r="AB328" s="115">
        <v>46008</v>
      </c>
      <c r="AC328" s="337">
        <v>46008</v>
      </c>
      <c r="AD328" s="340" t="s">
        <v>3</v>
      </c>
      <c r="AE328" s="161" t="s">
        <v>2018</v>
      </c>
      <c r="AF328" s="93" t="s">
        <v>2019</v>
      </c>
      <c r="AG328" s="86"/>
      <c r="AH328" s="139">
        <v>202000006487</v>
      </c>
      <c r="AI328" s="24"/>
      <c r="AJ328" s="94" t="s">
        <v>4466</v>
      </c>
      <c r="AK328" s="94" t="s">
        <v>4466</v>
      </c>
      <c r="AL328" s="74">
        <v>7.666666666666667</v>
      </c>
      <c r="AM328" s="95">
        <v>46128</v>
      </c>
      <c r="AO328" s="75" t="s">
        <v>1</v>
      </c>
      <c r="AP328" s="81">
        <v>10022316</v>
      </c>
      <c r="AQ328" s="96">
        <v>0.39928058456786569</v>
      </c>
      <c r="AR328" s="114">
        <v>15078619</v>
      </c>
      <c r="AS328" s="85" t="s">
        <v>3506</v>
      </c>
      <c r="AT328" s="85" t="s">
        <v>3536</v>
      </c>
      <c r="AU328" s="85">
        <v>0</v>
      </c>
      <c r="AV328" s="247">
        <v>110</v>
      </c>
    </row>
    <row r="329" spans="1:48" ht="35.25" customHeight="1" x14ac:dyDescent="0.25">
      <c r="A329" s="24">
        <v>367</v>
      </c>
      <c r="B329" s="131">
        <v>302</v>
      </c>
      <c r="C329" s="72" t="s">
        <v>896</v>
      </c>
      <c r="D329" s="124" t="s">
        <v>1436</v>
      </c>
      <c r="E329" s="125" t="s">
        <v>447</v>
      </c>
      <c r="F329" s="126" t="s">
        <v>448</v>
      </c>
      <c r="G329" s="127" t="s">
        <v>2048</v>
      </c>
      <c r="H329" s="163">
        <v>71703740</v>
      </c>
      <c r="I329" s="142">
        <v>4157906</v>
      </c>
      <c r="J329" s="142">
        <v>38529929</v>
      </c>
      <c r="K329" s="112" t="s">
        <v>356</v>
      </c>
      <c r="L329" s="128" t="s">
        <v>1991</v>
      </c>
      <c r="M329" s="88" t="s">
        <v>1515</v>
      </c>
      <c r="N329" s="87">
        <v>98556206</v>
      </c>
      <c r="O329" s="88" t="s">
        <v>1519</v>
      </c>
      <c r="P329" s="89">
        <v>10267189</v>
      </c>
      <c r="Q329" s="90">
        <v>201</v>
      </c>
      <c r="R329" s="109" t="s">
        <v>2785</v>
      </c>
      <c r="S329" s="76">
        <v>40747479</v>
      </c>
      <c r="T329" s="92">
        <v>836</v>
      </c>
      <c r="U329" s="91" t="s">
        <v>3265</v>
      </c>
      <c r="V329" s="77">
        <v>38529929</v>
      </c>
      <c r="W329" s="135">
        <v>45723</v>
      </c>
      <c r="X329" s="330">
        <v>45723</v>
      </c>
      <c r="Y329" s="135" t="s">
        <v>1441</v>
      </c>
      <c r="Z329" s="80">
        <v>45726</v>
      </c>
      <c r="AA329" s="325">
        <v>45726</v>
      </c>
      <c r="AB329" s="115">
        <v>46008</v>
      </c>
      <c r="AC329" s="337">
        <v>46008</v>
      </c>
      <c r="AD329" s="340" t="s">
        <v>3</v>
      </c>
      <c r="AE329" s="161" t="s">
        <v>2018</v>
      </c>
      <c r="AF329" s="93" t="s">
        <v>2019</v>
      </c>
      <c r="AG329" s="86"/>
      <c r="AH329" s="139">
        <v>202000006489</v>
      </c>
      <c r="AI329" s="24"/>
      <c r="AJ329" s="94" t="s">
        <v>4467</v>
      </c>
      <c r="AK329" s="94" t="s">
        <v>4467</v>
      </c>
      <c r="AL329" s="74">
        <v>7.666666666666667</v>
      </c>
      <c r="AM329" s="95">
        <v>46128</v>
      </c>
      <c r="AO329" s="75" t="s">
        <v>1</v>
      </c>
      <c r="AP329" s="81">
        <v>15384252</v>
      </c>
      <c r="AQ329" s="96">
        <v>0.39928056965794045</v>
      </c>
      <c r="AR329" s="114">
        <v>23145677</v>
      </c>
      <c r="AS329" s="85" t="s">
        <v>3506</v>
      </c>
      <c r="AT329" s="85" t="s">
        <v>3536</v>
      </c>
      <c r="AU329" s="85">
        <v>0</v>
      </c>
      <c r="AV329" s="247">
        <v>110</v>
      </c>
    </row>
    <row r="330" spans="1:48" ht="35.25" customHeight="1" x14ac:dyDescent="0.25">
      <c r="A330" s="24">
        <v>371</v>
      </c>
      <c r="B330" s="131">
        <v>303</v>
      </c>
      <c r="C330" s="72" t="s">
        <v>900</v>
      </c>
      <c r="D330" s="124" t="s">
        <v>1436</v>
      </c>
      <c r="E330" s="125" t="s">
        <v>447</v>
      </c>
      <c r="F330" s="126" t="s">
        <v>448</v>
      </c>
      <c r="G330" s="127" t="s">
        <v>2049</v>
      </c>
      <c r="H330" s="163">
        <v>1036423355</v>
      </c>
      <c r="I330" s="142">
        <v>4157906</v>
      </c>
      <c r="J330" s="142">
        <v>38529929</v>
      </c>
      <c r="K330" s="112" t="s">
        <v>356</v>
      </c>
      <c r="L330" s="128" t="s">
        <v>1991</v>
      </c>
      <c r="M330" s="88" t="s">
        <v>1515</v>
      </c>
      <c r="N330" s="87">
        <v>98556206</v>
      </c>
      <c r="O330" s="88" t="s">
        <v>1519</v>
      </c>
      <c r="P330" s="89">
        <v>10267189</v>
      </c>
      <c r="Q330" s="90">
        <v>205</v>
      </c>
      <c r="R330" s="109" t="s">
        <v>2785</v>
      </c>
      <c r="S330" s="76">
        <v>40747479</v>
      </c>
      <c r="T330" s="92">
        <v>833</v>
      </c>
      <c r="U330" s="91" t="s">
        <v>3263</v>
      </c>
      <c r="V330" s="77">
        <v>38529929</v>
      </c>
      <c r="W330" s="135">
        <v>45726</v>
      </c>
      <c r="X330" s="330">
        <v>45726</v>
      </c>
      <c r="Y330" s="135" t="s">
        <v>1441</v>
      </c>
      <c r="Z330" s="80">
        <v>45726</v>
      </c>
      <c r="AA330" s="325">
        <v>45726</v>
      </c>
      <c r="AB330" s="115">
        <v>46008</v>
      </c>
      <c r="AC330" s="337">
        <v>46008</v>
      </c>
      <c r="AD330" s="340" t="s">
        <v>3</v>
      </c>
      <c r="AE330" s="161" t="s">
        <v>2018</v>
      </c>
      <c r="AF330" s="93" t="s">
        <v>2019</v>
      </c>
      <c r="AG330" s="86"/>
      <c r="AH330" s="206">
        <v>202000006490</v>
      </c>
      <c r="AI330" s="24"/>
      <c r="AJ330" s="94" t="s">
        <v>4468</v>
      </c>
      <c r="AK330" s="94" t="s">
        <v>4468</v>
      </c>
      <c r="AL330" s="74">
        <v>7.666666666666667</v>
      </c>
      <c r="AM330" s="95">
        <v>46128</v>
      </c>
      <c r="AO330" s="75" t="s">
        <v>1</v>
      </c>
      <c r="AP330" s="81">
        <v>15384252</v>
      </c>
      <c r="AQ330" s="96">
        <v>0.39928056965794045</v>
      </c>
      <c r="AR330" s="114">
        <v>23145677</v>
      </c>
      <c r="AS330" s="85" t="s">
        <v>3506</v>
      </c>
      <c r="AT330" s="85" t="s">
        <v>3536</v>
      </c>
      <c r="AU330" s="85">
        <v>0</v>
      </c>
      <c r="AV330" s="247">
        <v>110</v>
      </c>
    </row>
    <row r="331" spans="1:48" ht="35.25" customHeight="1" x14ac:dyDescent="0.25">
      <c r="A331" s="24">
        <v>372</v>
      </c>
      <c r="B331" s="131">
        <v>304</v>
      </c>
      <c r="C331" s="72" t="s">
        <v>901</v>
      </c>
      <c r="D331" s="124" t="s">
        <v>1436</v>
      </c>
      <c r="E331" s="125" t="s">
        <v>447</v>
      </c>
      <c r="F331" s="126" t="s">
        <v>448</v>
      </c>
      <c r="G331" s="127" t="s">
        <v>2050</v>
      </c>
      <c r="H331" s="163">
        <v>1017246519</v>
      </c>
      <c r="I331" s="142">
        <v>2708734</v>
      </c>
      <c r="J331" s="142">
        <v>25100935</v>
      </c>
      <c r="K331" s="112" t="s">
        <v>356</v>
      </c>
      <c r="L331" s="128" t="s">
        <v>1991</v>
      </c>
      <c r="M331" s="88" t="s">
        <v>1515</v>
      </c>
      <c r="N331" s="87">
        <v>98556206</v>
      </c>
      <c r="O331" s="88" t="s">
        <v>1519</v>
      </c>
      <c r="P331" s="89">
        <v>10267189</v>
      </c>
      <c r="Q331" s="90">
        <v>282</v>
      </c>
      <c r="R331" s="109" t="s">
        <v>2788</v>
      </c>
      <c r="S331" s="76">
        <v>26545593</v>
      </c>
      <c r="T331" s="92">
        <v>831</v>
      </c>
      <c r="U331" s="91" t="s">
        <v>3261</v>
      </c>
      <c r="V331" s="77">
        <v>25100935</v>
      </c>
      <c r="W331" s="135">
        <v>45723</v>
      </c>
      <c r="X331" s="330">
        <v>45723</v>
      </c>
      <c r="Y331" s="135" t="s">
        <v>1441</v>
      </c>
      <c r="Z331" s="80">
        <v>45726</v>
      </c>
      <c r="AA331" s="325">
        <v>45726</v>
      </c>
      <c r="AB331" s="115">
        <v>46008</v>
      </c>
      <c r="AC331" s="337">
        <v>46008</v>
      </c>
      <c r="AD331" s="340" t="s">
        <v>3</v>
      </c>
      <c r="AE331" s="161" t="s">
        <v>2018</v>
      </c>
      <c r="AF331" s="93" t="s">
        <v>2019</v>
      </c>
      <c r="AG331" s="86"/>
      <c r="AH331" s="139">
        <v>202000006491</v>
      </c>
      <c r="AI331" s="24"/>
      <c r="AJ331" s="94" t="s">
        <v>4469</v>
      </c>
      <c r="AK331" s="94" t="s">
        <v>4469</v>
      </c>
      <c r="AL331" s="74">
        <v>7.666666666666667</v>
      </c>
      <c r="AM331" s="95">
        <v>46128</v>
      </c>
      <c r="AO331" s="75" t="s">
        <v>1</v>
      </c>
      <c r="AP331" s="81">
        <v>7313582</v>
      </c>
      <c r="AQ331" s="96">
        <v>0.29136691521650487</v>
      </c>
      <c r="AR331" s="114">
        <v>17787353</v>
      </c>
      <c r="AS331" s="85" t="s">
        <v>3506</v>
      </c>
      <c r="AT331" s="85" t="s">
        <v>3536</v>
      </c>
      <c r="AU331" s="85">
        <v>0</v>
      </c>
      <c r="AV331" s="247">
        <v>110</v>
      </c>
    </row>
    <row r="332" spans="1:48" ht="35.25" customHeight="1" x14ac:dyDescent="0.25">
      <c r="A332" s="24">
        <v>456</v>
      </c>
      <c r="B332" s="131">
        <v>305</v>
      </c>
      <c r="C332" s="72" t="s">
        <v>972</v>
      </c>
      <c r="D332" s="124" t="s">
        <v>1436</v>
      </c>
      <c r="E332" s="125" t="s">
        <v>447</v>
      </c>
      <c r="F332" s="126" t="s">
        <v>448</v>
      </c>
      <c r="G332" s="127" t="s">
        <v>2051</v>
      </c>
      <c r="H332" s="163">
        <v>2470571</v>
      </c>
      <c r="I332" s="142">
        <v>4157906</v>
      </c>
      <c r="J332" s="142">
        <v>38529929</v>
      </c>
      <c r="K332" s="112" t="s">
        <v>356</v>
      </c>
      <c r="L332" s="128" t="s">
        <v>1991</v>
      </c>
      <c r="M332" s="88" t="s">
        <v>1515</v>
      </c>
      <c r="N332" s="87">
        <v>98556206</v>
      </c>
      <c r="O332" s="88" t="s">
        <v>1519</v>
      </c>
      <c r="P332" s="89">
        <v>10267189</v>
      </c>
      <c r="Q332" s="90">
        <v>369</v>
      </c>
      <c r="R332" s="109" t="s">
        <v>2774</v>
      </c>
      <c r="S332" s="76">
        <v>38529929</v>
      </c>
      <c r="T332" s="92">
        <v>820</v>
      </c>
      <c r="U332" s="91" t="s">
        <v>3111</v>
      </c>
      <c r="V332" s="77">
        <v>38529929</v>
      </c>
      <c r="W332" s="135">
        <v>45723</v>
      </c>
      <c r="X332" s="330">
        <v>45723</v>
      </c>
      <c r="Y332" s="135" t="s">
        <v>1441</v>
      </c>
      <c r="Z332" s="80">
        <v>45726</v>
      </c>
      <c r="AA332" s="325">
        <v>45726</v>
      </c>
      <c r="AB332" s="115">
        <v>46008</v>
      </c>
      <c r="AC332" s="337">
        <v>46008</v>
      </c>
      <c r="AD332" s="340" t="s">
        <v>3</v>
      </c>
      <c r="AE332" s="161" t="s">
        <v>2018</v>
      </c>
      <c r="AF332" s="93" t="s">
        <v>2019</v>
      </c>
      <c r="AG332" s="86"/>
      <c r="AH332" s="139">
        <v>202000006492</v>
      </c>
      <c r="AI332" s="24"/>
      <c r="AJ332" s="94" t="s">
        <v>4470</v>
      </c>
      <c r="AK332" s="94" t="s">
        <v>4470</v>
      </c>
      <c r="AL332" s="74">
        <v>7.666666666666667</v>
      </c>
      <c r="AM332" s="95">
        <v>46128</v>
      </c>
      <c r="AO332" s="75" t="s">
        <v>1</v>
      </c>
      <c r="AP332" s="81">
        <v>10256168</v>
      </c>
      <c r="AQ332" s="96">
        <v>0.26618704643862695</v>
      </c>
      <c r="AR332" s="114">
        <v>28273761</v>
      </c>
      <c r="AS332" s="85" t="s">
        <v>3506</v>
      </c>
      <c r="AT332" s="85" t="s">
        <v>3536</v>
      </c>
      <c r="AU332" s="85">
        <v>0</v>
      </c>
      <c r="AV332" s="247">
        <v>110</v>
      </c>
    </row>
    <row r="333" spans="1:48" ht="35.25" customHeight="1" x14ac:dyDescent="0.25">
      <c r="A333" s="24">
        <v>457</v>
      </c>
      <c r="B333" s="131">
        <v>306</v>
      </c>
      <c r="C333" s="72" t="s">
        <v>973</v>
      </c>
      <c r="D333" s="124" t="s">
        <v>1436</v>
      </c>
      <c r="E333" s="125" t="s">
        <v>447</v>
      </c>
      <c r="F333" s="126" t="s">
        <v>448</v>
      </c>
      <c r="G333" s="127" t="s">
        <v>2052</v>
      </c>
      <c r="H333" s="163">
        <v>1054092294</v>
      </c>
      <c r="I333" s="142">
        <v>2708734</v>
      </c>
      <c r="J333" s="142">
        <v>25100935</v>
      </c>
      <c r="K333" s="112" t="s">
        <v>356</v>
      </c>
      <c r="L333" s="128" t="s">
        <v>1991</v>
      </c>
      <c r="M333" s="88" t="s">
        <v>1515</v>
      </c>
      <c r="N333" s="87">
        <v>98556206</v>
      </c>
      <c r="O333" s="88" t="s">
        <v>1519</v>
      </c>
      <c r="P333" s="89">
        <v>10267189</v>
      </c>
      <c r="Q333" s="90">
        <v>371</v>
      </c>
      <c r="R333" s="109" t="s">
        <v>2776</v>
      </c>
      <c r="S333" s="76">
        <v>25100935</v>
      </c>
      <c r="T333" s="92">
        <v>819</v>
      </c>
      <c r="U333" s="91" t="s">
        <v>3110</v>
      </c>
      <c r="V333" s="77">
        <v>25100935</v>
      </c>
      <c r="W333" s="135">
        <v>45723</v>
      </c>
      <c r="X333" s="330">
        <v>45723</v>
      </c>
      <c r="Y333" s="135" t="s">
        <v>1441</v>
      </c>
      <c r="Z333" s="80">
        <v>45726</v>
      </c>
      <c r="AA333" s="325">
        <v>45726</v>
      </c>
      <c r="AB333" s="115">
        <v>46008</v>
      </c>
      <c r="AC333" s="337">
        <v>46008</v>
      </c>
      <c r="AD333" s="340" t="s">
        <v>3</v>
      </c>
      <c r="AE333" s="161" t="s">
        <v>2018</v>
      </c>
      <c r="AF333" s="93" t="s">
        <v>2019</v>
      </c>
      <c r="AG333" s="86"/>
      <c r="AH333" s="139">
        <v>202000006493</v>
      </c>
      <c r="AI333" s="24"/>
      <c r="AJ333" s="94" t="s">
        <v>4471</v>
      </c>
      <c r="AK333" s="94" t="s">
        <v>4471</v>
      </c>
      <c r="AL333" s="74">
        <v>7.666666666666667</v>
      </c>
      <c r="AM333" s="95">
        <v>46128</v>
      </c>
      <c r="AO333" s="75" t="s">
        <v>1</v>
      </c>
      <c r="AP333" s="81">
        <v>10022316</v>
      </c>
      <c r="AQ333" s="96">
        <v>0.39928058456786569</v>
      </c>
      <c r="AR333" s="114">
        <v>15078619</v>
      </c>
      <c r="AS333" s="85" t="s">
        <v>3506</v>
      </c>
      <c r="AT333" s="85" t="s">
        <v>3536</v>
      </c>
      <c r="AU333" s="85">
        <v>0</v>
      </c>
      <c r="AV333" s="247">
        <v>110</v>
      </c>
    </row>
    <row r="334" spans="1:48" ht="35.25" customHeight="1" x14ac:dyDescent="0.25">
      <c r="A334" s="24">
        <v>458</v>
      </c>
      <c r="B334" s="131">
        <v>307</v>
      </c>
      <c r="C334" s="72" t="s">
        <v>974</v>
      </c>
      <c r="D334" s="124" t="s">
        <v>1436</v>
      </c>
      <c r="E334" s="125" t="s">
        <v>447</v>
      </c>
      <c r="F334" s="126" t="s">
        <v>448</v>
      </c>
      <c r="G334" s="127" t="s">
        <v>2053</v>
      </c>
      <c r="H334" s="163">
        <v>80795654</v>
      </c>
      <c r="I334" s="142">
        <v>4157906</v>
      </c>
      <c r="J334" s="142">
        <v>38529929</v>
      </c>
      <c r="K334" s="112" t="s">
        <v>356</v>
      </c>
      <c r="L334" s="128" t="s">
        <v>1991</v>
      </c>
      <c r="M334" s="88" t="s">
        <v>1515</v>
      </c>
      <c r="N334" s="87">
        <v>98556206</v>
      </c>
      <c r="O334" s="88" t="s">
        <v>1519</v>
      </c>
      <c r="P334" s="89">
        <v>10267189</v>
      </c>
      <c r="Q334" s="90">
        <v>365</v>
      </c>
      <c r="R334" s="109" t="s">
        <v>2771</v>
      </c>
      <c r="S334" s="76">
        <v>38529929</v>
      </c>
      <c r="T334" s="92">
        <v>817</v>
      </c>
      <c r="U334" s="91" t="s">
        <v>3109</v>
      </c>
      <c r="V334" s="77">
        <v>38529929</v>
      </c>
      <c r="W334" s="135">
        <v>45723</v>
      </c>
      <c r="X334" s="330">
        <v>45723</v>
      </c>
      <c r="Y334" s="135" t="s">
        <v>1441</v>
      </c>
      <c r="Z334" s="80">
        <v>45726</v>
      </c>
      <c r="AA334" s="325">
        <v>45726</v>
      </c>
      <c r="AB334" s="115">
        <v>46008</v>
      </c>
      <c r="AC334" s="337">
        <v>46008</v>
      </c>
      <c r="AD334" s="340" t="s">
        <v>3</v>
      </c>
      <c r="AE334" s="161" t="s">
        <v>2018</v>
      </c>
      <c r="AF334" s="93" t="s">
        <v>2019</v>
      </c>
      <c r="AG334" s="86"/>
      <c r="AH334" s="139">
        <v>202000006494</v>
      </c>
      <c r="AI334" s="24"/>
      <c r="AJ334" s="94" t="s">
        <v>4472</v>
      </c>
      <c r="AK334" s="94" t="s">
        <v>4472</v>
      </c>
      <c r="AL334" s="74">
        <v>7.666666666666667</v>
      </c>
      <c r="AM334" s="95">
        <v>46128</v>
      </c>
      <c r="AO334" s="75" t="s">
        <v>1</v>
      </c>
      <c r="AP334" s="81">
        <v>15384252</v>
      </c>
      <c r="AQ334" s="96">
        <v>0.39928056965794045</v>
      </c>
      <c r="AR334" s="114">
        <v>23145677</v>
      </c>
      <c r="AS334" s="85" t="s">
        <v>3506</v>
      </c>
      <c r="AT334" s="85" t="s">
        <v>3536</v>
      </c>
      <c r="AU334" s="85">
        <v>0</v>
      </c>
      <c r="AV334" s="247">
        <v>110</v>
      </c>
    </row>
    <row r="335" spans="1:48" ht="35.25" customHeight="1" x14ac:dyDescent="0.25">
      <c r="A335" s="24">
        <v>382</v>
      </c>
      <c r="B335" s="131">
        <v>308</v>
      </c>
      <c r="C335" s="72" t="s">
        <v>151</v>
      </c>
      <c r="D335" s="124" t="s">
        <v>1436</v>
      </c>
      <c r="E335" s="125" t="s">
        <v>447</v>
      </c>
      <c r="F335" s="126" t="s">
        <v>448</v>
      </c>
      <c r="G335" s="127" t="s">
        <v>2054</v>
      </c>
      <c r="H335" s="121">
        <v>1045505327</v>
      </c>
      <c r="I335" s="144">
        <v>2708734</v>
      </c>
      <c r="J335" s="144">
        <v>25100935</v>
      </c>
      <c r="K335" s="112" t="s">
        <v>356</v>
      </c>
      <c r="L335" s="128" t="s">
        <v>1991</v>
      </c>
      <c r="M335" s="88" t="s">
        <v>1439</v>
      </c>
      <c r="N335" s="87">
        <v>3507696</v>
      </c>
      <c r="O335" s="88" t="s">
        <v>1440</v>
      </c>
      <c r="P335" s="89">
        <v>75075150</v>
      </c>
      <c r="Q335" s="90">
        <v>215</v>
      </c>
      <c r="R335" s="109" t="s">
        <v>2785</v>
      </c>
      <c r="S335" s="76">
        <v>26545593</v>
      </c>
      <c r="T335" s="92">
        <v>815</v>
      </c>
      <c r="U335" s="91" t="s">
        <v>3252</v>
      </c>
      <c r="V335" s="77">
        <v>25100935</v>
      </c>
      <c r="W335" s="135">
        <v>45723</v>
      </c>
      <c r="X335" s="329">
        <v>45723</v>
      </c>
      <c r="Y335" s="135" t="s">
        <v>1441</v>
      </c>
      <c r="Z335" s="80">
        <v>45726</v>
      </c>
      <c r="AA335" s="325">
        <v>45726</v>
      </c>
      <c r="AB335" s="115">
        <v>46008</v>
      </c>
      <c r="AC335" s="337">
        <v>46008</v>
      </c>
      <c r="AD335" s="340" t="s">
        <v>3</v>
      </c>
      <c r="AE335" s="161" t="s">
        <v>2018</v>
      </c>
      <c r="AF335" s="93" t="s">
        <v>2019</v>
      </c>
      <c r="AG335" s="86"/>
      <c r="AH335" s="139">
        <v>202000006495</v>
      </c>
      <c r="AI335" s="24"/>
      <c r="AJ335" s="94" t="s">
        <v>4473</v>
      </c>
      <c r="AK335" s="94" t="s">
        <v>4473</v>
      </c>
      <c r="AL335" s="74">
        <v>7.666666666666667</v>
      </c>
      <c r="AM335" s="95">
        <v>46128</v>
      </c>
      <c r="AO335" s="75" t="s">
        <v>1</v>
      </c>
      <c r="AP335" s="81">
        <v>10022316</v>
      </c>
      <c r="AQ335" s="96">
        <v>0.39928058456786569</v>
      </c>
      <c r="AR335" s="114">
        <v>15078619</v>
      </c>
      <c r="AS335" s="85" t="s">
        <v>3520</v>
      </c>
      <c r="AT335" s="85" t="s">
        <v>3502</v>
      </c>
      <c r="AU335" s="85">
        <v>0</v>
      </c>
      <c r="AV335" s="247">
        <v>110</v>
      </c>
    </row>
    <row r="336" spans="1:48" ht="35.25" customHeight="1" x14ac:dyDescent="0.25">
      <c r="A336" s="24">
        <v>383</v>
      </c>
      <c r="B336" s="131">
        <v>309</v>
      </c>
      <c r="C336" s="72" t="s">
        <v>909</v>
      </c>
      <c r="D336" s="124" t="s">
        <v>1436</v>
      </c>
      <c r="E336" s="125" t="s">
        <v>447</v>
      </c>
      <c r="F336" s="126" t="s">
        <v>448</v>
      </c>
      <c r="G336" s="127" t="s">
        <v>2055</v>
      </c>
      <c r="H336" s="121">
        <v>71716048</v>
      </c>
      <c r="I336" s="144">
        <v>6239569</v>
      </c>
      <c r="J336" s="144">
        <v>57820006</v>
      </c>
      <c r="K336" s="112" t="s">
        <v>356</v>
      </c>
      <c r="L336" s="128" t="s">
        <v>1991</v>
      </c>
      <c r="M336" s="88" t="s">
        <v>1439</v>
      </c>
      <c r="N336" s="87">
        <v>3507696</v>
      </c>
      <c r="O336" s="88" t="s">
        <v>1440</v>
      </c>
      <c r="P336" s="89">
        <v>75075150</v>
      </c>
      <c r="Q336" s="90">
        <v>216</v>
      </c>
      <c r="R336" s="109" t="s">
        <v>2785</v>
      </c>
      <c r="S336" s="76">
        <v>61147776</v>
      </c>
      <c r="T336" s="92">
        <v>814</v>
      </c>
      <c r="U336" s="91" t="s">
        <v>3251</v>
      </c>
      <c r="V336" s="77">
        <v>57820006</v>
      </c>
      <c r="W336" s="135">
        <v>45723</v>
      </c>
      <c r="X336" s="329">
        <v>45723</v>
      </c>
      <c r="Y336" s="135" t="s">
        <v>1441</v>
      </c>
      <c r="Z336" s="80">
        <v>45726</v>
      </c>
      <c r="AA336" s="325">
        <v>45726</v>
      </c>
      <c r="AB336" s="115">
        <v>46008</v>
      </c>
      <c r="AC336" s="337">
        <v>46008</v>
      </c>
      <c r="AD336" s="340" t="s">
        <v>3</v>
      </c>
      <c r="AE336" s="161" t="s">
        <v>2018</v>
      </c>
      <c r="AF336" s="93" t="s">
        <v>2019</v>
      </c>
      <c r="AG336" s="86"/>
      <c r="AH336" s="139">
        <v>202000006496</v>
      </c>
      <c r="AI336" s="24"/>
      <c r="AJ336" s="94" t="s">
        <v>4474</v>
      </c>
      <c r="AK336" s="94" t="s">
        <v>4474</v>
      </c>
      <c r="AL336" s="74">
        <v>7.666666666666667</v>
      </c>
      <c r="AM336" s="95">
        <v>46128</v>
      </c>
      <c r="AO336" s="75" t="s">
        <v>1</v>
      </c>
      <c r="AP336" s="81">
        <v>23086405</v>
      </c>
      <c r="AQ336" s="96">
        <v>0.39928057081142471</v>
      </c>
      <c r="AR336" s="114">
        <v>34733601</v>
      </c>
      <c r="AS336" s="85" t="s">
        <v>3520</v>
      </c>
      <c r="AT336" s="85" t="s">
        <v>3502</v>
      </c>
      <c r="AU336" s="85">
        <v>0</v>
      </c>
      <c r="AV336" s="247">
        <v>110</v>
      </c>
    </row>
    <row r="337" spans="1:48" ht="35.25" customHeight="1" x14ac:dyDescent="0.25">
      <c r="A337" s="24">
        <v>384</v>
      </c>
      <c r="B337" s="131">
        <v>310</v>
      </c>
      <c r="C337" s="72" t="s">
        <v>910</v>
      </c>
      <c r="D337" s="124" t="s">
        <v>1436</v>
      </c>
      <c r="E337" s="125" t="s">
        <v>447</v>
      </c>
      <c r="F337" s="126" t="s">
        <v>448</v>
      </c>
      <c r="G337" s="127" t="s">
        <v>2056</v>
      </c>
      <c r="H337" s="121">
        <v>1027945251</v>
      </c>
      <c r="I337" s="144">
        <v>7280018</v>
      </c>
      <c r="J337" s="144">
        <v>67461500</v>
      </c>
      <c r="K337" s="112" t="s">
        <v>356</v>
      </c>
      <c r="L337" s="128" t="s">
        <v>1991</v>
      </c>
      <c r="M337" s="88" t="s">
        <v>1439</v>
      </c>
      <c r="N337" s="87">
        <v>3507696</v>
      </c>
      <c r="O337" s="88" t="s">
        <v>1440</v>
      </c>
      <c r="P337" s="89">
        <v>75075150</v>
      </c>
      <c r="Q337" s="90">
        <v>217</v>
      </c>
      <c r="R337" s="109" t="s">
        <v>2785</v>
      </c>
      <c r="S337" s="76">
        <v>71344176</v>
      </c>
      <c r="T337" s="92">
        <v>818</v>
      </c>
      <c r="U337" s="91" t="s">
        <v>3254</v>
      </c>
      <c r="V337" s="77">
        <v>67461500</v>
      </c>
      <c r="W337" s="135">
        <v>45723</v>
      </c>
      <c r="X337" s="329">
        <v>45723</v>
      </c>
      <c r="Y337" s="135" t="s">
        <v>1441</v>
      </c>
      <c r="Z337" s="80">
        <v>45726</v>
      </c>
      <c r="AA337" s="325">
        <v>45726</v>
      </c>
      <c r="AB337" s="115">
        <v>46008</v>
      </c>
      <c r="AC337" s="337">
        <v>46008</v>
      </c>
      <c r="AD337" s="340" t="s">
        <v>3</v>
      </c>
      <c r="AE337" s="161" t="s">
        <v>2018</v>
      </c>
      <c r="AF337" s="93" t="s">
        <v>2019</v>
      </c>
      <c r="AG337" s="86"/>
      <c r="AH337" s="139">
        <v>202000006497</v>
      </c>
      <c r="AI337" s="24"/>
      <c r="AJ337" s="94" t="s">
        <v>4475</v>
      </c>
      <c r="AK337" s="94" t="s">
        <v>4475</v>
      </c>
      <c r="AL337" s="74">
        <v>7.666666666666667</v>
      </c>
      <c r="AM337" s="95">
        <v>46128</v>
      </c>
      <c r="AO337" s="75" t="s">
        <v>1</v>
      </c>
      <c r="AP337" s="81">
        <v>26936067</v>
      </c>
      <c r="AQ337" s="96">
        <v>0.39928058225802865</v>
      </c>
      <c r="AR337" s="114">
        <v>40525433</v>
      </c>
      <c r="AS337" s="85" t="s">
        <v>3520</v>
      </c>
      <c r="AT337" s="85" t="s">
        <v>3502</v>
      </c>
      <c r="AU337" s="85">
        <v>0</v>
      </c>
      <c r="AV337" s="247">
        <v>110</v>
      </c>
    </row>
    <row r="338" spans="1:48" ht="35.25" customHeight="1" x14ac:dyDescent="0.25">
      <c r="A338" s="24">
        <v>386</v>
      </c>
      <c r="B338" s="131">
        <v>311</v>
      </c>
      <c r="C338" s="72" t="s">
        <v>912</v>
      </c>
      <c r="D338" s="124" t="s">
        <v>1436</v>
      </c>
      <c r="E338" s="125" t="s">
        <v>447</v>
      </c>
      <c r="F338" s="126" t="s">
        <v>448</v>
      </c>
      <c r="G338" s="127" t="s">
        <v>2057</v>
      </c>
      <c r="H338" s="121">
        <v>43918828</v>
      </c>
      <c r="I338" s="144">
        <v>8320021</v>
      </c>
      <c r="J338" s="144">
        <v>77098861</v>
      </c>
      <c r="K338" s="112" t="s">
        <v>356</v>
      </c>
      <c r="L338" s="128" t="s">
        <v>1991</v>
      </c>
      <c r="M338" s="88" t="s">
        <v>1439</v>
      </c>
      <c r="N338" s="87">
        <v>3507696</v>
      </c>
      <c r="O338" s="88" t="s">
        <v>1440</v>
      </c>
      <c r="P338" s="89">
        <v>75075150</v>
      </c>
      <c r="Q338" s="90">
        <v>219</v>
      </c>
      <c r="R338" s="109" t="s">
        <v>2785</v>
      </c>
      <c r="S338" s="76">
        <v>81536206</v>
      </c>
      <c r="T338" s="92">
        <v>821</v>
      </c>
      <c r="U338" s="91" t="s">
        <v>3255</v>
      </c>
      <c r="V338" s="77">
        <v>77098861</v>
      </c>
      <c r="W338" s="135">
        <v>45723</v>
      </c>
      <c r="X338" s="329">
        <v>45723</v>
      </c>
      <c r="Y338" s="135" t="s">
        <v>1441</v>
      </c>
      <c r="Z338" s="80">
        <v>45726</v>
      </c>
      <c r="AA338" s="325">
        <v>45726</v>
      </c>
      <c r="AB338" s="115">
        <v>46008</v>
      </c>
      <c r="AC338" s="337">
        <v>46008</v>
      </c>
      <c r="AD338" s="340" t="s">
        <v>3</v>
      </c>
      <c r="AE338" s="161" t="s">
        <v>2018</v>
      </c>
      <c r="AF338" s="93" t="s">
        <v>2019</v>
      </c>
      <c r="AG338" s="86"/>
      <c r="AH338" s="139">
        <v>202000006498</v>
      </c>
      <c r="AI338" s="24"/>
      <c r="AJ338" s="94" t="s">
        <v>4476</v>
      </c>
      <c r="AK338" s="94" t="s">
        <v>4476</v>
      </c>
      <c r="AL338" s="74">
        <v>7.666666666666667</v>
      </c>
      <c r="AM338" s="95">
        <v>46128</v>
      </c>
      <c r="AO338" s="75" t="s">
        <v>1</v>
      </c>
      <c r="AP338" s="81">
        <v>30784078</v>
      </c>
      <c r="AQ338" s="96">
        <v>0.39928058081169321</v>
      </c>
      <c r="AR338" s="114">
        <v>46314783</v>
      </c>
      <c r="AS338" s="85" t="s">
        <v>3520</v>
      </c>
      <c r="AT338" s="85" t="s">
        <v>3502</v>
      </c>
      <c r="AU338" s="85">
        <v>0</v>
      </c>
      <c r="AV338" s="247">
        <v>110</v>
      </c>
    </row>
    <row r="339" spans="1:48" ht="35.25" customHeight="1" x14ac:dyDescent="0.25">
      <c r="A339" s="24">
        <v>388</v>
      </c>
      <c r="B339" s="131">
        <v>312</v>
      </c>
      <c r="C339" s="72" t="s">
        <v>203</v>
      </c>
      <c r="D339" s="124" t="s">
        <v>1436</v>
      </c>
      <c r="E339" s="125" t="s">
        <v>447</v>
      </c>
      <c r="F339" s="126" t="s">
        <v>448</v>
      </c>
      <c r="G339" s="127" t="s">
        <v>2058</v>
      </c>
      <c r="H339" s="121">
        <v>71353580</v>
      </c>
      <c r="I339" s="144">
        <v>2708734</v>
      </c>
      <c r="J339" s="144">
        <v>25100935</v>
      </c>
      <c r="K339" s="112" t="s">
        <v>356</v>
      </c>
      <c r="L339" s="128" t="s">
        <v>1991</v>
      </c>
      <c r="M339" s="88" t="s">
        <v>1439</v>
      </c>
      <c r="N339" s="87">
        <v>3507696</v>
      </c>
      <c r="O339" s="88" t="s">
        <v>1440</v>
      </c>
      <c r="P339" s="89">
        <v>75075150</v>
      </c>
      <c r="Q339" s="90">
        <v>221</v>
      </c>
      <c r="R339" s="109" t="s">
        <v>2785</v>
      </c>
      <c r="S339" s="76">
        <v>26545593</v>
      </c>
      <c r="T339" s="92">
        <v>822</v>
      </c>
      <c r="U339" s="91" t="s">
        <v>3256</v>
      </c>
      <c r="V339" s="77">
        <v>25100935</v>
      </c>
      <c r="W339" s="135">
        <v>45723</v>
      </c>
      <c r="X339" s="329">
        <v>45723</v>
      </c>
      <c r="Y339" s="135" t="s">
        <v>1441</v>
      </c>
      <c r="Z339" s="80">
        <v>45726</v>
      </c>
      <c r="AA339" s="325">
        <v>45726</v>
      </c>
      <c r="AB339" s="115">
        <v>46008</v>
      </c>
      <c r="AC339" s="337">
        <v>46008</v>
      </c>
      <c r="AD339" s="340" t="s">
        <v>3</v>
      </c>
      <c r="AE339" s="161" t="s">
        <v>2018</v>
      </c>
      <c r="AF339" s="93" t="s">
        <v>2019</v>
      </c>
      <c r="AG339" s="86"/>
      <c r="AH339" s="139">
        <v>202000006499</v>
      </c>
      <c r="AI339" s="24"/>
      <c r="AJ339" s="94" t="s">
        <v>4477</v>
      </c>
      <c r="AK339" s="94" t="s">
        <v>4477</v>
      </c>
      <c r="AL339" s="74">
        <v>7.666666666666667</v>
      </c>
      <c r="AM339" s="95">
        <v>46128</v>
      </c>
      <c r="AO339" s="75" t="s">
        <v>1</v>
      </c>
      <c r="AP339" s="81">
        <v>10022316</v>
      </c>
      <c r="AQ339" s="96">
        <v>0.39928058456786569</v>
      </c>
      <c r="AR339" s="114">
        <v>15078619</v>
      </c>
      <c r="AS339" s="85" t="s">
        <v>3520</v>
      </c>
      <c r="AT339" s="85" t="s">
        <v>3502</v>
      </c>
      <c r="AU339" s="85">
        <v>0</v>
      </c>
      <c r="AV339" s="247">
        <v>110</v>
      </c>
    </row>
    <row r="340" spans="1:48" ht="35.25" customHeight="1" x14ac:dyDescent="0.25">
      <c r="A340" s="24">
        <v>392</v>
      </c>
      <c r="B340" s="131">
        <v>313</v>
      </c>
      <c r="C340" s="72" t="s">
        <v>916</v>
      </c>
      <c r="D340" s="124" t="s">
        <v>1436</v>
      </c>
      <c r="E340" s="125" t="s">
        <v>447</v>
      </c>
      <c r="F340" s="126" t="s">
        <v>448</v>
      </c>
      <c r="G340" s="127" t="s">
        <v>2059</v>
      </c>
      <c r="H340" s="121">
        <v>98534661</v>
      </c>
      <c r="I340" s="144">
        <v>8320021</v>
      </c>
      <c r="J340" s="144">
        <v>77098861</v>
      </c>
      <c r="K340" s="112" t="s">
        <v>356</v>
      </c>
      <c r="L340" s="128" t="s">
        <v>1991</v>
      </c>
      <c r="M340" s="88" t="s">
        <v>1439</v>
      </c>
      <c r="N340" s="87">
        <v>3507696</v>
      </c>
      <c r="O340" s="88" t="s">
        <v>1440</v>
      </c>
      <c r="P340" s="89">
        <v>75075150</v>
      </c>
      <c r="Q340" s="90">
        <v>225</v>
      </c>
      <c r="R340" s="109" t="s">
        <v>2786</v>
      </c>
      <c r="S340" s="76">
        <v>81536206</v>
      </c>
      <c r="T340" s="92">
        <v>824</v>
      </c>
      <c r="U340" s="91" t="s">
        <v>3257</v>
      </c>
      <c r="V340" s="77">
        <v>77098861</v>
      </c>
      <c r="W340" s="135">
        <v>45723</v>
      </c>
      <c r="X340" s="329">
        <v>45723</v>
      </c>
      <c r="Y340" s="135" t="s">
        <v>1441</v>
      </c>
      <c r="Z340" s="80">
        <v>45726</v>
      </c>
      <c r="AA340" s="325">
        <v>45726</v>
      </c>
      <c r="AB340" s="115">
        <v>46008</v>
      </c>
      <c r="AC340" s="337">
        <v>46008</v>
      </c>
      <c r="AD340" s="340" t="s">
        <v>3</v>
      </c>
      <c r="AE340" s="161" t="s">
        <v>2018</v>
      </c>
      <c r="AF340" s="93" t="s">
        <v>2019</v>
      </c>
      <c r="AG340" s="86"/>
      <c r="AH340" s="139">
        <v>202000006501</v>
      </c>
      <c r="AI340" s="24"/>
      <c r="AJ340" s="94" t="s">
        <v>4478</v>
      </c>
      <c r="AK340" s="94" t="s">
        <v>4478</v>
      </c>
      <c r="AL340" s="74">
        <v>7.666666666666667</v>
      </c>
      <c r="AM340" s="95">
        <v>46128</v>
      </c>
      <c r="AO340" s="75" t="s">
        <v>1</v>
      </c>
      <c r="AP340" s="81">
        <v>30784078</v>
      </c>
      <c r="AQ340" s="96">
        <v>0.39928058081169321</v>
      </c>
      <c r="AR340" s="114">
        <v>46314783</v>
      </c>
      <c r="AS340" s="85" t="s">
        <v>3520</v>
      </c>
      <c r="AT340" s="85" t="s">
        <v>3502</v>
      </c>
      <c r="AU340" s="85">
        <v>0</v>
      </c>
      <c r="AV340" s="247">
        <v>110</v>
      </c>
    </row>
    <row r="341" spans="1:48" ht="35.25" customHeight="1" x14ac:dyDescent="0.25">
      <c r="A341" s="24">
        <v>400</v>
      </c>
      <c r="B341" s="131">
        <v>314</v>
      </c>
      <c r="C341" s="72" t="s">
        <v>923</v>
      </c>
      <c r="D341" s="124" t="s">
        <v>1436</v>
      </c>
      <c r="E341" s="125" t="s">
        <v>447</v>
      </c>
      <c r="F341" s="126" t="s">
        <v>448</v>
      </c>
      <c r="G341" s="127" t="s">
        <v>2060</v>
      </c>
      <c r="H341" s="121">
        <v>43811085</v>
      </c>
      <c r="I341" s="144">
        <v>6239569</v>
      </c>
      <c r="J341" s="144">
        <v>57820006</v>
      </c>
      <c r="K341" s="112" t="s">
        <v>356</v>
      </c>
      <c r="L341" s="128" t="s">
        <v>1991</v>
      </c>
      <c r="M341" s="88" t="s">
        <v>1439</v>
      </c>
      <c r="N341" s="87">
        <v>3507696</v>
      </c>
      <c r="O341" s="88" t="s">
        <v>1440</v>
      </c>
      <c r="P341" s="89">
        <v>75075150</v>
      </c>
      <c r="Q341" s="90">
        <v>233</v>
      </c>
      <c r="R341" s="109" t="s">
        <v>2787</v>
      </c>
      <c r="S341" s="76">
        <v>61147776</v>
      </c>
      <c r="T341" s="92">
        <v>826</v>
      </c>
      <c r="U341" s="91" t="s">
        <v>3258</v>
      </c>
      <c r="V341" s="77">
        <v>57820006</v>
      </c>
      <c r="W341" s="135">
        <v>45723</v>
      </c>
      <c r="X341" s="329">
        <v>45723</v>
      </c>
      <c r="Y341" s="135" t="s">
        <v>1441</v>
      </c>
      <c r="Z341" s="80">
        <v>45726</v>
      </c>
      <c r="AA341" s="325">
        <v>45726</v>
      </c>
      <c r="AB341" s="115">
        <v>46008</v>
      </c>
      <c r="AC341" s="337">
        <v>46008</v>
      </c>
      <c r="AD341" s="340" t="s">
        <v>3</v>
      </c>
      <c r="AE341" s="161" t="s">
        <v>2018</v>
      </c>
      <c r="AF341" s="93" t="s">
        <v>2019</v>
      </c>
      <c r="AG341" s="86"/>
      <c r="AH341" s="139">
        <v>202000006502</v>
      </c>
      <c r="AI341" s="24"/>
      <c r="AJ341" s="94" t="s">
        <v>4479</v>
      </c>
      <c r="AK341" s="94" t="s">
        <v>4479</v>
      </c>
      <c r="AL341" s="74">
        <v>7.666666666666667</v>
      </c>
      <c r="AM341" s="95">
        <v>46128</v>
      </c>
      <c r="AO341" s="75" t="s">
        <v>1</v>
      </c>
      <c r="AP341" s="81">
        <v>23086405</v>
      </c>
      <c r="AQ341" s="96">
        <v>0.39928057081142471</v>
      </c>
      <c r="AR341" s="114">
        <v>34733601</v>
      </c>
      <c r="AS341" s="85" t="s">
        <v>3520</v>
      </c>
      <c r="AT341" s="85" t="s">
        <v>3502</v>
      </c>
      <c r="AU341" s="85">
        <v>0</v>
      </c>
      <c r="AV341" s="247">
        <v>110</v>
      </c>
    </row>
    <row r="342" spans="1:48" ht="35.25" customHeight="1" x14ac:dyDescent="0.25">
      <c r="A342" s="24">
        <v>414</v>
      </c>
      <c r="B342" s="131">
        <v>315</v>
      </c>
      <c r="C342" s="72" t="s">
        <v>7</v>
      </c>
      <c r="D342" s="124" t="s">
        <v>1436</v>
      </c>
      <c r="E342" s="125" t="s">
        <v>447</v>
      </c>
      <c r="F342" s="126" t="s">
        <v>448</v>
      </c>
      <c r="G342" s="127" t="s">
        <v>2061</v>
      </c>
      <c r="H342" s="121">
        <v>1026148854</v>
      </c>
      <c r="I342" s="144">
        <v>2708734</v>
      </c>
      <c r="J342" s="144">
        <v>25100935</v>
      </c>
      <c r="K342" s="112" t="s">
        <v>356</v>
      </c>
      <c r="L342" s="128" t="s">
        <v>1991</v>
      </c>
      <c r="M342" s="88" t="s">
        <v>1439</v>
      </c>
      <c r="N342" s="87">
        <v>3507696</v>
      </c>
      <c r="O342" s="88" t="s">
        <v>1440</v>
      </c>
      <c r="P342" s="89">
        <v>75075150</v>
      </c>
      <c r="Q342" s="90">
        <v>247</v>
      </c>
      <c r="R342" s="109" t="s">
        <v>2787</v>
      </c>
      <c r="S342" s="76">
        <v>26545593</v>
      </c>
      <c r="T342" s="92">
        <v>827</v>
      </c>
      <c r="U342" s="91" t="s">
        <v>3259</v>
      </c>
      <c r="V342" s="77">
        <v>25100935</v>
      </c>
      <c r="W342" s="135">
        <v>45723</v>
      </c>
      <c r="X342" s="329">
        <v>45723</v>
      </c>
      <c r="Y342" s="135" t="s">
        <v>1441</v>
      </c>
      <c r="Z342" s="80">
        <v>45726</v>
      </c>
      <c r="AA342" s="325">
        <v>45726</v>
      </c>
      <c r="AB342" s="115">
        <v>46008</v>
      </c>
      <c r="AC342" s="337">
        <v>46008</v>
      </c>
      <c r="AD342" s="340" t="s">
        <v>3</v>
      </c>
      <c r="AE342" s="161" t="s">
        <v>2018</v>
      </c>
      <c r="AF342" s="93" t="s">
        <v>2019</v>
      </c>
      <c r="AG342" s="86"/>
      <c r="AH342" s="139">
        <v>202000006512</v>
      </c>
      <c r="AI342" s="24"/>
      <c r="AJ342" s="94" t="s">
        <v>4480</v>
      </c>
      <c r="AK342" s="94" t="s">
        <v>4480</v>
      </c>
      <c r="AL342" s="74">
        <v>7.666666666666667</v>
      </c>
      <c r="AM342" s="95">
        <v>46128</v>
      </c>
      <c r="AO342" s="75" t="s">
        <v>1</v>
      </c>
      <c r="AP342" s="81">
        <v>10022316</v>
      </c>
      <c r="AQ342" s="96">
        <v>0.39928058456786569</v>
      </c>
      <c r="AR342" s="114">
        <v>15078619</v>
      </c>
      <c r="AS342" s="85" t="s">
        <v>3520</v>
      </c>
      <c r="AT342" s="85" t="s">
        <v>3502</v>
      </c>
      <c r="AU342" s="85">
        <v>0</v>
      </c>
      <c r="AV342" s="247">
        <v>110</v>
      </c>
    </row>
    <row r="343" spans="1:48" ht="35.25" customHeight="1" x14ac:dyDescent="0.25">
      <c r="A343" s="24">
        <v>459</v>
      </c>
      <c r="B343" s="131">
        <v>316</v>
      </c>
      <c r="C343" s="72" t="s">
        <v>173</v>
      </c>
      <c r="D343" s="124" t="s">
        <v>1436</v>
      </c>
      <c r="E343" s="125" t="s">
        <v>447</v>
      </c>
      <c r="F343" s="126" t="s">
        <v>448</v>
      </c>
      <c r="G343" s="127" t="s">
        <v>2062</v>
      </c>
      <c r="H343" s="121">
        <v>1152464295</v>
      </c>
      <c r="I343" s="144">
        <v>2708734</v>
      </c>
      <c r="J343" s="144">
        <v>25100935</v>
      </c>
      <c r="K343" s="112" t="s">
        <v>356</v>
      </c>
      <c r="L343" s="128" t="s">
        <v>1991</v>
      </c>
      <c r="M343" s="88" t="s">
        <v>1439</v>
      </c>
      <c r="N343" s="87">
        <v>3507696</v>
      </c>
      <c r="O343" s="88" t="s">
        <v>1440</v>
      </c>
      <c r="P343" s="89">
        <v>75075150</v>
      </c>
      <c r="Q343" s="90">
        <v>367</v>
      </c>
      <c r="R343" s="109" t="s">
        <v>2773</v>
      </c>
      <c r="S343" s="76">
        <v>25100935</v>
      </c>
      <c r="T343" s="92">
        <v>828</v>
      </c>
      <c r="U343" s="91" t="s">
        <v>3112</v>
      </c>
      <c r="V343" s="77">
        <v>25100935</v>
      </c>
      <c r="W343" s="135">
        <v>45723</v>
      </c>
      <c r="X343" s="329">
        <v>45723</v>
      </c>
      <c r="Y343" s="135" t="s">
        <v>1441</v>
      </c>
      <c r="Z343" s="80">
        <v>45726</v>
      </c>
      <c r="AA343" s="325">
        <v>45726</v>
      </c>
      <c r="AB343" s="115">
        <v>46008</v>
      </c>
      <c r="AC343" s="337">
        <v>46008</v>
      </c>
      <c r="AD343" s="340" t="s">
        <v>3</v>
      </c>
      <c r="AE343" s="161" t="s">
        <v>2018</v>
      </c>
      <c r="AF343" s="93" t="s">
        <v>2019</v>
      </c>
      <c r="AG343" s="86"/>
      <c r="AH343" s="139">
        <v>202000006513</v>
      </c>
      <c r="AI343" s="24"/>
      <c r="AJ343" s="94" t="s">
        <v>4481</v>
      </c>
      <c r="AK343" s="94" t="s">
        <v>4481</v>
      </c>
      <c r="AL343" s="74">
        <v>7.666666666666667</v>
      </c>
      <c r="AM343" s="95">
        <v>46128</v>
      </c>
      <c r="AO343" s="75" t="s">
        <v>1</v>
      </c>
      <c r="AP343" s="81">
        <v>10022316</v>
      </c>
      <c r="AQ343" s="96">
        <v>0.39928058456786569</v>
      </c>
      <c r="AR343" s="114">
        <v>15078619</v>
      </c>
      <c r="AS343" s="85" t="s">
        <v>3520</v>
      </c>
      <c r="AT343" s="85" t="s">
        <v>3502</v>
      </c>
      <c r="AU343" s="85">
        <v>0</v>
      </c>
      <c r="AV343" s="247">
        <v>110</v>
      </c>
    </row>
    <row r="344" spans="1:48" ht="35.25" customHeight="1" x14ac:dyDescent="0.25">
      <c r="A344" s="24">
        <v>564</v>
      </c>
      <c r="B344" s="131">
        <v>317</v>
      </c>
      <c r="C344" s="72" t="s">
        <v>1104</v>
      </c>
      <c r="D344" s="124" t="s">
        <v>1436</v>
      </c>
      <c r="E344" s="125" t="s">
        <v>447</v>
      </c>
      <c r="F344" s="126" t="s">
        <v>448</v>
      </c>
      <c r="G344" s="127" t="s">
        <v>2063</v>
      </c>
      <c r="H344" s="121">
        <v>1214731711</v>
      </c>
      <c r="I344" s="144">
        <v>5164201</v>
      </c>
      <c r="J344" s="144">
        <v>47854929</v>
      </c>
      <c r="K344" s="112" t="s">
        <v>356</v>
      </c>
      <c r="L344" s="128" t="s">
        <v>1991</v>
      </c>
      <c r="M344" s="88" t="s">
        <v>1519</v>
      </c>
      <c r="N344" s="87">
        <v>10267189</v>
      </c>
      <c r="O344" s="88" t="s">
        <v>1515</v>
      </c>
      <c r="P344" s="89">
        <v>98556206</v>
      </c>
      <c r="Q344" s="90">
        <v>370</v>
      </c>
      <c r="R344" s="109" t="s">
        <v>2775</v>
      </c>
      <c r="S344" s="76">
        <v>47854929</v>
      </c>
      <c r="T344" s="92">
        <v>829</v>
      </c>
      <c r="U344" s="91" t="s">
        <v>3113</v>
      </c>
      <c r="V344" s="77">
        <v>47854929</v>
      </c>
      <c r="W344" s="135">
        <v>45723</v>
      </c>
      <c r="X344" s="329">
        <v>45723</v>
      </c>
      <c r="Y344" s="135" t="s">
        <v>1441</v>
      </c>
      <c r="Z344" s="80">
        <v>45726</v>
      </c>
      <c r="AA344" s="325">
        <v>45726</v>
      </c>
      <c r="AB344" s="115">
        <v>46008</v>
      </c>
      <c r="AC344" s="337">
        <v>46008</v>
      </c>
      <c r="AD344" s="340" t="s">
        <v>3</v>
      </c>
      <c r="AE344" s="161" t="s">
        <v>2018</v>
      </c>
      <c r="AF344" s="93" t="s">
        <v>2019</v>
      </c>
      <c r="AG344" s="86"/>
      <c r="AH344" s="139">
        <v>202000006514</v>
      </c>
      <c r="AI344" s="24"/>
      <c r="AJ344" s="94" t="s">
        <v>4482</v>
      </c>
      <c r="AK344" s="94" t="s">
        <v>4482</v>
      </c>
      <c r="AL344" s="74">
        <v>7.666666666666667</v>
      </c>
      <c r="AM344" s="95">
        <v>46128</v>
      </c>
      <c r="AO344" s="75" t="s">
        <v>1</v>
      </c>
      <c r="AP344" s="81">
        <v>19107543</v>
      </c>
      <c r="AQ344" s="96">
        <v>0.39928056313697591</v>
      </c>
      <c r="AR344" s="114">
        <v>28747386</v>
      </c>
      <c r="AS344" s="85" t="s">
        <v>3536</v>
      </c>
      <c r="AT344" s="85" t="s">
        <v>3506</v>
      </c>
      <c r="AU344" s="85">
        <v>0</v>
      </c>
      <c r="AV344" s="247">
        <v>110</v>
      </c>
    </row>
    <row r="345" spans="1:48" ht="35.25" customHeight="1" x14ac:dyDescent="0.25">
      <c r="A345" s="24">
        <v>355</v>
      </c>
      <c r="B345" s="131">
        <v>318</v>
      </c>
      <c r="C345" s="72" t="s">
        <v>884</v>
      </c>
      <c r="D345" s="124" t="s">
        <v>1436</v>
      </c>
      <c r="E345" s="125" t="s">
        <v>447</v>
      </c>
      <c r="F345" s="126" t="s">
        <v>448</v>
      </c>
      <c r="G345" s="127" t="s">
        <v>2064</v>
      </c>
      <c r="H345" s="121">
        <v>1027966747</v>
      </c>
      <c r="I345" s="144">
        <v>5164201</v>
      </c>
      <c r="J345" s="144">
        <v>47854929</v>
      </c>
      <c r="K345" s="112" t="s">
        <v>356</v>
      </c>
      <c r="L345" s="128" t="s">
        <v>1991</v>
      </c>
      <c r="M345" s="88" t="s">
        <v>1519</v>
      </c>
      <c r="N345" s="87">
        <v>10267189</v>
      </c>
      <c r="O345" s="88" t="s">
        <v>1515</v>
      </c>
      <c r="P345" s="89">
        <v>98556206</v>
      </c>
      <c r="Q345" s="90">
        <v>189</v>
      </c>
      <c r="R345" s="109" t="s">
        <v>2785</v>
      </c>
      <c r="S345" s="76">
        <v>50609170</v>
      </c>
      <c r="T345" s="92">
        <v>830</v>
      </c>
      <c r="U345" s="91" t="s">
        <v>3260</v>
      </c>
      <c r="V345" s="77">
        <v>47854929</v>
      </c>
      <c r="W345" s="135">
        <v>45723</v>
      </c>
      <c r="X345" s="329">
        <v>45723</v>
      </c>
      <c r="Y345" s="135" t="s">
        <v>1441</v>
      </c>
      <c r="Z345" s="80">
        <v>45726</v>
      </c>
      <c r="AA345" s="325">
        <v>45726</v>
      </c>
      <c r="AB345" s="115">
        <v>46008</v>
      </c>
      <c r="AC345" s="337">
        <v>46008</v>
      </c>
      <c r="AD345" s="340" t="s">
        <v>3</v>
      </c>
      <c r="AE345" s="161" t="s">
        <v>2018</v>
      </c>
      <c r="AF345" s="93" t="s">
        <v>2019</v>
      </c>
      <c r="AG345" s="86"/>
      <c r="AH345" s="139">
        <v>202000006515</v>
      </c>
      <c r="AI345" s="24"/>
      <c r="AJ345" s="94" t="s">
        <v>4483</v>
      </c>
      <c r="AK345" s="94" t="s">
        <v>4483</v>
      </c>
      <c r="AL345" s="74">
        <v>7.666666666666667</v>
      </c>
      <c r="AM345" s="95">
        <v>46128</v>
      </c>
      <c r="AO345" s="75" t="s">
        <v>1</v>
      </c>
      <c r="AP345" s="81">
        <v>19107543</v>
      </c>
      <c r="AQ345" s="96">
        <v>0.39928056313697591</v>
      </c>
      <c r="AR345" s="114">
        <v>28747386</v>
      </c>
      <c r="AS345" s="85" t="s">
        <v>3536</v>
      </c>
      <c r="AT345" s="85" t="s">
        <v>3506</v>
      </c>
      <c r="AU345" s="85">
        <v>0</v>
      </c>
      <c r="AV345" s="247">
        <v>110</v>
      </c>
    </row>
    <row r="346" spans="1:48" ht="35.25" customHeight="1" x14ac:dyDescent="0.25">
      <c r="A346" s="24">
        <v>565</v>
      </c>
      <c r="B346" s="131">
        <v>319</v>
      </c>
      <c r="C346" s="72" t="s">
        <v>1105</v>
      </c>
      <c r="D346" s="124" t="s">
        <v>1436</v>
      </c>
      <c r="E346" s="125" t="s">
        <v>447</v>
      </c>
      <c r="F346" s="126" t="s">
        <v>448</v>
      </c>
      <c r="G346" s="127" t="s">
        <v>2065</v>
      </c>
      <c r="H346" s="121">
        <v>1098397</v>
      </c>
      <c r="I346" s="144">
        <v>6239569</v>
      </c>
      <c r="J346" s="144">
        <v>57820006</v>
      </c>
      <c r="K346" s="112" t="s">
        <v>356</v>
      </c>
      <c r="L346" s="128" t="s">
        <v>1991</v>
      </c>
      <c r="M346" s="88" t="s">
        <v>1519</v>
      </c>
      <c r="N346" s="87">
        <v>10267189</v>
      </c>
      <c r="O346" s="88" t="s">
        <v>1515</v>
      </c>
      <c r="P346" s="89">
        <v>98556206</v>
      </c>
      <c r="Q346" s="90">
        <v>372</v>
      </c>
      <c r="R346" s="109" t="s">
        <v>2777</v>
      </c>
      <c r="S346" s="76">
        <v>57820006</v>
      </c>
      <c r="T346" s="92">
        <v>1197</v>
      </c>
      <c r="U346" s="91" t="s">
        <v>3117</v>
      </c>
      <c r="V346" s="77">
        <v>57820006</v>
      </c>
      <c r="W346" s="135">
        <v>45723</v>
      </c>
      <c r="X346" s="329">
        <v>45723</v>
      </c>
      <c r="Y346" s="135" t="s">
        <v>1441</v>
      </c>
      <c r="Z346" s="80">
        <v>45727</v>
      </c>
      <c r="AA346" s="325">
        <v>45727</v>
      </c>
      <c r="AB346" s="115">
        <v>46008</v>
      </c>
      <c r="AC346" s="337">
        <v>46008</v>
      </c>
      <c r="AD346" s="340" t="s">
        <v>3</v>
      </c>
      <c r="AE346" s="161" t="s">
        <v>2018</v>
      </c>
      <c r="AF346" s="93" t="s">
        <v>2025</v>
      </c>
      <c r="AG346" s="86"/>
      <c r="AH346" s="139">
        <v>202000006516</v>
      </c>
      <c r="AI346" s="24"/>
      <c r="AJ346" s="94" t="s">
        <v>4484</v>
      </c>
      <c r="AK346" s="94" t="s">
        <v>4484</v>
      </c>
      <c r="AL346" s="74">
        <v>7.666666666666667</v>
      </c>
      <c r="AM346" s="95">
        <v>46128</v>
      </c>
      <c r="AO346" s="75" t="s">
        <v>1</v>
      </c>
      <c r="AP346" s="81">
        <v>15182952</v>
      </c>
      <c r="AQ346" s="96">
        <v>0.26258994161986077</v>
      </c>
      <c r="AR346" s="114">
        <v>42637054</v>
      </c>
      <c r="AS346" s="85" t="s">
        <v>3536</v>
      </c>
      <c r="AT346" s="85" t="s">
        <v>3506</v>
      </c>
      <c r="AU346" s="85">
        <v>0</v>
      </c>
      <c r="AV346" s="247">
        <v>110</v>
      </c>
    </row>
    <row r="347" spans="1:48" ht="35.25" customHeight="1" x14ac:dyDescent="0.25">
      <c r="A347" s="24">
        <v>432</v>
      </c>
      <c r="B347" s="131">
        <v>320</v>
      </c>
      <c r="C347" s="72" t="s">
        <v>1368</v>
      </c>
      <c r="D347" s="124" t="s">
        <v>1436</v>
      </c>
      <c r="E347" s="125" t="s">
        <v>447</v>
      </c>
      <c r="F347" s="126" t="s">
        <v>448</v>
      </c>
      <c r="G347" s="127" t="s">
        <v>2066</v>
      </c>
      <c r="H347" s="121">
        <v>1152458318</v>
      </c>
      <c r="I347" s="144">
        <v>2708734</v>
      </c>
      <c r="J347" s="144">
        <v>25100935</v>
      </c>
      <c r="K347" s="112" t="s">
        <v>356</v>
      </c>
      <c r="L347" s="128" t="s">
        <v>1991</v>
      </c>
      <c r="M347" s="88" t="s">
        <v>1519</v>
      </c>
      <c r="N347" s="87">
        <v>10267189</v>
      </c>
      <c r="O347" s="88" t="s">
        <v>1515</v>
      </c>
      <c r="P347" s="89">
        <v>98556206</v>
      </c>
      <c r="Q347" s="90">
        <v>265</v>
      </c>
      <c r="R347" s="109" t="s">
        <v>2762</v>
      </c>
      <c r="S347" s="76">
        <v>40747479</v>
      </c>
      <c r="T347" s="92">
        <v>832</v>
      </c>
      <c r="U347" s="91" t="s">
        <v>3262</v>
      </c>
      <c r="V347" s="77">
        <v>25100935</v>
      </c>
      <c r="W347" s="135">
        <v>45723</v>
      </c>
      <c r="X347" s="329">
        <v>45723</v>
      </c>
      <c r="Y347" s="135" t="s">
        <v>1441</v>
      </c>
      <c r="Z347" s="80">
        <v>45726</v>
      </c>
      <c r="AA347" s="325">
        <v>45726</v>
      </c>
      <c r="AB347" s="115">
        <v>46008</v>
      </c>
      <c r="AC347" s="337">
        <v>46008</v>
      </c>
      <c r="AD347" s="340" t="s">
        <v>3</v>
      </c>
      <c r="AE347" s="161" t="s">
        <v>2018</v>
      </c>
      <c r="AF347" s="93" t="s">
        <v>2019</v>
      </c>
      <c r="AG347" s="86"/>
      <c r="AH347" s="139">
        <v>202000006517</v>
      </c>
      <c r="AI347" s="24"/>
      <c r="AJ347" s="94" t="s">
        <v>4485</v>
      </c>
      <c r="AK347" s="94" t="s">
        <v>4485</v>
      </c>
      <c r="AL347" s="74">
        <v>7.666666666666667</v>
      </c>
      <c r="AM347" s="95">
        <v>46128</v>
      </c>
      <c r="AO347" s="75" t="s">
        <v>1</v>
      </c>
      <c r="AP347" s="81">
        <v>6681545</v>
      </c>
      <c r="AQ347" s="96">
        <v>0.26618709621773051</v>
      </c>
      <c r="AR347" s="114">
        <v>18419390</v>
      </c>
      <c r="AS347" s="85" t="s">
        <v>3536</v>
      </c>
      <c r="AT347" s="85" t="s">
        <v>3506</v>
      </c>
      <c r="AU347" s="85">
        <v>0</v>
      </c>
      <c r="AV347" s="247">
        <v>110</v>
      </c>
    </row>
    <row r="348" spans="1:48" ht="35.25" customHeight="1" x14ac:dyDescent="0.25">
      <c r="A348" s="24">
        <v>433</v>
      </c>
      <c r="B348" s="131">
        <v>321</v>
      </c>
      <c r="C348" s="72" t="s">
        <v>950</v>
      </c>
      <c r="D348" s="124" t="s">
        <v>1436</v>
      </c>
      <c r="E348" s="125" t="s">
        <v>447</v>
      </c>
      <c r="F348" s="126" t="s">
        <v>448</v>
      </c>
      <c r="G348" s="127" t="s">
        <v>2067</v>
      </c>
      <c r="H348" s="121">
        <v>1036948116</v>
      </c>
      <c r="I348" s="144">
        <v>2708734</v>
      </c>
      <c r="J348" s="144">
        <v>25100935</v>
      </c>
      <c r="K348" s="112" t="s">
        <v>356</v>
      </c>
      <c r="L348" s="128" t="s">
        <v>1991</v>
      </c>
      <c r="M348" s="88" t="s">
        <v>1519</v>
      </c>
      <c r="N348" s="87">
        <v>10267189</v>
      </c>
      <c r="O348" s="88" t="s">
        <v>1515</v>
      </c>
      <c r="P348" s="89">
        <v>98556206</v>
      </c>
      <c r="Q348" s="90">
        <v>266</v>
      </c>
      <c r="R348" s="109" t="s">
        <v>2762</v>
      </c>
      <c r="S348" s="76">
        <v>26545593</v>
      </c>
      <c r="T348" s="92">
        <v>835</v>
      </c>
      <c r="U348" s="91" t="s">
        <v>3264</v>
      </c>
      <c r="V348" s="77">
        <v>25100935</v>
      </c>
      <c r="W348" s="135">
        <v>45723</v>
      </c>
      <c r="X348" s="329">
        <v>45723</v>
      </c>
      <c r="Y348" s="135" t="s">
        <v>1441</v>
      </c>
      <c r="Z348" s="80">
        <v>45726</v>
      </c>
      <c r="AA348" s="325">
        <v>45726</v>
      </c>
      <c r="AB348" s="115">
        <v>46008</v>
      </c>
      <c r="AC348" s="337">
        <v>46008</v>
      </c>
      <c r="AD348" s="340" t="s">
        <v>3</v>
      </c>
      <c r="AE348" s="161" t="s">
        <v>2018</v>
      </c>
      <c r="AF348" s="93" t="s">
        <v>2019</v>
      </c>
      <c r="AG348" s="86"/>
      <c r="AH348" s="139">
        <v>202000006518</v>
      </c>
      <c r="AI348" s="24"/>
      <c r="AJ348" s="94" t="s">
        <v>4486</v>
      </c>
      <c r="AK348" s="94" t="s">
        <v>4486</v>
      </c>
      <c r="AL348" s="74">
        <v>7.666666666666667</v>
      </c>
      <c r="AM348" s="95">
        <v>46128</v>
      </c>
      <c r="AO348" s="75" t="s">
        <v>1</v>
      </c>
      <c r="AP348" s="81">
        <v>10022316</v>
      </c>
      <c r="AQ348" s="96">
        <v>0.39928058456786569</v>
      </c>
      <c r="AR348" s="114">
        <v>15078619</v>
      </c>
      <c r="AS348" s="85" t="s">
        <v>3536</v>
      </c>
      <c r="AT348" s="85" t="s">
        <v>3506</v>
      </c>
      <c r="AU348" s="85">
        <v>0</v>
      </c>
      <c r="AV348" s="247">
        <v>110</v>
      </c>
    </row>
    <row r="349" spans="1:48" ht="35.25" customHeight="1" x14ac:dyDescent="0.25">
      <c r="A349" s="24">
        <v>434</v>
      </c>
      <c r="B349" s="131">
        <v>322</v>
      </c>
      <c r="C349" s="72" t="s">
        <v>951</v>
      </c>
      <c r="D349" s="124" t="s">
        <v>1436</v>
      </c>
      <c r="E349" s="125" t="s">
        <v>447</v>
      </c>
      <c r="F349" s="126" t="s">
        <v>448</v>
      </c>
      <c r="G349" s="127" t="s">
        <v>2068</v>
      </c>
      <c r="H349" s="121">
        <v>8431569</v>
      </c>
      <c r="I349" s="144">
        <v>6239569</v>
      </c>
      <c r="J349" s="144">
        <v>50540509</v>
      </c>
      <c r="K349" s="112" t="s">
        <v>356</v>
      </c>
      <c r="L349" s="128" t="s">
        <v>1991</v>
      </c>
      <c r="M349" s="88" t="s">
        <v>1519</v>
      </c>
      <c r="N349" s="87">
        <v>10267189</v>
      </c>
      <c r="O349" s="88" t="s">
        <v>1515</v>
      </c>
      <c r="P349" s="89">
        <v>98556206</v>
      </c>
      <c r="Q349" s="90">
        <v>267</v>
      </c>
      <c r="R349" s="109" t="s">
        <v>2762</v>
      </c>
      <c r="S349" s="76">
        <v>50609170</v>
      </c>
      <c r="T349" s="92">
        <v>816</v>
      </c>
      <c r="U349" s="91" t="s">
        <v>3253</v>
      </c>
      <c r="V349" s="77">
        <v>50540509</v>
      </c>
      <c r="W349" s="135">
        <v>45723</v>
      </c>
      <c r="X349" s="329">
        <v>45723</v>
      </c>
      <c r="Y349" s="135" t="s">
        <v>1441</v>
      </c>
      <c r="Z349" s="80">
        <v>45726</v>
      </c>
      <c r="AA349" s="325">
        <v>45726</v>
      </c>
      <c r="AB349" s="115">
        <v>45973</v>
      </c>
      <c r="AC349" s="337">
        <v>45973</v>
      </c>
      <c r="AD349" s="340" t="s">
        <v>3</v>
      </c>
      <c r="AE349" s="161" t="s">
        <v>2018</v>
      </c>
      <c r="AF349" s="93" t="s">
        <v>2023</v>
      </c>
      <c r="AG349" s="86"/>
      <c r="AH349" s="139">
        <v>202000006519</v>
      </c>
      <c r="AI349" s="24"/>
      <c r="AJ349" s="94" t="s">
        <v>4487</v>
      </c>
      <c r="AK349" s="94" t="s">
        <v>4487</v>
      </c>
      <c r="AL349" s="74">
        <v>6.5</v>
      </c>
      <c r="AM349" s="95">
        <v>46093</v>
      </c>
      <c r="AO349" s="75" t="s">
        <v>1</v>
      </c>
      <c r="AP349" s="81">
        <v>23086405</v>
      </c>
      <c r="AQ349" s="96">
        <v>0.45679011661714763</v>
      </c>
      <c r="AR349" s="114">
        <v>27454104</v>
      </c>
      <c r="AS349" s="85" t="s">
        <v>3536</v>
      </c>
      <c r="AT349" s="85" t="s">
        <v>3506</v>
      </c>
      <c r="AU349" s="85">
        <v>0</v>
      </c>
      <c r="AV349" s="247">
        <v>75</v>
      </c>
    </row>
    <row r="350" spans="1:48" ht="35.25" customHeight="1" x14ac:dyDescent="0.25">
      <c r="A350" s="24">
        <v>441</v>
      </c>
      <c r="B350" s="131">
        <v>323</v>
      </c>
      <c r="C350" s="72" t="s">
        <v>959</v>
      </c>
      <c r="D350" s="124" t="s">
        <v>1436</v>
      </c>
      <c r="E350" s="125" t="s">
        <v>447</v>
      </c>
      <c r="F350" s="126" t="s">
        <v>448</v>
      </c>
      <c r="G350" s="127" t="s">
        <v>2069</v>
      </c>
      <c r="H350" s="121">
        <v>1152202404</v>
      </c>
      <c r="I350" s="144">
        <v>2708734</v>
      </c>
      <c r="J350" s="144">
        <v>25100935</v>
      </c>
      <c r="K350" s="112" t="s">
        <v>356</v>
      </c>
      <c r="L350" s="128" t="s">
        <v>1991</v>
      </c>
      <c r="M350" s="88" t="s">
        <v>1519</v>
      </c>
      <c r="N350" s="87">
        <v>10267189</v>
      </c>
      <c r="O350" s="88" t="s">
        <v>1515</v>
      </c>
      <c r="P350" s="89">
        <v>98556206</v>
      </c>
      <c r="Q350" s="90">
        <v>274</v>
      </c>
      <c r="R350" s="109" t="s">
        <v>2762</v>
      </c>
      <c r="S350" s="76">
        <v>26545593</v>
      </c>
      <c r="T350" s="92">
        <v>1203</v>
      </c>
      <c r="U350" s="91" t="s">
        <v>3119</v>
      </c>
      <c r="V350" s="77">
        <v>25100935</v>
      </c>
      <c r="W350" s="135">
        <v>45726</v>
      </c>
      <c r="X350" s="329">
        <v>45726</v>
      </c>
      <c r="Y350" s="135" t="s">
        <v>1441</v>
      </c>
      <c r="Z350" s="80">
        <v>45727</v>
      </c>
      <c r="AA350" s="325">
        <v>45727</v>
      </c>
      <c r="AB350" s="115">
        <v>46008</v>
      </c>
      <c r="AC350" s="337">
        <v>46008</v>
      </c>
      <c r="AD350" s="340" t="s">
        <v>3</v>
      </c>
      <c r="AE350" s="161" t="s">
        <v>2018</v>
      </c>
      <c r="AF350" s="93" t="s">
        <v>2025</v>
      </c>
      <c r="AG350" s="86"/>
      <c r="AH350" s="206">
        <v>202000006520</v>
      </c>
      <c r="AI350" s="24"/>
      <c r="AJ350" s="94" t="s">
        <v>4488</v>
      </c>
      <c r="AK350" s="94" t="s">
        <v>4488</v>
      </c>
      <c r="AL350" s="74">
        <v>7.666666666666667</v>
      </c>
      <c r="AM350" s="95">
        <v>46128</v>
      </c>
      <c r="AO350" s="75" t="s">
        <v>1</v>
      </c>
      <c r="AP350" s="81">
        <v>9932025</v>
      </c>
      <c r="AQ350" s="96">
        <v>0.39568346756804079</v>
      </c>
      <c r="AR350" s="114">
        <v>15168910</v>
      </c>
      <c r="AS350" s="85" t="s">
        <v>3536</v>
      </c>
      <c r="AT350" s="85" t="s">
        <v>3506</v>
      </c>
      <c r="AU350" s="85">
        <v>0</v>
      </c>
      <c r="AV350" s="247">
        <v>110</v>
      </c>
    </row>
    <row r="351" spans="1:48" ht="35.25" customHeight="1" x14ac:dyDescent="0.25">
      <c r="A351" s="24">
        <v>474</v>
      </c>
      <c r="B351" s="131">
        <v>324</v>
      </c>
      <c r="C351" s="72" t="s">
        <v>997</v>
      </c>
      <c r="D351" s="124" t="s">
        <v>1436</v>
      </c>
      <c r="E351" s="125" t="s">
        <v>447</v>
      </c>
      <c r="F351" s="126" t="s">
        <v>448</v>
      </c>
      <c r="G351" s="127" t="s">
        <v>2070</v>
      </c>
      <c r="H351" s="121">
        <v>1037236028</v>
      </c>
      <c r="I351" s="144">
        <v>4786600</v>
      </c>
      <c r="J351" s="144">
        <v>45313147</v>
      </c>
      <c r="K351" s="112" t="s">
        <v>356</v>
      </c>
      <c r="L351" s="128" t="s">
        <v>1678</v>
      </c>
      <c r="M351" s="88" t="s">
        <v>1439</v>
      </c>
      <c r="N351" s="87">
        <v>3507696</v>
      </c>
      <c r="O351" s="88" t="s">
        <v>1440</v>
      </c>
      <c r="P351" s="89">
        <v>75075150</v>
      </c>
      <c r="Q351" s="90">
        <v>351</v>
      </c>
      <c r="R351" s="109" t="s">
        <v>2814</v>
      </c>
      <c r="S351" s="76">
        <v>47866000</v>
      </c>
      <c r="T351" s="92">
        <v>2853</v>
      </c>
      <c r="U351" s="91" t="s">
        <v>3295</v>
      </c>
      <c r="V351" s="77">
        <v>45313147</v>
      </c>
      <c r="W351" s="135">
        <v>45730</v>
      </c>
      <c r="X351" s="329">
        <v>45730</v>
      </c>
      <c r="Y351" s="135" t="s">
        <v>1441</v>
      </c>
      <c r="Z351" s="80">
        <v>45733</v>
      </c>
      <c r="AA351" s="325">
        <v>45733</v>
      </c>
      <c r="AB351" s="115">
        <v>46022</v>
      </c>
      <c r="AC351" s="337">
        <v>46022</v>
      </c>
      <c r="AD351" s="340" t="s">
        <v>178</v>
      </c>
      <c r="AE351" s="130" t="s">
        <v>2071</v>
      </c>
      <c r="AF351" s="93" t="s">
        <v>2072</v>
      </c>
      <c r="AG351" s="86"/>
      <c r="AH351" s="139">
        <v>202000006521</v>
      </c>
      <c r="AI351" s="24" t="s">
        <v>1444</v>
      </c>
      <c r="AJ351" s="94" t="s">
        <v>4489</v>
      </c>
      <c r="AK351" s="94" t="s">
        <v>4489</v>
      </c>
      <c r="AL351" s="74">
        <v>8.1333333333333329</v>
      </c>
      <c r="AM351" s="95">
        <v>46142</v>
      </c>
      <c r="AO351" s="75" t="s">
        <v>1</v>
      </c>
      <c r="AP351" s="81">
        <v>11806947</v>
      </c>
      <c r="AQ351" s="96">
        <v>0.26056338572114623</v>
      </c>
      <c r="AR351" s="114">
        <v>33506200</v>
      </c>
      <c r="AS351" s="85" t="s">
        <v>3520</v>
      </c>
      <c r="AT351" s="85" t="s">
        <v>3502</v>
      </c>
      <c r="AU351" s="85">
        <v>0</v>
      </c>
      <c r="AV351" s="247">
        <v>124</v>
      </c>
    </row>
    <row r="352" spans="1:48" ht="35.25" customHeight="1" x14ac:dyDescent="0.25">
      <c r="A352" s="24">
        <v>154</v>
      </c>
      <c r="B352" s="131">
        <v>325</v>
      </c>
      <c r="C352" s="72" t="s">
        <v>672</v>
      </c>
      <c r="D352" s="124" t="s">
        <v>1507</v>
      </c>
      <c r="E352" s="125" t="s">
        <v>447</v>
      </c>
      <c r="F352" s="126" t="s">
        <v>448</v>
      </c>
      <c r="G352" s="127" t="s">
        <v>2073</v>
      </c>
      <c r="H352" s="121">
        <v>8111941</v>
      </c>
      <c r="I352" s="144">
        <v>7521800</v>
      </c>
      <c r="J352" s="144">
        <v>83218000</v>
      </c>
      <c r="K352" s="148" t="s">
        <v>2074</v>
      </c>
      <c r="L352" s="128" t="s">
        <v>1678</v>
      </c>
      <c r="M352" s="88" t="s">
        <v>1901</v>
      </c>
      <c r="N352" s="87">
        <v>3567952</v>
      </c>
      <c r="O352" s="88" t="s">
        <v>1656</v>
      </c>
      <c r="P352" s="89">
        <v>43671828</v>
      </c>
      <c r="Q352" s="90">
        <v>313</v>
      </c>
      <c r="R352" s="109" t="s">
        <v>2881</v>
      </c>
      <c r="S352" s="76">
        <v>83218000</v>
      </c>
      <c r="T352" s="92">
        <v>2861</v>
      </c>
      <c r="U352" s="91" t="s">
        <v>3348</v>
      </c>
      <c r="V352" s="77">
        <v>83218000</v>
      </c>
      <c r="W352" s="135">
        <v>45734</v>
      </c>
      <c r="X352" s="329">
        <v>45734</v>
      </c>
      <c r="Y352" s="135" t="s">
        <v>1441</v>
      </c>
      <c r="Z352" s="80">
        <v>45735</v>
      </c>
      <c r="AA352" s="325">
        <v>45735</v>
      </c>
      <c r="AB352" s="115">
        <v>46021</v>
      </c>
      <c r="AC352" s="337">
        <v>46021</v>
      </c>
      <c r="AD352" s="340" t="s">
        <v>265</v>
      </c>
      <c r="AE352" s="130" t="s">
        <v>2075</v>
      </c>
      <c r="AF352" s="93" t="s">
        <v>1583</v>
      </c>
      <c r="AG352" s="86"/>
      <c r="AH352" s="207">
        <v>202000006522</v>
      </c>
      <c r="AI352" s="24" t="s">
        <v>1444</v>
      </c>
      <c r="AJ352" s="94" t="s">
        <v>4490</v>
      </c>
      <c r="AK352" s="94" t="s">
        <v>4490</v>
      </c>
      <c r="AL352" s="74">
        <v>8.1</v>
      </c>
      <c r="AM352" s="95">
        <v>46141</v>
      </c>
      <c r="AO352" s="75" t="s">
        <v>1</v>
      </c>
      <c r="AP352" s="81">
        <v>29543328</v>
      </c>
      <c r="AQ352" s="96">
        <v>0.35501127159989426</v>
      </c>
      <c r="AR352" s="114">
        <v>53674672</v>
      </c>
      <c r="AS352" s="85" t="s">
        <v>3528</v>
      </c>
      <c r="AT352" s="85" t="s">
        <v>3568</v>
      </c>
      <c r="AU352" s="85">
        <v>0</v>
      </c>
      <c r="AV352" s="247">
        <v>123</v>
      </c>
    </row>
    <row r="353" spans="1:48" ht="35.25" customHeight="1" x14ac:dyDescent="0.25">
      <c r="A353" s="24">
        <v>554</v>
      </c>
      <c r="B353" s="131">
        <v>326</v>
      </c>
      <c r="C353" s="72" t="s">
        <v>1084</v>
      </c>
      <c r="D353" s="124" t="s">
        <v>1507</v>
      </c>
      <c r="E353" s="125" t="s">
        <v>447</v>
      </c>
      <c r="F353" s="126" t="s">
        <v>471</v>
      </c>
      <c r="G353" s="127" t="s">
        <v>2076</v>
      </c>
      <c r="H353" s="121">
        <v>890984746</v>
      </c>
      <c r="I353" s="144">
        <v>0</v>
      </c>
      <c r="J353" s="144">
        <v>222478000</v>
      </c>
      <c r="K353" s="112" t="s">
        <v>356</v>
      </c>
      <c r="L353" s="128" t="s">
        <v>1678</v>
      </c>
      <c r="M353" s="88" t="s">
        <v>1551</v>
      </c>
      <c r="N353" s="87">
        <v>21509270</v>
      </c>
      <c r="O353" s="88" t="s">
        <v>1640</v>
      </c>
      <c r="P353" s="89">
        <v>1152209808</v>
      </c>
      <c r="Q353" s="90">
        <v>330</v>
      </c>
      <c r="R353" s="109" t="s">
        <v>2865</v>
      </c>
      <c r="S353" s="76">
        <v>222478000</v>
      </c>
      <c r="T353" s="92">
        <v>3004</v>
      </c>
      <c r="U353" s="91" t="s">
        <v>3335</v>
      </c>
      <c r="V353" s="77">
        <v>222478000</v>
      </c>
      <c r="W353" s="135">
        <v>45747</v>
      </c>
      <c r="X353" s="329">
        <v>45747</v>
      </c>
      <c r="Y353" s="135">
        <v>45758</v>
      </c>
      <c r="Z353" s="80">
        <v>45758</v>
      </c>
      <c r="AA353" s="325">
        <v>45758</v>
      </c>
      <c r="AB353" s="115">
        <v>46021</v>
      </c>
      <c r="AC353" s="337">
        <v>46021</v>
      </c>
      <c r="AD353" s="340" t="s">
        <v>109</v>
      </c>
      <c r="AE353" s="159" t="s">
        <v>2077</v>
      </c>
      <c r="AF353" s="93" t="s">
        <v>1583</v>
      </c>
      <c r="AG353" s="86"/>
      <c r="AH353" s="242">
        <v>202000006581</v>
      </c>
      <c r="AI353" s="24"/>
      <c r="AJ353" s="94" t="s">
        <v>4491</v>
      </c>
      <c r="AK353" s="94" t="s">
        <v>4491</v>
      </c>
      <c r="AL353" s="74">
        <v>8.1</v>
      </c>
      <c r="AM353" s="95">
        <v>46141</v>
      </c>
      <c r="AO353" s="75" t="s">
        <v>1</v>
      </c>
      <c r="AP353" s="81">
        <v>59097000</v>
      </c>
      <c r="AQ353" s="96">
        <v>0.26563075899639516</v>
      </c>
      <c r="AR353" s="114">
        <v>163381000</v>
      </c>
      <c r="AS353" s="85" t="s">
        <v>3533</v>
      </c>
      <c r="AT353" s="85" t="s">
        <v>3505</v>
      </c>
      <c r="AU353" s="85">
        <v>0</v>
      </c>
      <c r="AV353" s="247">
        <v>123</v>
      </c>
    </row>
    <row r="354" spans="1:48" ht="35.25" customHeight="1" x14ac:dyDescent="0.25">
      <c r="A354" s="24">
        <v>778</v>
      </c>
      <c r="B354" s="16">
        <v>326</v>
      </c>
      <c r="C354" s="72" t="s">
        <v>1312</v>
      </c>
      <c r="D354" s="124" t="s">
        <v>1507</v>
      </c>
      <c r="E354" s="125" t="s">
        <v>1907</v>
      </c>
      <c r="F354" s="126" t="s">
        <v>471</v>
      </c>
      <c r="G354" s="127" t="s">
        <v>2076</v>
      </c>
      <c r="H354" s="355">
        <v>890984746</v>
      </c>
      <c r="I354" s="356">
        <v>0</v>
      </c>
      <c r="J354" s="142">
        <v>101689000</v>
      </c>
      <c r="K354" s="112"/>
      <c r="L354" s="128" t="s">
        <v>1936</v>
      </c>
      <c r="M354" s="88"/>
      <c r="N354" s="87" t="s">
        <v>14</v>
      </c>
      <c r="O354" s="88"/>
      <c r="P354" s="89" t="s">
        <v>14</v>
      </c>
      <c r="Q354" s="90">
        <v>731</v>
      </c>
      <c r="R354" s="248" t="s">
        <v>14</v>
      </c>
      <c r="S354" s="249">
        <v>0</v>
      </c>
      <c r="T354" s="92" t="s">
        <v>14</v>
      </c>
      <c r="U354" s="250" t="s">
        <v>14</v>
      </c>
      <c r="V354" s="77">
        <v>0</v>
      </c>
      <c r="W354" s="351"/>
      <c r="X354" s="352">
        <v>45747</v>
      </c>
      <c r="Y354" s="135"/>
      <c r="Z354" s="80" t="s">
        <v>14</v>
      </c>
      <c r="AA354" s="325">
        <v>45758</v>
      </c>
      <c r="AB354" s="115" t="s">
        <v>14</v>
      </c>
      <c r="AC354" s="337">
        <v>46021</v>
      </c>
      <c r="AD354" s="353" t="s">
        <v>109</v>
      </c>
      <c r="AE354" s="307"/>
      <c r="AF354" s="93"/>
      <c r="AG354" s="86"/>
      <c r="AH354" s="354"/>
      <c r="AI354" s="24"/>
      <c r="AJ354" s="94" t="s">
        <v>4491</v>
      </c>
      <c r="AK354" s="94" t="s">
        <v>4491</v>
      </c>
      <c r="AL354" s="74" t="s">
        <v>14</v>
      </c>
      <c r="AM354" s="95" t="e">
        <v>#VALUE!</v>
      </c>
      <c r="AO354" s="75" t="s">
        <v>1</v>
      </c>
      <c r="AP354" s="81">
        <v>0</v>
      </c>
      <c r="AQ354" s="96">
        <v>0</v>
      </c>
      <c r="AR354" s="114">
        <v>101689000</v>
      </c>
      <c r="AS354" s="85">
        <v>0</v>
      </c>
      <c r="AT354" s="85">
        <v>0</v>
      </c>
      <c r="AU354" s="85">
        <v>0</v>
      </c>
      <c r="AV354" s="247">
        <v>0</v>
      </c>
    </row>
    <row r="355" spans="1:48" ht="35.25" customHeight="1" x14ac:dyDescent="0.25">
      <c r="A355" s="24">
        <v>566</v>
      </c>
      <c r="B355" s="131">
        <v>327</v>
      </c>
      <c r="C355" s="72" t="s">
        <v>1057</v>
      </c>
      <c r="D355" s="124" t="s">
        <v>1507</v>
      </c>
      <c r="E355" s="125" t="s">
        <v>447</v>
      </c>
      <c r="F355" s="126" t="s">
        <v>448</v>
      </c>
      <c r="G355" s="127" t="s">
        <v>2078</v>
      </c>
      <c r="H355" s="121">
        <v>15443173</v>
      </c>
      <c r="I355" s="144">
        <v>7521800</v>
      </c>
      <c r="J355" s="144">
        <v>80457100</v>
      </c>
      <c r="K355" s="148" t="s">
        <v>2079</v>
      </c>
      <c r="L355" s="128" t="s">
        <v>1678</v>
      </c>
      <c r="M355" s="88" t="s">
        <v>1559</v>
      </c>
      <c r="N355" s="87">
        <v>71220441</v>
      </c>
      <c r="O355" s="88" t="s">
        <v>1692</v>
      </c>
      <c r="P355" s="89">
        <v>15511884</v>
      </c>
      <c r="Q355" s="90">
        <v>380</v>
      </c>
      <c r="R355" s="109" t="s">
        <v>2849</v>
      </c>
      <c r="S355" s="76">
        <v>80957100</v>
      </c>
      <c r="T355" s="92">
        <v>2860</v>
      </c>
      <c r="U355" s="91" t="s">
        <v>3322</v>
      </c>
      <c r="V355" s="77">
        <v>80457100</v>
      </c>
      <c r="W355" s="135">
        <v>45734</v>
      </c>
      <c r="X355" s="329">
        <v>45734</v>
      </c>
      <c r="Y355" s="135" t="s">
        <v>1441</v>
      </c>
      <c r="Z355" s="80">
        <v>45734</v>
      </c>
      <c r="AA355" s="325">
        <v>45734</v>
      </c>
      <c r="AB355" s="115">
        <v>46021</v>
      </c>
      <c r="AC355" s="337">
        <v>46021</v>
      </c>
      <c r="AD355" s="340" t="s">
        <v>314</v>
      </c>
      <c r="AE355" s="130" t="s">
        <v>2080</v>
      </c>
      <c r="AF355" s="93" t="s">
        <v>2081</v>
      </c>
      <c r="AG355" s="86"/>
      <c r="AH355" s="207">
        <v>202000006523</v>
      </c>
      <c r="AI355" s="24" t="s">
        <v>1444</v>
      </c>
      <c r="AJ355" s="94" t="s">
        <v>4492</v>
      </c>
      <c r="AK355" s="94" t="s">
        <v>4492</v>
      </c>
      <c r="AL355" s="74">
        <v>8.1</v>
      </c>
      <c r="AM355" s="95">
        <v>46141</v>
      </c>
      <c r="AO355" s="75" t="s">
        <v>1</v>
      </c>
      <c r="AP355" s="81">
        <v>3259447</v>
      </c>
      <c r="AQ355" s="96">
        <v>4.0511614263999074E-2</v>
      </c>
      <c r="AR355" s="114">
        <v>77197653</v>
      </c>
      <c r="AS355" s="85" t="s">
        <v>3529</v>
      </c>
      <c r="AT355" s="85" t="s">
        <v>3566</v>
      </c>
      <c r="AU355" s="85">
        <v>0</v>
      </c>
      <c r="AV355" s="247">
        <v>123</v>
      </c>
    </row>
    <row r="356" spans="1:48" ht="35.25" customHeight="1" x14ac:dyDescent="0.25">
      <c r="A356" s="24">
        <v>466</v>
      </c>
      <c r="B356" s="131">
        <v>328</v>
      </c>
      <c r="C356" s="72" t="s">
        <v>990</v>
      </c>
      <c r="D356" s="124" t="s">
        <v>1436</v>
      </c>
      <c r="E356" s="125" t="s">
        <v>447</v>
      </c>
      <c r="F356" s="126" t="s">
        <v>448</v>
      </c>
      <c r="G356" s="127" t="s">
        <v>2082</v>
      </c>
      <c r="H356" s="121">
        <v>70113908</v>
      </c>
      <c r="I356" s="144">
        <v>3419000</v>
      </c>
      <c r="J356" s="144">
        <v>32366533</v>
      </c>
      <c r="K356" s="112" t="s">
        <v>356</v>
      </c>
      <c r="L356" s="128" t="s">
        <v>1678</v>
      </c>
      <c r="M356" s="88" t="s">
        <v>1432</v>
      </c>
      <c r="N356" s="87">
        <v>98663915</v>
      </c>
      <c r="O356" s="88" t="s">
        <v>1611</v>
      </c>
      <c r="P356" s="89">
        <v>43754943</v>
      </c>
      <c r="Q356" s="90">
        <v>326</v>
      </c>
      <c r="R356" s="109" t="s">
        <v>2804</v>
      </c>
      <c r="S356" s="76">
        <v>34190000</v>
      </c>
      <c r="T356" s="92">
        <v>2851</v>
      </c>
      <c r="U356" s="91" t="s">
        <v>3290</v>
      </c>
      <c r="V356" s="77">
        <v>32366533</v>
      </c>
      <c r="W356" s="135">
        <v>45730</v>
      </c>
      <c r="X356" s="329">
        <v>45730</v>
      </c>
      <c r="Y356" s="135" t="s">
        <v>1441</v>
      </c>
      <c r="Z356" s="80">
        <v>45733</v>
      </c>
      <c r="AA356" s="325">
        <v>45733</v>
      </c>
      <c r="AB356" s="115">
        <v>46022</v>
      </c>
      <c r="AC356" s="337">
        <v>46022</v>
      </c>
      <c r="AD356" s="340" t="s">
        <v>158</v>
      </c>
      <c r="AE356" s="130" t="s">
        <v>2083</v>
      </c>
      <c r="AF356" s="93" t="s">
        <v>2072</v>
      </c>
      <c r="AG356" s="86"/>
      <c r="AH356" s="207">
        <v>202000006524</v>
      </c>
      <c r="AI356" s="24" t="s">
        <v>1444</v>
      </c>
      <c r="AJ356" s="94" t="s">
        <v>4493</v>
      </c>
      <c r="AK356" s="94" t="s">
        <v>4493</v>
      </c>
      <c r="AL356" s="74">
        <v>8.1333333333333329</v>
      </c>
      <c r="AM356" s="95">
        <v>46142</v>
      </c>
      <c r="AO356" s="75" t="s">
        <v>1</v>
      </c>
      <c r="AP356" s="81">
        <v>11852533</v>
      </c>
      <c r="AQ356" s="96">
        <v>0.36619717657124412</v>
      </c>
      <c r="AR356" s="114">
        <v>20514000</v>
      </c>
      <c r="AS356" s="85" t="s">
        <v>1468</v>
      </c>
      <c r="AT356" s="85" t="s">
        <v>3571</v>
      </c>
      <c r="AU356" s="85">
        <v>0</v>
      </c>
      <c r="AV356" s="247">
        <v>124</v>
      </c>
    </row>
    <row r="357" spans="1:48" ht="35.25" customHeight="1" x14ac:dyDescent="0.25">
      <c r="A357" s="24">
        <v>561</v>
      </c>
      <c r="B357" s="131">
        <v>329</v>
      </c>
      <c r="C357" s="72" t="s">
        <v>1094</v>
      </c>
      <c r="D357" s="124" t="s">
        <v>1507</v>
      </c>
      <c r="E357" s="125" t="s">
        <v>447</v>
      </c>
      <c r="F357" s="126" t="s">
        <v>580</v>
      </c>
      <c r="G357" s="127" t="s">
        <v>2084</v>
      </c>
      <c r="H357" s="121">
        <v>900285704</v>
      </c>
      <c r="I357" s="144">
        <v>0</v>
      </c>
      <c r="J357" s="144">
        <v>887655602</v>
      </c>
      <c r="K357" s="160" t="s">
        <v>2085</v>
      </c>
      <c r="L357" s="128" t="s">
        <v>1971</v>
      </c>
      <c r="M357" s="88" t="s">
        <v>2086</v>
      </c>
      <c r="N357" s="87">
        <v>15511283</v>
      </c>
      <c r="O357" s="88" t="s">
        <v>1432</v>
      </c>
      <c r="P357" s="89">
        <v>98663915</v>
      </c>
      <c r="Q357" s="90">
        <v>382</v>
      </c>
      <c r="R357" s="109" t="s">
        <v>2585</v>
      </c>
      <c r="S357" s="76">
        <v>887655602</v>
      </c>
      <c r="T357" s="92">
        <v>2849</v>
      </c>
      <c r="U357" s="91" t="s">
        <v>2967</v>
      </c>
      <c r="V357" s="77">
        <v>887655602</v>
      </c>
      <c r="W357" s="135">
        <v>45731</v>
      </c>
      <c r="X357" s="329">
        <v>45730</v>
      </c>
      <c r="Y357" s="135">
        <v>45742</v>
      </c>
      <c r="Z357" s="80">
        <v>45742</v>
      </c>
      <c r="AA357" s="325">
        <v>0</v>
      </c>
      <c r="AB357" s="115">
        <v>46022</v>
      </c>
      <c r="AC357" s="337">
        <v>46022</v>
      </c>
      <c r="AD357" s="340" t="s">
        <v>202</v>
      </c>
      <c r="AE357" s="130" t="s">
        <v>2087</v>
      </c>
      <c r="AF357" s="93" t="s">
        <v>1583</v>
      </c>
      <c r="AG357" s="86"/>
      <c r="AH357" s="207">
        <v>202000006525</v>
      </c>
      <c r="AI357" s="24" t="s">
        <v>1444</v>
      </c>
      <c r="AJ357" s="94" t="s">
        <v>4494</v>
      </c>
      <c r="AK357" s="94" t="s">
        <v>4494</v>
      </c>
      <c r="AL357" s="74">
        <v>8.1333333333333329</v>
      </c>
      <c r="AM357" s="95">
        <v>46142</v>
      </c>
      <c r="AO357" s="75" t="s">
        <v>1</v>
      </c>
      <c r="AP357" s="81">
        <v>887655602</v>
      </c>
      <c r="AQ357" s="96">
        <v>1</v>
      </c>
      <c r="AR357" s="114">
        <v>0</v>
      </c>
      <c r="AS357" s="85" t="s">
        <v>3539</v>
      </c>
      <c r="AT357" s="85" t="s">
        <v>1468</v>
      </c>
      <c r="AU357" s="85">
        <v>0</v>
      </c>
      <c r="AV357" s="247">
        <v>124</v>
      </c>
    </row>
    <row r="358" spans="1:48" ht="35.25" customHeight="1" x14ac:dyDescent="0.25">
      <c r="A358" s="24">
        <v>251</v>
      </c>
      <c r="B358" s="131">
        <v>330</v>
      </c>
      <c r="C358" s="72" t="s">
        <v>779</v>
      </c>
      <c r="D358" s="124" t="s">
        <v>1647</v>
      </c>
      <c r="E358" s="125" t="s">
        <v>447</v>
      </c>
      <c r="F358" s="126" t="s">
        <v>448</v>
      </c>
      <c r="G358" s="127" t="s">
        <v>2088</v>
      </c>
      <c r="H358" s="121">
        <v>71717922</v>
      </c>
      <c r="I358" s="144">
        <v>4926689</v>
      </c>
      <c r="J358" s="144">
        <v>39413544</v>
      </c>
      <c r="K358" s="112" t="s">
        <v>356</v>
      </c>
      <c r="L358" s="128" t="s">
        <v>1678</v>
      </c>
      <c r="M358" s="88" t="s">
        <v>2089</v>
      </c>
      <c r="N358" s="87">
        <v>8434266</v>
      </c>
      <c r="O358" s="88" t="s">
        <v>2005</v>
      </c>
      <c r="P358" s="89">
        <v>71365835</v>
      </c>
      <c r="Q358" s="90">
        <v>376</v>
      </c>
      <c r="R358" s="109" t="s">
        <v>2743</v>
      </c>
      <c r="S358" s="76">
        <v>39413544</v>
      </c>
      <c r="T358" s="92">
        <v>2850</v>
      </c>
      <c r="U358" s="91" t="s">
        <v>3085</v>
      </c>
      <c r="V358" s="77">
        <v>39413514</v>
      </c>
      <c r="W358" s="135">
        <v>45730</v>
      </c>
      <c r="X358" s="329">
        <v>45730</v>
      </c>
      <c r="Y358" s="135" t="s">
        <v>1441</v>
      </c>
      <c r="Z358" s="80">
        <v>45751</v>
      </c>
      <c r="AA358" s="325">
        <v>45751</v>
      </c>
      <c r="AB358" s="115">
        <v>45994</v>
      </c>
      <c r="AC358" s="337">
        <v>45994</v>
      </c>
      <c r="AD358" s="340" t="s">
        <v>88</v>
      </c>
      <c r="AE358" s="159" t="s">
        <v>2090</v>
      </c>
      <c r="AF358" s="93" t="s">
        <v>1906</v>
      </c>
      <c r="AG358" s="86"/>
      <c r="AH358" s="297">
        <v>202000006582</v>
      </c>
      <c r="AI358" s="24" t="s">
        <v>1444</v>
      </c>
      <c r="AJ358" s="94" t="s">
        <v>1466</v>
      </c>
      <c r="AK358" s="94" t="s">
        <v>1466</v>
      </c>
      <c r="AL358" s="74">
        <v>7.2</v>
      </c>
      <c r="AM358" s="95">
        <v>46114</v>
      </c>
      <c r="AO358" s="75" t="s">
        <v>1</v>
      </c>
      <c r="AP358" s="81">
        <v>14287398</v>
      </c>
      <c r="AQ358" s="96">
        <v>0.36249970314773011</v>
      </c>
      <c r="AR358" s="114">
        <v>25126146</v>
      </c>
      <c r="AS358" s="85" t="s">
        <v>3531</v>
      </c>
      <c r="AT358" s="85" t="s">
        <v>3511</v>
      </c>
      <c r="AU358" s="85">
        <v>0</v>
      </c>
      <c r="AV358" s="247">
        <v>96</v>
      </c>
    </row>
    <row r="359" spans="1:48" ht="35.25" customHeight="1" x14ac:dyDescent="0.25">
      <c r="A359" s="24">
        <v>551</v>
      </c>
      <c r="B359" s="131">
        <v>331</v>
      </c>
      <c r="C359" s="72" t="s">
        <v>1081</v>
      </c>
      <c r="D359" s="124" t="s">
        <v>1436</v>
      </c>
      <c r="E359" s="125" t="s">
        <v>447</v>
      </c>
      <c r="F359" s="126" t="s">
        <v>448</v>
      </c>
      <c r="G359" s="127" t="s">
        <v>2091</v>
      </c>
      <c r="H359" s="121">
        <v>15434396</v>
      </c>
      <c r="I359" s="144">
        <v>3419000</v>
      </c>
      <c r="J359" s="144">
        <v>32366628</v>
      </c>
      <c r="K359" s="112" t="s">
        <v>356</v>
      </c>
      <c r="L359" s="128" t="s">
        <v>1678</v>
      </c>
      <c r="M359" s="88" t="s">
        <v>1901</v>
      </c>
      <c r="N359" s="87">
        <v>3567952</v>
      </c>
      <c r="O359" s="88" t="s">
        <v>1699</v>
      </c>
      <c r="P359" s="89">
        <v>21490893</v>
      </c>
      <c r="Q359" s="90">
        <v>325</v>
      </c>
      <c r="R359" s="109" t="s">
        <v>2816</v>
      </c>
      <c r="S359" s="76">
        <v>34190000</v>
      </c>
      <c r="T359" s="92">
        <v>2858</v>
      </c>
      <c r="U359" s="91" t="s">
        <v>3296</v>
      </c>
      <c r="V359" s="77">
        <v>32366533</v>
      </c>
      <c r="W359" s="135">
        <v>45730</v>
      </c>
      <c r="X359" s="329">
        <v>45730</v>
      </c>
      <c r="Y359" s="135" t="s">
        <v>1441</v>
      </c>
      <c r="Z359" s="80">
        <v>45733</v>
      </c>
      <c r="AA359" s="325">
        <v>45733</v>
      </c>
      <c r="AB359" s="115">
        <v>46022</v>
      </c>
      <c r="AC359" s="337">
        <v>46022</v>
      </c>
      <c r="AD359" s="340" t="s">
        <v>96</v>
      </c>
      <c r="AE359" s="159" t="s">
        <v>2092</v>
      </c>
      <c r="AF359" s="93" t="s">
        <v>2072</v>
      </c>
      <c r="AG359" s="86"/>
      <c r="AH359" s="207">
        <v>202000006526</v>
      </c>
      <c r="AI359" s="24" t="s">
        <v>1444</v>
      </c>
      <c r="AJ359" s="94" t="s">
        <v>4495</v>
      </c>
      <c r="AK359" s="94" t="s">
        <v>4495</v>
      </c>
      <c r="AL359" s="74">
        <v>8.1333333333333329</v>
      </c>
      <c r="AM359" s="95">
        <v>46142</v>
      </c>
      <c r="AO359" s="75" t="s">
        <v>1</v>
      </c>
      <c r="AP359" s="81">
        <v>11852533</v>
      </c>
      <c r="AQ359" s="96">
        <v>0.36619610173787642</v>
      </c>
      <c r="AR359" s="114">
        <v>20514095</v>
      </c>
      <c r="AS359" s="85" t="s">
        <v>3528</v>
      </c>
      <c r="AT359" s="85" t="s">
        <v>3555</v>
      </c>
      <c r="AU359" s="85">
        <v>0</v>
      </c>
      <c r="AV359" s="247">
        <v>124</v>
      </c>
    </row>
    <row r="360" spans="1:48" ht="35.25" customHeight="1" x14ac:dyDescent="0.25">
      <c r="A360" s="24">
        <v>570</v>
      </c>
      <c r="B360" s="131">
        <v>332</v>
      </c>
      <c r="C360" s="72" t="s">
        <v>1110</v>
      </c>
      <c r="D360" s="124" t="s">
        <v>1507</v>
      </c>
      <c r="E360" s="125" t="s">
        <v>447</v>
      </c>
      <c r="F360" s="126" t="s">
        <v>481</v>
      </c>
      <c r="G360" s="127" t="s">
        <v>2093</v>
      </c>
      <c r="H360" s="121">
        <v>800044785</v>
      </c>
      <c r="I360" s="144">
        <v>0</v>
      </c>
      <c r="J360" s="144">
        <v>500000000</v>
      </c>
      <c r="K360" s="112" t="s">
        <v>356</v>
      </c>
      <c r="L360" s="128" t="s">
        <v>1678</v>
      </c>
      <c r="M360" s="88" t="s">
        <v>1698</v>
      </c>
      <c r="N360" s="87">
        <v>70565097</v>
      </c>
      <c r="O360" s="88" t="s">
        <v>1656</v>
      </c>
      <c r="P360" s="89">
        <v>43671828</v>
      </c>
      <c r="Q360" s="90">
        <v>391</v>
      </c>
      <c r="R360" s="109" t="s">
        <v>2661</v>
      </c>
      <c r="S360" s="76">
        <v>500000000</v>
      </c>
      <c r="T360" s="92">
        <v>2859</v>
      </c>
      <c r="U360" s="91" t="s">
        <v>3347</v>
      </c>
      <c r="V360" s="77">
        <v>500000000</v>
      </c>
      <c r="W360" s="135">
        <v>45733</v>
      </c>
      <c r="X360" s="329">
        <v>45733</v>
      </c>
      <c r="Y360" s="135">
        <v>45736</v>
      </c>
      <c r="Z360" s="80">
        <v>45737</v>
      </c>
      <c r="AA360" s="325">
        <v>45737</v>
      </c>
      <c r="AB360" s="115">
        <v>45764</v>
      </c>
      <c r="AC360" s="337">
        <v>45764</v>
      </c>
      <c r="AD360" s="340" t="s">
        <v>132</v>
      </c>
      <c r="AE360" s="159" t="s">
        <v>2094</v>
      </c>
      <c r="AF360" s="93" t="s">
        <v>2095</v>
      </c>
      <c r="AG360" s="86"/>
      <c r="AH360" s="207">
        <v>202000006527</v>
      </c>
      <c r="AI360" s="24" t="s">
        <v>1444</v>
      </c>
      <c r="AJ360" s="94" t="s">
        <v>4496</v>
      </c>
      <c r="AK360" s="94" t="s">
        <v>4496</v>
      </c>
      <c r="AL360" s="74">
        <v>-0.46666666666666667</v>
      </c>
      <c r="AM360" s="95">
        <v>45884</v>
      </c>
      <c r="AO360" s="75" t="s">
        <v>4151</v>
      </c>
      <c r="AP360" s="81">
        <v>500000000</v>
      </c>
      <c r="AQ360" s="96">
        <v>1</v>
      </c>
      <c r="AR360" s="114">
        <v>0</v>
      </c>
      <c r="AS360" s="85" t="s">
        <v>3542</v>
      </c>
      <c r="AT360" s="85" t="s">
        <v>3568</v>
      </c>
      <c r="AU360" s="85">
        <v>0</v>
      </c>
      <c r="AV360" s="247">
        <v>-134</v>
      </c>
    </row>
    <row r="361" spans="1:48" ht="35.25" customHeight="1" x14ac:dyDescent="0.25">
      <c r="A361" s="24">
        <v>484</v>
      </c>
      <c r="B361" s="131">
        <v>333</v>
      </c>
      <c r="C361" s="72" t="s">
        <v>1017</v>
      </c>
      <c r="D361" s="124" t="s">
        <v>1445</v>
      </c>
      <c r="E361" s="125" t="s">
        <v>447</v>
      </c>
      <c r="F361" s="126" t="s">
        <v>448</v>
      </c>
      <c r="G361" s="127" t="s">
        <v>2096</v>
      </c>
      <c r="H361" s="121">
        <v>71582555</v>
      </c>
      <c r="I361" s="144">
        <v>7521800</v>
      </c>
      <c r="J361" s="144">
        <v>34600280</v>
      </c>
      <c r="K361" s="112" t="s">
        <v>356</v>
      </c>
      <c r="L361" s="128" t="s">
        <v>1678</v>
      </c>
      <c r="M361" s="88" t="s">
        <v>1449</v>
      </c>
      <c r="N361" s="87">
        <v>71265476</v>
      </c>
      <c r="O361" s="88" t="s">
        <v>1448</v>
      </c>
      <c r="P361" s="89">
        <v>1088260059</v>
      </c>
      <c r="Q361" s="90">
        <v>384</v>
      </c>
      <c r="R361" s="109" t="s">
        <v>2613</v>
      </c>
      <c r="S361" s="76">
        <v>34600280</v>
      </c>
      <c r="T361" s="92">
        <v>2855</v>
      </c>
      <c r="U361" s="91" t="s">
        <v>3022</v>
      </c>
      <c r="V361" s="77">
        <v>34600280</v>
      </c>
      <c r="W361" s="135">
        <v>45730</v>
      </c>
      <c r="X361" s="329">
        <v>45730</v>
      </c>
      <c r="Y361" s="135" t="s">
        <v>1441</v>
      </c>
      <c r="Z361" s="80">
        <v>45733</v>
      </c>
      <c r="AA361" s="325">
        <v>45733</v>
      </c>
      <c r="AB361" s="115">
        <v>45873</v>
      </c>
      <c r="AC361" s="337">
        <v>45873</v>
      </c>
      <c r="AD361" s="340" t="s">
        <v>208</v>
      </c>
      <c r="AE361" s="159" t="s">
        <v>2097</v>
      </c>
      <c r="AF361" s="93" t="s">
        <v>1477</v>
      </c>
      <c r="AG361" s="86"/>
      <c r="AH361" s="207">
        <v>202000006528</v>
      </c>
      <c r="AI361" s="24" t="s">
        <v>1444</v>
      </c>
      <c r="AJ361" s="94" t="s">
        <v>4497</v>
      </c>
      <c r="AK361" s="94" t="s">
        <v>4497</v>
      </c>
      <c r="AL361" s="74">
        <v>3.1666666666666665</v>
      </c>
      <c r="AM361" s="95">
        <v>45993</v>
      </c>
      <c r="AO361" s="75" t="s">
        <v>4151</v>
      </c>
      <c r="AP361" s="81">
        <v>26075573</v>
      </c>
      <c r="AQ361" s="96">
        <v>0.75362317877196372</v>
      </c>
      <c r="AR361" s="114">
        <v>8524707</v>
      </c>
      <c r="AS361" s="85" t="s">
        <v>3541</v>
      </c>
      <c r="AT361" s="85" t="s">
        <v>3544</v>
      </c>
      <c r="AU361" s="85">
        <v>0</v>
      </c>
      <c r="AV361" s="247">
        <v>-25</v>
      </c>
    </row>
    <row r="362" spans="1:48" ht="35.25" customHeight="1" x14ac:dyDescent="0.25">
      <c r="A362" s="24">
        <v>54</v>
      </c>
      <c r="B362" s="131">
        <v>334</v>
      </c>
      <c r="C362" s="72" t="s">
        <v>496</v>
      </c>
      <c r="D362" s="124" t="s">
        <v>1429</v>
      </c>
      <c r="E362" s="125" t="s">
        <v>447</v>
      </c>
      <c r="F362" s="126" t="s">
        <v>448</v>
      </c>
      <c r="G362" s="127" t="s">
        <v>2098</v>
      </c>
      <c r="H362" s="121">
        <v>1035971812</v>
      </c>
      <c r="I362" s="144">
        <v>4786600</v>
      </c>
      <c r="J362" s="144">
        <v>23933000</v>
      </c>
      <c r="K362" s="112" t="s">
        <v>356</v>
      </c>
      <c r="L362" s="128" t="s">
        <v>2099</v>
      </c>
      <c r="M362" s="88" t="s">
        <v>1543</v>
      </c>
      <c r="N362" s="87">
        <v>1040030533</v>
      </c>
      <c r="O362" s="88" t="s">
        <v>1614</v>
      </c>
      <c r="P362" s="89">
        <v>1017130656</v>
      </c>
      <c r="Q362" s="90">
        <v>385</v>
      </c>
      <c r="R362" s="109" t="s">
        <v>2613</v>
      </c>
      <c r="S362" s="76">
        <v>23933000</v>
      </c>
      <c r="T362" s="92">
        <v>2863</v>
      </c>
      <c r="U362" s="91" t="s">
        <v>2993</v>
      </c>
      <c r="V362" s="77">
        <v>23933000</v>
      </c>
      <c r="W362" s="135">
        <v>45733</v>
      </c>
      <c r="X362" s="329">
        <v>45733</v>
      </c>
      <c r="Y362" s="135" t="s">
        <v>1441</v>
      </c>
      <c r="Z362" s="80">
        <v>45735</v>
      </c>
      <c r="AA362" s="325">
        <v>45735</v>
      </c>
      <c r="AB362" s="115">
        <v>45887</v>
      </c>
      <c r="AC362" s="337">
        <v>45887</v>
      </c>
      <c r="AD362" s="340" t="s">
        <v>145</v>
      </c>
      <c r="AE362" s="159" t="s">
        <v>2100</v>
      </c>
      <c r="AF362" s="93" t="s">
        <v>1497</v>
      </c>
      <c r="AG362" s="86"/>
      <c r="AH362" s="207">
        <v>202000006529</v>
      </c>
      <c r="AI362" s="24" t="s">
        <v>1444</v>
      </c>
      <c r="AJ362" s="94" t="s">
        <v>4498</v>
      </c>
      <c r="AK362" s="94" t="s">
        <v>4498</v>
      </c>
      <c r="AL362" s="74">
        <v>3.6333333333333333</v>
      </c>
      <c r="AM362" s="95">
        <v>46007</v>
      </c>
      <c r="AO362" s="75" t="s">
        <v>4151</v>
      </c>
      <c r="AP362" s="81">
        <v>16274440</v>
      </c>
      <c r="AQ362" s="96">
        <v>0.68</v>
      </c>
      <c r="AR362" s="114">
        <v>7658560</v>
      </c>
      <c r="AS362" s="85" t="s">
        <v>3561</v>
      </c>
      <c r="AT362" s="85" t="s">
        <v>3513</v>
      </c>
      <c r="AU362" s="85">
        <v>0</v>
      </c>
      <c r="AV362" s="247">
        <v>-11</v>
      </c>
    </row>
    <row r="363" spans="1:48" ht="35.25" customHeight="1" x14ac:dyDescent="0.25">
      <c r="A363" s="24">
        <v>487</v>
      </c>
      <c r="B363" s="131">
        <v>335</v>
      </c>
      <c r="C363" s="72" t="s">
        <v>1021</v>
      </c>
      <c r="D363" s="124" t="s">
        <v>1445</v>
      </c>
      <c r="E363" s="125" t="s">
        <v>447</v>
      </c>
      <c r="F363" s="126" t="s">
        <v>448</v>
      </c>
      <c r="G363" s="127" t="s">
        <v>2101</v>
      </c>
      <c r="H363" s="121">
        <v>43746722</v>
      </c>
      <c r="I363" s="144">
        <v>7521800</v>
      </c>
      <c r="J363" s="144">
        <v>52151147</v>
      </c>
      <c r="K363" s="112" t="s">
        <v>356</v>
      </c>
      <c r="L363" s="128" t="s">
        <v>2099</v>
      </c>
      <c r="M363" s="88" t="s">
        <v>1448</v>
      </c>
      <c r="N363" s="87">
        <v>1088260059</v>
      </c>
      <c r="O363" s="88" t="s">
        <v>1449</v>
      </c>
      <c r="P363" s="89">
        <v>71265476</v>
      </c>
      <c r="Q363" s="90">
        <v>389</v>
      </c>
      <c r="R363" s="109" t="s">
        <v>2661</v>
      </c>
      <c r="S363" s="76">
        <v>52385167</v>
      </c>
      <c r="T363" s="92">
        <v>2866</v>
      </c>
      <c r="U363" s="91" t="s">
        <v>3023</v>
      </c>
      <c r="V363" s="77">
        <v>52151147</v>
      </c>
      <c r="W363" s="135">
        <v>45734</v>
      </c>
      <c r="X363" s="329">
        <v>45734</v>
      </c>
      <c r="Y363" s="135" t="s">
        <v>1441</v>
      </c>
      <c r="Z363" s="80">
        <v>45735</v>
      </c>
      <c r="AA363" s="325">
        <v>45735</v>
      </c>
      <c r="AB363" s="115">
        <v>45946</v>
      </c>
      <c r="AC363" s="337">
        <v>45946</v>
      </c>
      <c r="AD363" s="340" t="s">
        <v>300</v>
      </c>
      <c r="AE363" s="159" t="s">
        <v>2102</v>
      </c>
      <c r="AF363" s="93" t="s">
        <v>2103</v>
      </c>
      <c r="AG363" s="86"/>
      <c r="AH363" s="207">
        <v>202000006531</v>
      </c>
      <c r="AI363" s="24" t="s">
        <v>1444</v>
      </c>
      <c r="AJ363" s="94" t="s">
        <v>4499</v>
      </c>
      <c r="AK363" s="94" t="s">
        <v>4499</v>
      </c>
      <c r="AL363" s="74">
        <v>5.6</v>
      </c>
      <c r="AM363" s="95">
        <v>46066</v>
      </c>
      <c r="AO363" s="75" t="s">
        <v>1</v>
      </c>
      <c r="AP363" s="81">
        <v>25574120</v>
      </c>
      <c r="AQ363" s="96">
        <v>0.49038461225023489</v>
      </c>
      <c r="AR363" s="114">
        <v>26577027</v>
      </c>
      <c r="AS363" s="85" t="s">
        <v>3544</v>
      </c>
      <c r="AT363" s="85" t="s">
        <v>3541</v>
      </c>
      <c r="AU363" s="85">
        <v>0</v>
      </c>
      <c r="AV363" s="247">
        <v>48</v>
      </c>
    </row>
    <row r="364" spans="1:48" ht="35.25" customHeight="1" x14ac:dyDescent="0.25">
      <c r="A364" s="24">
        <v>571</v>
      </c>
      <c r="B364" s="131">
        <v>336</v>
      </c>
      <c r="C364" s="72" t="s">
        <v>1111</v>
      </c>
      <c r="D364" s="124" t="s">
        <v>1429</v>
      </c>
      <c r="E364" s="125" t="s">
        <v>447</v>
      </c>
      <c r="F364" s="126" t="s">
        <v>448</v>
      </c>
      <c r="G364" s="127" t="s">
        <v>2104</v>
      </c>
      <c r="H364" s="121">
        <v>1038333057</v>
      </c>
      <c r="I364" s="144">
        <v>3419000</v>
      </c>
      <c r="J364" s="144">
        <v>17095000</v>
      </c>
      <c r="K364" s="112" t="s">
        <v>356</v>
      </c>
      <c r="L364" s="128" t="s">
        <v>2099</v>
      </c>
      <c r="M364" s="88" t="s">
        <v>1543</v>
      </c>
      <c r="N364" s="87">
        <v>1040030533</v>
      </c>
      <c r="O364" s="88" t="s">
        <v>1594</v>
      </c>
      <c r="P364" s="89">
        <v>1152691747</v>
      </c>
      <c r="Q364" s="90">
        <v>400</v>
      </c>
      <c r="R364" s="109" t="s">
        <v>2616</v>
      </c>
      <c r="S364" s="76">
        <v>17095000</v>
      </c>
      <c r="T364" s="92">
        <v>2990</v>
      </c>
      <c r="U364" s="91" t="s">
        <v>2994</v>
      </c>
      <c r="V364" s="77">
        <v>17095000</v>
      </c>
      <c r="W364" s="135">
        <v>45737</v>
      </c>
      <c r="X364" s="329">
        <v>45737</v>
      </c>
      <c r="Y364" s="135" t="s">
        <v>1441</v>
      </c>
      <c r="Z364" s="80">
        <v>45742</v>
      </c>
      <c r="AA364" s="325">
        <v>0</v>
      </c>
      <c r="AB364" s="115">
        <v>45894</v>
      </c>
      <c r="AC364" s="337">
        <v>45894</v>
      </c>
      <c r="AD364" s="340" t="s">
        <v>295</v>
      </c>
      <c r="AE364" s="159" t="s">
        <v>2105</v>
      </c>
      <c r="AF364" s="93" t="s">
        <v>1497</v>
      </c>
      <c r="AG364" s="86"/>
      <c r="AH364" s="207">
        <v>202000006532</v>
      </c>
      <c r="AI364" s="24" t="s">
        <v>1444</v>
      </c>
      <c r="AJ364" s="94" t="s">
        <v>4500</v>
      </c>
      <c r="AK364" s="94" t="s">
        <v>4500</v>
      </c>
      <c r="AL364" s="74">
        <v>3.8666666666666667</v>
      </c>
      <c r="AM364" s="95">
        <v>46014</v>
      </c>
      <c r="AO364" s="75" t="s">
        <v>4151</v>
      </c>
      <c r="AP364" s="81">
        <v>10826833</v>
      </c>
      <c r="AQ364" s="96">
        <v>0.63333331383445457</v>
      </c>
      <c r="AR364" s="114">
        <v>6268167</v>
      </c>
      <c r="AS364" s="85" t="s">
        <v>3561</v>
      </c>
      <c r="AT364" s="85" t="s">
        <v>3534</v>
      </c>
      <c r="AU364" s="85">
        <v>0</v>
      </c>
      <c r="AV364" s="247">
        <v>-4</v>
      </c>
    </row>
    <row r="365" spans="1:48" ht="35.25" customHeight="1" x14ac:dyDescent="0.25">
      <c r="A365" s="24">
        <v>253</v>
      </c>
      <c r="B365" s="131">
        <v>337</v>
      </c>
      <c r="C365" s="72" t="s">
        <v>781</v>
      </c>
      <c r="D365" s="124" t="s">
        <v>1647</v>
      </c>
      <c r="E365" s="125" t="s">
        <v>447</v>
      </c>
      <c r="F365" s="126" t="s">
        <v>448</v>
      </c>
      <c r="G365" s="127" t="s">
        <v>2106</v>
      </c>
      <c r="H365" s="163">
        <v>43182812</v>
      </c>
      <c r="I365" s="144">
        <v>7521800</v>
      </c>
      <c r="J365" s="142">
        <v>71206373</v>
      </c>
      <c r="K365" s="112" t="s">
        <v>356</v>
      </c>
      <c r="L365" s="128" t="s">
        <v>2099</v>
      </c>
      <c r="M365" s="88" t="s">
        <v>1904</v>
      </c>
      <c r="N365" s="87">
        <v>43186543</v>
      </c>
      <c r="O365" s="88" t="s">
        <v>2011</v>
      </c>
      <c r="P365" s="89">
        <v>19424139</v>
      </c>
      <c r="Q365" s="90">
        <v>402</v>
      </c>
      <c r="R365" s="109" t="s">
        <v>2747</v>
      </c>
      <c r="S365" s="76">
        <v>71206373</v>
      </c>
      <c r="T365" s="92">
        <v>2857</v>
      </c>
      <c r="U365" s="91" t="s">
        <v>3088</v>
      </c>
      <c r="V365" s="77">
        <v>71206373</v>
      </c>
      <c r="W365" s="135">
        <v>45733</v>
      </c>
      <c r="X365" s="329">
        <v>45733</v>
      </c>
      <c r="Y365" s="135" t="s">
        <v>1441</v>
      </c>
      <c r="Z365" s="80">
        <v>45733</v>
      </c>
      <c r="AA365" s="325">
        <v>45733</v>
      </c>
      <c r="AB365" s="115">
        <v>46022</v>
      </c>
      <c r="AC365" s="337">
        <v>46022</v>
      </c>
      <c r="AD365" s="340" t="s">
        <v>174</v>
      </c>
      <c r="AE365" s="161" t="s">
        <v>2107</v>
      </c>
      <c r="AF365" s="93" t="s">
        <v>2072</v>
      </c>
      <c r="AG365" s="86"/>
      <c r="AH365" s="207">
        <v>202000006533</v>
      </c>
      <c r="AI365" s="24" t="s">
        <v>1444</v>
      </c>
      <c r="AJ365" s="94" t="s">
        <v>4501</v>
      </c>
      <c r="AK365" s="94" t="s">
        <v>4501</v>
      </c>
      <c r="AL365" s="74">
        <v>8.1333333333333329</v>
      </c>
      <c r="AM365" s="95">
        <v>46142</v>
      </c>
      <c r="AO365" s="75" t="s">
        <v>1</v>
      </c>
      <c r="AP365" s="81">
        <v>26075573</v>
      </c>
      <c r="AQ365" s="96">
        <v>0.36619718013161545</v>
      </c>
      <c r="AR365" s="114">
        <v>45130800</v>
      </c>
      <c r="AS365" s="85" t="s">
        <v>3545</v>
      </c>
      <c r="AT365" s="85" t="s">
        <v>3557</v>
      </c>
      <c r="AU365" s="85">
        <v>0</v>
      </c>
      <c r="AV365" s="247">
        <v>124</v>
      </c>
    </row>
    <row r="366" spans="1:48" ht="35.25" customHeight="1" x14ac:dyDescent="0.25">
      <c r="A366" s="24">
        <v>715</v>
      </c>
      <c r="B366" s="16">
        <v>337</v>
      </c>
      <c r="C366" s="72" t="s">
        <v>1243</v>
      </c>
      <c r="D366" s="124" t="s">
        <v>1647</v>
      </c>
      <c r="E366" s="125" t="s">
        <v>1907</v>
      </c>
      <c r="F366" s="126" t="s">
        <v>448</v>
      </c>
      <c r="G366" s="127" t="s">
        <v>2106</v>
      </c>
      <c r="H366" s="163">
        <v>43182812</v>
      </c>
      <c r="I366" s="356">
        <v>0</v>
      </c>
      <c r="J366" s="142">
        <v>8894185</v>
      </c>
      <c r="K366" s="112"/>
      <c r="L366" s="128" t="s">
        <v>1936</v>
      </c>
      <c r="M366" s="88"/>
      <c r="N366" s="87" t="s">
        <v>14</v>
      </c>
      <c r="O366" s="88"/>
      <c r="P366" s="89" t="s">
        <v>14</v>
      </c>
      <c r="Q366" s="90">
        <v>740</v>
      </c>
      <c r="R366" s="248" t="s">
        <v>14</v>
      </c>
      <c r="S366" s="249">
        <v>0</v>
      </c>
      <c r="T366" s="92" t="s">
        <v>14</v>
      </c>
      <c r="U366" s="250" t="s">
        <v>14</v>
      </c>
      <c r="V366" s="77">
        <v>0</v>
      </c>
      <c r="W366" s="351"/>
      <c r="X366" s="352">
        <v>45733</v>
      </c>
      <c r="Y366" s="135"/>
      <c r="Z366" s="80" t="s">
        <v>14</v>
      </c>
      <c r="AA366" s="325">
        <v>45733</v>
      </c>
      <c r="AB366" s="115" t="s">
        <v>14</v>
      </c>
      <c r="AC366" s="337">
        <v>46022</v>
      </c>
      <c r="AD366" s="353" t="s">
        <v>174</v>
      </c>
      <c r="AE366" s="136"/>
      <c r="AF366" s="93" t="s">
        <v>356</v>
      </c>
      <c r="AG366" s="86"/>
      <c r="AH366" s="354"/>
      <c r="AI366" s="24"/>
      <c r="AJ366" s="94" t="s">
        <v>4501</v>
      </c>
      <c r="AK366" s="94" t="s">
        <v>4501</v>
      </c>
      <c r="AL366" s="74" t="s">
        <v>14</v>
      </c>
      <c r="AM366" s="95" t="e">
        <v>#VALUE!</v>
      </c>
      <c r="AO366" s="75" t="s">
        <v>1</v>
      </c>
      <c r="AP366" s="81">
        <v>0</v>
      </c>
      <c r="AQ366" s="96">
        <v>0</v>
      </c>
      <c r="AR366" s="114">
        <v>8894185</v>
      </c>
      <c r="AS366" s="85">
        <v>0</v>
      </c>
      <c r="AT366" s="85">
        <v>0</v>
      </c>
      <c r="AU366" s="85">
        <v>0</v>
      </c>
      <c r="AV366" s="247">
        <v>0</v>
      </c>
    </row>
    <row r="367" spans="1:48" ht="35.25" customHeight="1" x14ac:dyDescent="0.25">
      <c r="A367" s="24">
        <v>247</v>
      </c>
      <c r="B367" s="131">
        <v>338</v>
      </c>
      <c r="C367" s="72" t="s">
        <v>775</v>
      </c>
      <c r="D367" s="124" t="s">
        <v>1647</v>
      </c>
      <c r="E367" s="125" t="s">
        <v>447</v>
      </c>
      <c r="F367" s="126" t="s">
        <v>448</v>
      </c>
      <c r="G367" s="127" t="s">
        <v>2108</v>
      </c>
      <c r="H367" s="163">
        <v>1015067883</v>
      </c>
      <c r="I367" s="142">
        <v>4102800</v>
      </c>
      <c r="J367" s="142">
        <v>32822400</v>
      </c>
      <c r="K367" s="112" t="s">
        <v>356</v>
      </c>
      <c r="L367" s="128" t="s">
        <v>2099</v>
      </c>
      <c r="M367" s="88" t="s">
        <v>1995</v>
      </c>
      <c r="N367" s="87">
        <v>32220799</v>
      </c>
      <c r="O367" s="88" t="s">
        <v>2004</v>
      </c>
      <c r="P367" s="89">
        <v>1037584409</v>
      </c>
      <c r="Q367" s="90">
        <v>401</v>
      </c>
      <c r="R367" s="109" t="s">
        <v>2746</v>
      </c>
      <c r="S367" s="76">
        <v>32822400</v>
      </c>
      <c r="T367" s="92">
        <v>2854</v>
      </c>
      <c r="U367" s="91" t="s">
        <v>3086</v>
      </c>
      <c r="V367" s="77">
        <v>32822400</v>
      </c>
      <c r="W367" s="135">
        <v>45733</v>
      </c>
      <c r="X367" s="329">
        <v>45733</v>
      </c>
      <c r="Y367" s="135" t="s">
        <v>1441</v>
      </c>
      <c r="Z367" s="80">
        <v>45733</v>
      </c>
      <c r="AA367" s="325">
        <v>45733</v>
      </c>
      <c r="AB367" s="115">
        <v>46022</v>
      </c>
      <c r="AC367" s="337">
        <v>46022</v>
      </c>
      <c r="AD367" s="340" t="s">
        <v>185</v>
      </c>
      <c r="AE367" s="161" t="s">
        <v>2109</v>
      </c>
      <c r="AF367" s="93" t="s">
        <v>1906</v>
      </c>
      <c r="AG367" s="86"/>
      <c r="AH367" s="207">
        <v>202000006534</v>
      </c>
      <c r="AI367" s="24" t="s">
        <v>1444</v>
      </c>
      <c r="AJ367" s="94" t="s">
        <v>4502</v>
      </c>
      <c r="AK367" s="94" t="s">
        <v>4502</v>
      </c>
      <c r="AL367" s="74">
        <v>8.1333333333333329</v>
      </c>
      <c r="AM367" s="95">
        <v>46142</v>
      </c>
      <c r="AO367" s="75" t="s">
        <v>1</v>
      </c>
      <c r="AP367" s="81">
        <v>14223040</v>
      </c>
      <c r="AQ367" s="96">
        <v>0.43333333333333335</v>
      </c>
      <c r="AR367" s="114">
        <v>18599360</v>
      </c>
      <c r="AS367" s="85" t="s">
        <v>3546</v>
      </c>
      <c r="AT367" s="85" t="s">
        <v>3522</v>
      </c>
      <c r="AU367" s="85">
        <v>0</v>
      </c>
      <c r="AV367" s="247">
        <v>124</v>
      </c>
    </row>
    <row r="368" spans="1:48" ht="35.25" customHeight="1" x14ac:dyDescent="0.25">
      <c r="A368" s="24">
        <v>250</v>
      </c>
      <c r="B368" s="131">
        <v>339</v>
      </c>
      <c r="C368" s="205" t="s">
        <v>778</v>
      </c>
      <c r="D368" s="124" t="s">
        <v>1647</v>
      </c>
      <c r="E368" s="125" t="s">
        <v>447</v>
      </c>
      <c r="F368" s="126" t="s">
        <v>448</v>
      </c>
      <c r="G368" s="127" t="s">
        <v>2110</v>
      </c>
      <c r="H368" s="163">
        <v>1038417615</v>
      </c>
      <c r="I368" s="144">
        <v>7521800</v>
      </c>
      <c r="J368" s="142">
        <v>71206373</v>
      </c>
      <c r="K368" s="112" t="s">
        <v>356</v>
      </c>
      <c r="L368" s="128" t="s">
        <v>2099</v>
      </c>
      <c r="M368" s="88" t="s">
        <v>2111</v>
      </c>
      <c r="N368" s="87">
        <v>71757610</v>
      </c>
      <c r="O368" s="88" t="s">
        <v>2112</v>
      </c>
      <c r="P368" s="89">
        <v>43017641</v>
      </c>
      <c r="Q368" s="90">
        <v>403</v>
      </c>
      <c r="R368" s="109" t="s">
        <v>2748</v>
      </c>
      <c r="S368" s="76">
        <v>71206373</v>
      </c>
      <c r="T368" s="92">
        <v>2856</v>
      </c>
      <c r="U368" s="91" t="s">
        <v>3087</v>
      </c>
      <c r="V368" s="77">
        <v>71206373</v>
      </c>
      <c r="W368" s="135">
        <v>45733</v>
      </c>
      <c r="X368" s="329">
        <v>45733</v>
      </c>
      <c r="Y368" s="135" t="s">
        <v>1441</v>
      </c>
      <c r="Z368" s="80">
        <v>45733</v>
      </c>
      <c r="AA368" s="325">
        <v>45733</v>
      </c>
      <c r="AB368" s="115">
        <v>46022</v>
      </c>
      <c r="AC368" s="337">
        <v>46022</v>
      </c>
      <c r="AD368" s="340" t="s">
        <v>56</v>
      </c>
      <c r="AE368" s="161" t="s">
        <v>2113</v>
      </c>
      <c r="AF368" s="93" t="s">
        <v>2072</v>
      </c>
      <c r="AG368" s="86"/>
      <c r="AH368" s="207">
        <v>202000006535</v>
      </c>
      <c r="AI368" s="24" t="s">
        <v>1444</v>
      </c>
      <c r="AJ368" s="94" t="s">
        <v>4503</v>
      </c>
      <c r="AK368" s="94" t="s">
        <v>4503</v>
      </c>
      <c r="AL368" s="74">
        <v>8.1333333333333329</v>
      </c>
      <c r="AM368" s="95">
        <v>46142</v>
      </c>
      <c r="AO368" s="75" t="s">
        <v>1</v>
      </c>
      <c r="AP368" s="81">
        <v>26075573</v>
      </c>
      <c r="AQ368" s="96">
        <v>0.36619718013161545</v>
      </c>
      <c r="AR368" s="114">
        <v>45130800</v>
      </c>
      <c r="AS368" s="85" t="s">
        <v>3532</v>
      </c>
      <c r="AT368" s="85" t="s">
        <v>3567</v>
      </c>
      <c r="AU368" s="85">
        <v>0</v>
      </c>
      <c r="AV368" s="247">
        <v>124</v>
      </c>
    </row>
    <row r="369" spans="1:48" ht="35.25" customHeight="1" x14ac:dyDescent="0.25">
      <c r="A369" s="24">
        <v>722</v>
      </c>
      <c r="B369" s="131">
        <v>339</v>
      </c>
      <c r="C369" s="72" t="s">
        <v>1250</v>
      </c>
      <c r="D369" s="124" t="s">
        <v>1647</v>
      </c>
      <c r="E369" s="125" t="s">
        <v>1907</v>
      </c>
      <c r="F369" s="126" t="s">
        <v>448</v>
      </c>
      <c r="G369" s="127" t="s">
        <v>2110</v>
      </c>
      <c r="H369" s="163">
        <v>1038417615</v>
      </c>
      <c r="I369" s="144"/>
      <c r="J369" s="142">
        <v>8894185</v>
      </c>
      <c r="K369" s="137" t="s">
        <v>1908</v>
      </c>
      <c r="L369" s="128" t="s">
        <v>1653</v>
      </c>
      <c r="M369" s="88" t="s">
        <v>2111</v>
      </c>
      <c r="N369" s="87">
        <v>71757610</v>
      </c>
      <c r="O369" s="88" t="s">
        <v>2112</v>
      </c>
      <c r="P369" s="89">
        <v>43017641</v>
      </c>
      <c r="Q369" s="90">
        <v>625</v>
      </c>
      <c r="R369" s="109" t="s">
        <v>2752</v>
      </c>
      <c r="S369" s="76">
        <v>8894185</v>
      </c>
      <c r="T369" s="92" t="s">
        <v>14</v>
      </c>
      <c r="U369" s="91" t="s">
        <v>14</v>
      </c>
      <c r="V369" s="77">
        <v>0</v>
      </c>
      <c r="W369" s="135">
        <v>45859</v>
      </c>
      <c r="X369" s="330">
        <v>45733</v>
      </c>
      <c r="Y369" s="135" t="s">
        <v>1441</v>
      </c>
      <c r="Z369" s="80" t="s">
        <v>14</v>
      </c>
      <c r="AA369" s="325">
        <v>45733</v>
      </c>
      <c r="AB369" s="115" t="s">
        <v>14</v>
      </c>
      <c r="AC369" s="337">
        <v>46022</v>
      </c>
      <c r="AD369" s="340" t="s">
        <v>56</v>
      </c>
      <c r="AE369" s="136"/>
      <c r="AF369" s="93" t="s">
        <v>356</v>
      </c>
      <c r="AG369" s="86"/>
      <c r="AH369" s="354"/>
      <c r="AI369" s="24"/>
      <c r="AJ369" s="94" t="s">
        <v>4503</v>
      </c>
      <c r="AK369" s="94" t="s">
        <v>4503</v>
      </c>
      <c r="AL369" s="74" t="s">
        <v>14</v>
      </c>
      <c r="AM369" s="95" t="e">
        <v>#VALUE!</v>
      </c>
      <c r="AO369" s="75" t="s">
        <v>1</v>
      </c>
      <c r="AP369" s="81">
        <v>0</v>
      </c>
      <c r="AQ369" s="96">
        <v>0</v>
      </c>
      <c r="AR369" s="114">
        <v>8894185</v>
      </c>
      <c r="AS369" s="85" t="s">
        <v>3532</v>
      </c>
      <c r="AT369" s="85" t="s">
        <v>3567</v>
      </c>
      <c r="AU369" s="85">
        <v>0</v>
      </c>
      <c r="AV369" s="247">
        <v>0</v>
      </c>
    </row>
    <row r="370" spans="1:48" ht="35.25" customHeight="1" x14ac:dyDescent="0.25">
      <c r="A370" s="24">
        <v>572</v>
      </c>
      <c r="B370" s="131">
        <v>340</v>
      </c>
      <c r="C370" s="72" t="s">
        <v>1112</v>
      </c>
      <c r="D370" s="124" t="s">
        <v>1429</v>
      </c>
      <c r="E370" s="125" t="s">
        <v>447</v>
      </c>
      <c r="F370" s="126" t="s">
        <v>448</v>
      </c>
      <c r="G370" s="127" t="s">
        <v>2114</v>
      </c>
      <c r="H370" s="163">
        <v>42676131</v>
      </c>
      <c r="I370" s="144">
        <v>7521800</v>
      </c>
      <c r="J370" s="142">
        <v>37609000</v>
      </c>
      <c r="K370" s="112" t="s">
        <v>356</v>
      </c>
      <c r="L370" s="128" t="s">
        <v>2099</v>
      </c>
      <c r="M370" s="88" t="s">
        <v>1480</v>
      </c>
      <c r="N370" s="87">
        <v>98552967</v>
      </c>
      <c r="O370" s="88" t="s">
        <v>1481</v>
      </c>
      <c r="P370" s="89">
        <v>43548204</v>
      </c>
      <c r="Q370" s="90">
        <v>408</v>
      </c>
      <c r="R370" s="109" t="s">
        <v>2618</v>
      </c>
      <c r="S370" s="76">
        <v>37609000</v>
      </c>
      <c r="T370" s="92">
        <v>2862</v>
      </c>
      <c r="U370" s="91" t="s">
        <v>2992</v>
      </c>
      <c r="V370" s="77">
        <v>37609000</v>
      </c>
      <c r="W370" s="135">
        <v>45733</v>
      </c>
      <c r="X370" s="329">
        <v>45733</v>
      </c>
      <c r="Y370" s="135" t="s">
        <v>1441</v>
      </c>
      <c r="Z370" s="80">
        <v>45735</v>
      </c>
      <c r="AA370" s="325">
        <v>45735</v>
      </c>
      <c r="AB370" s="115">
        <v>45887</v>
      </c>
      <c r="AC370" s="337">
        <v>45887</v>
      </c>
      <c r="AD370" s="340" t="s">
        <v>33</v>
      </c>
      <c r="AE370" s="161" t="s">
        <v>2115</v>
      </c>
      <c r="AF370" s="93" t="s">
        <v>1497</v>
      </c>
      <c r="AG370" s="86"/>
      <c r="AH370" s="207">
        <v>202000006536</v>
      </c>
      <c r="AI370" s="24" t="s">
        <v>1444</v>
      </c>
      <c r="AJ370" s="94" t="s">
        <v>4504</v>
      </c>
      <c r="AK370" s="94" t="s">
        <v>4504</v>
      </c>
      <c r="AL370" s="74">
        <v>3.6333333333333333</v>
      </c>
      <c r="AM370" s="95">
        <v>46007</v>
      </c>
      <c r="AO370" s="75" t="s">
        <v>4151</v>
      </c>
      <c r="AP370" s="81">
        <v>25574120</v>
      </c>
      <c r="AQ370" s="96">
        <v>0.68</v>
      </c>
      <c r="AR370" s="114">
        <v>12034880</v>
      </c>
      <c r="AS370" s="85" t="s">
        <v>3549</v>
      </c>
      <c r="AT370" s="85" t="s">
        <v>3516</v>
      </c>
      <c r="AU370" s="85">
        <v>0</v>
      </c>
      <c r="AV370" s="247">
        <v>-11</v>
      </c>
    </row>
    <row r="371" spans="1:48" ht="35.25" customHeight="1" x14ac:dyDescent="0.25">
      <c r="A371" s="24">
        <v>87</v>
      </c>
      <c r="B371" s="131">
        <v>341</v>
      </c>
      <c r="C371" s="72" t="s">
        <v>577</v>
      </c>
      <c r="D371" s="124" t="s">
        <v>1596</v>
      </c>
      <c r="E371" s="125" t="s">
        <v>447</v>
      </c>
      <c r="F371" s="126" t="s">
        <v>448</v>
      </c>
      <c r="G371" s="127" t="s">
        <v>2116</v>
      </c>
      <c r="H371" s="163">
        <v>1037644733</v>
      </c>
      <c r="I371" s="144">
        <v>7521800</v>
      </c>
      <c r="J371" s="142">
        <v>37609000</v>
      </c>
      <c r="K371" s="112" t="s">
        <v>356</v>
      </c>
      <c r="L371" s="128" t="s">
        <v>2099</v>
      </c>
      <c r="M371" s="88" t="s">
        <v>2086</v>
      </c>
      <c r="N371" s="87">
        <v>15511283</v>
      </c>
      <c r="O371" s="88" t="s">
        <v>1598</v>
      </c>
      <c r="P371" s="89">
        <v>43972678</v>
      </c>
      <c r="Q371" s="90">
        <v>404</v>
      </c>
      <c r="R371" s="109" t="s">
        <v>2649</v>
      </c>
      <c r="S371" s="76">
        <v>37609050</v>
      </c>
      <c r="T371" s="92">
        <v>2870</v>
      </c>
      <c r="U371" s="91" t="s">
        <v>3012</v>
      </c>
      <c r="V371" s="77">
        <v>37609000</v>
      </c>
      <c r="W371" s="135">
        <v>45735</v>
      </c>
      <c r="X371" s="329">
        <v>45735</v>
      </c>
      <c r="Y371" s="135" t="s">
        <v>1441</v>
      </c>
      <c r="Z371" s="80">
        <v>45737</v>
      </c>
      <c r="AA371" s="325">
        <v>0</v>
      </c>
      <c r="AB371" s="115">
        <v>45886</v>
      </c>
      <c r="AC371" s="337">
        <v>45889</v>
      </c>
      <c r="AD371" s="340" t="s">
        <v>249</v>
      </c>
      <c r="AE371" s="161" t="s">
        <v>2117</v>
      </c>
      <c r="AF371" s="93" t="s">
        <v>2118</v>
      </c>
      <c r="AG371" s="86"/>
      <c r="AH371" s="207">
        <v>202000006537</v>
      </c>
      <c r="AI371" s="24" t="s">
        <v>1444</v>
      </c>
      <c r="AJ371" s="94" t="s">
        <v>4505</v>
      </c>
      <c r="AK371" s="94" t="s">
        <v>4505</v>
      </c>
      <c r="AL371" s="74">
        <v>3.6</v>
      </c>
      <c r="AM371" s="95">
        <v>46006</v>
      </c>
      <c r="AO371" s="75" t="s">
        <v>4151</v>
      </c>
      <c r="AP371" s="81">
        <v>25574120</v>
      </c>
      <c r="AQ371" s="96">
        <v>0.68</v>
      </c>
      <c r="AR371" s="114">
        <v>12034880</v>
      </c>
      <c r="AS371" s="85" t="s">
        <v>3539</v>
      </c>
      <c r="AT371" s="85" t="s">
        <v>3553</v>
      </c>
      <c r="AU371" s="85">
        <v>0</v>
      </c>
      <c r="AV371" s="247">
        <v>-12</v>
      </c>
    </row>
    <row r="372" spans="1:48" ht="35.25" customHeight="1" x14ac:dyDescent="0.25">
      <c r="A372" s="24">
        <v>569</v>
      </c>
      <c r="B372" s="131">
        <v>342</v>
      </c>
      <c r="C372" s="72" t="s">
        <v>1058</v>
      </c>
      <c r="D372" s="124" t="s">
        <v>1507</v>
      </c>
      <c r="E372" s="125" t="s">
        <v>447</v>
      </c>
      <c r="F372" s="126" t="s">
        <v>448</v>
      </c>
      <c r="G372" s="127" t="s">
        <v>2119</v>
      </c>
      <c r="H372" s="163">
        <v>1036959787</v>
      </c>
      <c r="I372" s="142">
        <v>3419000</v>
      </c>
      <c r="J372" s="142">
        <v>38646000</v>
      </c>
      <c r="K372" s="148" t="s">
        <v>2120</v>
      </c>
      <c r="L372" s="128" t="s">
        <v>2121</v>
      </c>
      <c r="M372" s="88" t="s">
        <v>1573</v>
      </c>
      <c r="N372" s="87">
        <v>39176038</v>
      </c>
      <c r="O372" s="88" t="s">
        <v>2122</v>
      </c>
      <c r="P372" s="89">
        <v>1027954329</v>
      </c>
      <c r="Q372" s="90">
        <v>390</v>
      </c>
      <c r="R372" s="109" t="s">
        <v>2661</v>
      </c>
      <c r="S372" s="76">
        <v>38646000</v>
      </c>
      <c r="T372" s="92">
        <v>2872</v>
      </c>
      <c r="U372" s="91" t="s">
        <v>3323</v>
      </c>
      <c r="V372" s="77">
        <v>38646000</v>
      </c>
      <c r="W372" s="135">
        <v>45737</v>
      </c>
      <c r="X372" s="329">
        <v>45737</v>
      </c>
      <c r="Y372" s="135" t="s">
        <v>1441</v>
      </c>
      <c r="Z372" s="80">
        <v>45742</v>
      </c>
      <c r="AA372" s="325">
        <v>0</v>
      </c>
      <c r="AB372" s="115">
        <v>46016</v>
      </c>
      <c r="AC372" s="337">
        <v>46016</v>
      </c>
      <c r="AD372" s="340" t="s">
        <v>228</v>
      </c>
      <c r="AE372" s="161" t="s">
        <v>2123</v>
      </c>
      <c r="AF372" s="93" t="s">
        <v>2124</v>
      </c>
      <c r="AG372" s="86"/>
      <c r="AH372" s="207">
        <v>202000006539</v>
      </c>
      <c r="AI372" s="24" t="s">
        <v>1444</v>
      </c>
      <c r="AJ372" s="94" t="s">
        <v>4506</v>
      </c>
      <c r="AK372" s="94" t="s">
        <v>4506</v>
      </c>
      <c r="AL372" s="74">
        <v>7.9333333333333336</v>
      </c>
      <c r="AM372" s="95">
        <v>46136</v>
      </c>
      <c r="AO372" s="75" t="s">
        <v>1</v>
      </c>
      <c r="AP372" s="81">
        <v>13775809</v>
      </c>
      <c r="AQ372" s="96">
        <v>0.35646144491021065</v>
      </c>
      <c r="AR372" s="114">
        <v>24870191</v>
      </c>
      <c r="AS372" s="85" t="s">
        <v>3572</v>
      </c>
      <c r="AT372" s="85" t="s">
        <v>3512</v>
      </c>
      <c r="AU372" s="85">
        <v>0</v>
      </c>
      <c r="AV372" s="247">
        <v>118</v>
      </c>
    </row>
    <row r="373" spans="1:48" ht="35.25" customHeight="1" x14ac:dyDescent="0.25">
      <c r="A373" s="24">
        <v>196</v>
      </c>
      <c r="B373" s="131">
        <v>343</v>
      </c>
      <c r="C373" s="72" t="s">
        <v>726</v>
      </c>
      <c r="D373" s="124" t="s">
        <v>1436</v>
      </c>
      <c r="E373" s="125" t="s">
        <v>447</v>
      </c>
      <c r="F373" s="126" t="s">
        <v>690</v>
      </c>
      <c r="G373" s="127" t="s">
        <v>2125</v>
      </c>
      <c r="H373" s="163">
        <v>890906348</v>
      </c>
      <c r="I373" s="142">
        <v>0</v>
      </c>
      <c r="J373" s="142">
        <v>150000000</v>
      </c>
      <c r="K373" s="112" t="s">
        <v>356</v>
      </c>
      <c r="L373" s="128" t="s">
        <v>2121</v>
      </c>
      <c r="M373" s="88" t="s">
        <v>1515</v>
      </c>
      <c r="N373" s="87">
        <v>98556206</v>
      </c>
      <c r="O373" s="88" t="s">
        <v>1519</v>
      </c>
      <c r="P373" s="89">
        <v>10267189</v>
      </c>
      <c r="Q373" s="90">
        <v>394</v>
      </c>
      <c r="R373" s="109" t="s">
        <v>2702</v>
      </c>
      <c r="S373" s="76">
        <v>150000000</v>
      </c>
      <c r="T373" s="92">
        <v>2985</v>
      </c>
      <c r="U373" s="91" t="s">
        <v>3050</v>
      </c>
      <c r="V373" s="77">
        <v>150000000</v>
      </c>
      <c r="W373" s="135">
        <v>45741</v>
      </c>
      <c r="X373" s="329">
        <v>45741</v>
      </c>
      <c r="Y373" s="135">
        <v>45747</v>
      </c>
      <c r="Z373" s="80">
        <v>45747</v>
      </c>
      <c r="AA373" s="325">
        <v>45747</v>
      </c>
      <c r="AB373" s="115">
        <v>46021</v>
      </c>
      <c r="AC373" s="337">
        <v>46021</v>
      </c>
      <c r="AD373" s="340" t="s">
        <v>63</v>
      </c>
      <c r="AE373" s="161" t="s">
        <v>2126</v>
      </c>
      <c r="AF373" s="93" t="s">
        <v>2124</v>
      </c>
      <c r="AG373" s="86"/>
      <c r="AH373" s="207">
        <v>202000006540</v>
      </c>
      <c r="AI373" s="24" t="s">
        <v>1444</v>
      </c>
      <c r="AJ373" s="94" t="s">
        <v>4507</v>
      </c>
      <c r="AK373" s="94" t="s">
        <v>4507</v>
      </c>
      <c r="AL373" s="74">
        <v>8.1</v>
      </c>
      <c r="AM373" s="95">
        <v>46141</v>
      </c>
      <c r="AO373" s="75" t="s">
        <v>1</v>
      </c>
      <c r="AP373" s="81">
        <v>120000000</v>
      </c>
      <c r="AQ373" s="96">
        <v>0.8</v>
      </c>
      <c r="AR373" s="114">
        <v>30000000</v>
      </c>
      <c r="AS373" s="85" t="s">
        <v>3506</v>
      </c>
      <c r="AT373" s="85" t="s">
        <v>3536</v>
      </c>
      <c r="AU373" s="85">
        <v>0</v>
      </c>
      <c r="AV373" s="247">
        <v>123</v>
      </c>
    </row>
    <row r="374" spans="1:48" ht="35.25" customHeight="1" x14ac:dyDescent="0.25">
      <c r="A374" s="24">
        <v>187</v>
      </c>
      <c r="B374" s="131">
        <v>344</v>
      </c>
      <c r="C374" s="72" t="s">
        <v>717</v>
      </c>
      <c r="D374" s="124" t="s">
        <v>1436</v>
      </c>
      <c r="E374" s="125" t="s">
        <v>447</v>
      </c>
      <c r="F374" s="126" t="s">
        <v>690</v>
      </c>
      <c r="G374" s="127" t="s">
        <v>2127</v>
      </c>
      <c r="H374" s="163">
        <v>890904948</v>
      </c>
      <c r="I374" s="142">
        <v>0</v>
      </c>
      <c r="J374" s="142">
        <v>200000000</v>
      </c>
      <c r="K374" s="112" t="s">
        <v>356</v>
      </c>
      <c r="L374" s="128" t="s">
        <v>2121</v>
      </c>
      <c r="M374" s="88" t="s">
        <v>1515</v>
      </c>
      <c r="N374" s="87">
        <v>98556206</v>
      </c>
      <c r="O374" s="88" t="s">
        <v>1519</v>
      </c>
      <c r="P374" s="89">
        <v>10267189</v>
      </c>
      <c r="Q374" s="90">
        <v>392</v>
      </c>
      <c r="R374" s="109" t="s">
        <v>2699</v>
      </c>
      <c r="S374" s="76">
        <v>200000000</v>
      </c>
      <c r="T374" s="92">
        <v>2991</v>
      </c>
      <c r="U374" s="91" t="s">
        <v>3052</v>
      </c>
      <c r="V374" s="77">
        <v>200000000</v>
      </c>
      <c r="W374" s="135">
        <v>45742</v>
      </c>
      <c r="X374" s="329">
        <v>45742</v>
      </c>
      <c r="Y374" s="135">
        <v>45742</v>
      </c>
      <c r="Z374" s="80">
        <v>45743</v>
      </c>
      <c r="AA374" s="325">
        <v>45743</v>
      </c>
      <c r="AB374" s="115">
        <v>46021</v>
      </c>
      <c r="AC374" s="337">
        <v>46021</v>
      </c>
      <c r="AD374" s="340" t="s">
        <v>6</v>
      </c>
      <c r="AE374" s="161" t="s">
        <v>2128</v>
      </c>
      <c r="AF374" s="93" t="s">
        <v>2124</v>
      </c>
      <c r="AG374" s="86"/>
      <c r="AH374" s="207">
        <v>202000006541</v>
      </c>
      <c r="AI374" s="24" t="s">
        <v>1444</v>
      </c>
      <c r="AJ374" s="94" t="s">
        <v>4508</v>
      </c>
      <c r="AK374" s="94" t="s">
        <v>4508</v>
      </c>
      <c r="AL374" s="74">
        <v>8.1</v>
      </c>
      <c r="AM374" s="95">
        <v>46141</v>
      </c>
      <c r="AO374" s="75" t="s">
        <v>1</v>
      </c>
      <c r="AP374" s="81">
        <v>80000000</v>
      </c>
      <c r="AQ374" s="96">
        <v>0.4</v>
      </c>
      <c r="AR374" s="114">
        <v>120000000</v>
      </c>
      <c r="AS374" s="85" t="s">
        <v>3506</v>
      </c>
      <c r="AT374" s="85" t="s">
        <v>3536</v>
      </c>
      <c r="AU374" s="85">
        <v>0</v>
      </c>
      <c r="AV374" s="247">
        <v>123</v>
      </c>
    </row>
    <row r="375" spans="1:48" ht="35.25" customHeight="1" x14ac:dyDescent="0.25">
      <c r="A375" s="24">
        <v>576</v>
      </c>
      <c r="B375" s="131">
        <v>345</v>
      </c>
      <c r="C375" s="72" t="s">
        <v>1132</v>
      </c>
      <c r="D375" s="124" t="s">
        <v>1507</v>
      </c>
      <c r="E375" s="125" t="s">
        <v>447</v>
      </c>
      <c r="F375" s="126" t="s">
        <v>481</v>
      </c>
      <c r="G375" s="127" t="s">
        <v>2129</v>
      </c>
      <c r="H375" s="121">
        <v>830507669</v>
      </c>
      <c r="I375" s="142">
        <v>0</v>
      </c>
      <c r="J375" s="144">
        <v>90040000</v>
      </c>
      <c r="K375" s="112" t="s">
        <v>356</v>
      </c>
      <c r="L375" s="128" t="s">
        <v>2121</v>
      </c>
      <c r="M375" s="88" t="s">
        <v>1550</v>
      </c>
      <c r="N375" s="87">
        <v>43816614</v>
      </c>
      <c r="O375" s="88" t="s">
        <v>1558</v>
      </c>
      <c r="P375" s="89">
        <v>8103470</v>
      </c>
      <c r="Q375" s="90">
        <v>411</v>
      </c>
      <c r="R375" s="109" t="s">
        <v>2850</v>
      </c>
      <c r="S375" s="76">
        <v>90040000</v>
      </c>
      <c r="T375" s="92">
        <v>2995</v>
      </c>
      <c r="U375" s="91" t="s">
        <v>3324</v>
      </c>
      <c r="V375" s="77">
        <v>90040000</v>
      </c>
      <c r="W375" s="135">
        <v>45743</v>
      </c>
      <c r="X375" s="329">
        <v>45743</v>
      </c>
      <c r="Y375" s="135">
        <v>45749</v>
      </c>
      <c r="Z375" s="80">
        <v>45751</v>
      </c>
      <c r="AA375" s="325">
        <v>45751</v>
      </c>
      <c r="AB375" s="115">
        <v>45780</v>
      </c>
      <c r="AC375" s="337">
        <v>45807</v>
      </c>
      <c r="AD375" s="340" t="s">
        <v>250</v>
      </c>
      <c r="AE375" s="159" t="s">
        <v>2130</v>
      </c>
      <c r="AF375" s="93" t="s">
        <v>1526</v>
      </c>
      <c r="AG375" s="86"/>
      <c r="AH375" s="297">
        <v>202000006583</v>
      </c>
      <c r="AI375" s="24" t="s">
        <v>1444</v>
      </c>
      <c r="AJ375" s="94" t="s">
        <v>4509</v>
      </c>
      <c r="AK375" s="94" t="s">
        <v>4509</v>
      </c>
      <c r="AL375" s="74">
        <v>6.6666666666666666E-2</v>
      </c>
      <c r="AM375" s="95">
        <v>45900</v>
      </c>
      <c r="AO375" s="75" t="s">
        <v>4151</v>
      </c>
      <c r="AP375" s="81">
        <v>90040000</v>
      </c>
      <c r="AQ375" s="96">
        <v>1</v>
      </c>
      <c r="AR375" s="114">
        <v>0</v>
      </c>
      <c r="AS375" s="85" t="s">
        <v>3565</v>
      </c>
      <c r="AT375" s="85" t="s">
        <v>3540</v>
      </c>
      <c r="AU375" s="85">
        <v>0</v>
      </c>
      <c r="AV375" s="247">
        <v>-118</v>
      </c>
    </row>
    <row r="376" spans="1:48" ht="35.25" customHeight="1" x14ac:dyDescent="0.25">
      <c r="A376" s="24">
        <v>188</v>
      </c>
      <c r="B376" s="131">
        <v>346</v>
      </c>
      <c r="C376" s="72" t="s">
        <v>718</v>
      </c>
      <c r="D376" s="124" t="s">
        <v>1436</v>
      </c>
      <c r="E376" s="125" t="s">
        <v>447</v>
      </c>
      <c r="F376" s="126" t="s">
        <v>690</v>
      </c>
      <c r="G376" s="127" t="s">
        <v>2131</v>
      </c>
      <c r="H376" s="163">
        <v>811013033</v>
      </c>
      <c r="I376" s="142">
        <v>0</v>
      </c>
      <c r="J376" s="142">
        <v>120000000</v>
      </c>
      <c r="K376" s="112" t="s">
        <v>356</v>
      </c>
      <c r="L376" s="128" t="s">
        <v>2121</v>
      </c>
      <c r="M376" s="88" t="s">
        <v>1515</v>
      </c>
      <c r="N376" s="87">
        <v>98556206</v>
      </c>
      <c r="O376" s="88" t="s">
        <v>1519</v>
      </c>
      <c r="P376" s="89">
        <v>10267189</v>
      </c>
      <c r="Q376" s="90">
        <v>393</v>
      </c>
      <c r="R376" s="109" t="s">
        <v>2701</v>
      </c>
      <c r="S376" s="76">
        <v>120000000</v>
      </c>
      <c r="T376" s="92">
        <v>2987</v>
      </c>
      <c r="U376" s="91" t="s">
        <v>3051</v>
      </c>
      <c r="V376" s="77">
        <v>120000000</v>
      </c>
      <c r="W376" s="135">
        <v>45741</v>
      </c>
      <c r="X376" s="330">
        <v>45741</v>
      </c>
      <c r="Y376" s="135">
        <v>45742</v>
      </c>
      <c r="Z376" s="80">
        <v>45742</v>
      </c>
      <c r="AA376" s="325">
        <v>45742</v>
      </c>
      <c r="AB376" s="115">
        <v>46022</v>
      </c>
      <c r="AC376" s="337">
        <v>46021</v>
      </c>
      <c r="AD376" s="340" t="s">
        <v>304</v>
      </c>
      <c r="AE376" s="161" t="s">
        <v>2132</v>
      </c>
      <c r="AF376" s="93" t="s">
        <v>2124</v>
      </c>
      <c r="AG376" s="86"/>
      <c r="AH376" s="207">
        <v>202000006542</v>
      </c>
      <c r="AI376" s="24" t="s">
        <v>1444</v>
      </c>
      <c r="AJ376" s="94" t="s">
        <v>4510</v>
      </c>
      <c r="AK376" s="94" t="s">
        <v>4510</v>
      </c>
      <c r="AL376" s="74">
        <v>8.1333333333333329</v>
      </c>
      <c r="AM376" s="95">
        <v>46142</v>
      </c>
      <c r="AO376" s="75" t="s">
        <v>1</v>
      </c>
      <c r="AP376" s="81">
        <v>0</v>
      </c>
      <c r="AQ376" s="96">
        <v>0</v>
      </c>
      <c r="AR376" s="114">
        <v>120000000</v>
      </c>
      <c r="AS376" s="85" t="s">
        <v>3506</v>
      </c>
      <c r="AT376" s="85" t="s">
        <v>3536</v>
      </c>
      <c r="AU376" s="85">
        <v>0</v>
      </c>
      <c r="AV376" s="247">
        <v>124</v>
      </c>
    </row>
    <row r="377" spans="1:48" ht="35.25" customHeight="1" x14ac:dyDescent="0.25">
      <c r="A377" s="24">
        <v>567</v>
      </c>
      <c r="B377" s="131">
        <v>347</v>
      </c>
      <c r="C377" s="72" t="s">
        <v>1107</v>
      </c>
      <c r="D377" s="124" t="s">
        <v>1429</v>
      </c>
      <c r="E377" s="125" t="s">
        <v>447</v>
      </c>
      <c r="F377" s="126" t="s">
        <v>448</v>
      </c>
      <c r="G377" s="127" t="s">
        <v>2133</v>
      </c>
      <c r="H377" s="163">
        <v>39358357</v>
      </c>
      <c r="I377" s="142">
        <v>3419000</v>
      </c>
      <c r="J377" s="142">
        <v>17095000</v>
      </c>
      <c r="K377" s="112" t="s">
        <v>356</v>
      </c>
      <c r="L377" s="128" t="s">
        <v>2121</v>
      </c>
      <c r="M377" s="88" t="s">
        <v>1543</v>
      </c>
      <c r="N377" s="87">
        <v>1040030533</v>
      </c>
      <c r="O377" s="88" t="s">
        <v>1614</v>
      </c>
      <c r="P377" s="89">
        <v>1017130656</v>
      </c>
      <c r="Q377" s="90">
        <v>388</v>
      </c>
      <c r="R377" s="109" t="s">
        <v>2614</v>
      </c>
      <c r="S377" s="76">
        <v>17095000</v>
      </c>
      <c r="T377" s="92">
        <v>3059</v>
      </c>
      <c r="U377" s="91" t="s">
        <v>2995</v>
      </c>
      <c r="V377" s="77">
        <v>17095000</v>
      </c>
      <c r="W377" s="135">
        <v>45748</v>
      </c>
      <c r="X377" s="330">
        <v>45748</v>
      </c>
      <c r="Y377" s="135" t="s">
        <v>1441</v>
      </c>
      <c r="Z377" s="80">
        <v>45754</v>
      </c>
      <c r="AA377" s="325">
        <v>45754</v>
      </c>
      <c r="AB377" s="115">
        <v>45906</v>
      </c>
      <c r="AC377" s="337">
        <v>45906</v>
      </c>
      <c r="AD377" s="340" t="s">
        <v>294</v>
      </c>
      <c r="AE377" s="208" t="s">
        <v>2134</v>
      </c>
      <c r="AF377" s="93" t="s">
        <v>1497</v>
      </c>
      <c r="AG377" s="86"/>
      <c r="AH377" s="297">
        <v>202000006584</v>
      </c>
      <c r="AI377" s="24" t="s">
        <v>1444</v>
      </c>
      <c r="AJ377" s="94" t="s">
        <v>4511</v>
      </c>
      <c r="AK377" s="94" t="s">
        <v>4511</v>
      </c>
      <c r="AL377" s="74">
        <v>4.2666666666666666</v>
      </c>
      <c r="AM377" s="95">
        <v>46026</v>
      </c>
      <c r="AO377" s="75" t="s">
        <v>1</v>
      </c>
      <c r="AP377" s="81">
        <v>9573200</v>
      </c>
      <c r="AQ377" s="96">
        <v>0.56000000000000005</v>
      </c>
      <c r="AR377" s="114">
        <v>7521800</v>
      </c>
      <c r="AS377" s="85" t="s">
        <v>3561</v>
      </c>
      <c r="AT377" s="85" t="s">
        <v>3513</v>
      </c>
      <c r="AU377" s="85">
        <v>0</v>
      </c>
      <c r="AV377" s="247">
        <v>8</v>
      </c>
    </row>
    <row r="378" spans="1:48" ht="35.25" customHeight="1" x14ac:dyDescent="0.25">
      <c r="A378" s="24">
        <v>500</v>
      </c>
      <c r="B378" s="131">
        <v>348</v>
      </c>
      <c r="C378" s="72" t="s">
        <v>1036</v>
      </c>
      <c r="D378" s="124" t="s">
        <v>1624</v>
      </c>
      <c r="E378" s="125" t="s">
        <v>447</v>
      </c>
      <c r="F378" s="126" t="s">
        <v>448</v>
      </c>
      <c r="G378" s="127" t="s">
        <v>2135</v>
      </c>
      <c r="H378" s="163">
        <v>43902844</v>
      </c>
      <c r="I378" s="142">
        <v>4786000</v>
      </c>
      <c r="J378" s="142">
        <v>23933000</v>
      </c>
      <c r="K378" s="112" t="s">
        <v>356</v>
      </c>
      <c r="L378" s="128" t="s">
        <v>2136</v>
      </c>
      <c r="M378" s="88" t="s">
        <v>1858</v>
      </c>
      <c r="N378" s="87">
        <v>42690418</v>
      </c>
      <c r="O378" s="88" t="s">
        <v>1627</v>
      </c>
      <c r="P378" s="89">
        <v>43523751</v>
      </c>
      <c r="Q378" s="90">
        <v>407</v>
      </c>
      <c r="R378" s="109" t="s">
        <v>2617</v>
      </c>
      <c r="S378" s="76">
        <v>23933000</v>
      </c>
      <c r="T378" s="92">
        <v>3365</v>
      </c>
      <c r="U378" s="91" t="s">
        <v>2996</v>
      </c>
      <c r="V378" s="77">
        <v>23933000</v>
      </c>
      <c r="W378" s="135">
        <v>45750</v>
      </c>
      <c r="X378" s="330">
        <v>45750</v>
      </c>
      <c r="Y378" s="135" t="s">
        <v>1441</v>
      </c>
      <c r="Z378" s="80">
        <v>45754</v>
      </c>
      <c r="AA378" s="325">
        <v>45754</v>
      </c>
      <c r="AB378" s="115">
        <v>45896</v>
      </c>
      <c r="AC378" s="337">
        <v>45896</v>
      </c>
      <c r="AD378" s="340" t="s">
        <v>233</v>
      </c>
      <c r="AE378" s="208" t="s">
        <v>2137</v>
      </c>
      <c r="AF378" s="93" t="s">
        <v>1497</v>
      </c>
      <c r="AG378" s="86"/>
      <c r="AH378" s="297">
        <v>202000006585</v>
      </c>
      <c r="AI378" s="24" t="s">
        <v>1444</v>
      </c>
      <c r="AJ378" s="94" t="s">
        <v>4512</v>
      </c>
      <c r="AK378" s="94" t="s">
        <v>4512</v>
      </c>
      <c r="AL378" s="74">
        <v>3.9333333333333331</v>
      </c>
      <c r="AM378" s="95">
        <v>46016</v>
      </c>
      <c r="AO378" s="75" t="s">
        <v>4151</v>
      </c>
      <c r="AP378" s="81">
        <v>13402480</v>
      </c>
      <c r="AQ378" s="96">
        <v>0.56000000000000005</v>
      </c>
      <c r="AR378" s="114">
        <v>10530520</v>
      </c>
      <c r="AS378" s="85" t="s">
        <v>3538</v>
      </c>
      <c r="AT378" s="85" t="s">
        <v>3518</v>
      </c>
      <c r="AU378" s="85">
        <v>0</v>
      </c>
      <c r="AV378" s="247">
        <v>-2</v>
      </c>
    </row>
    <row r="379" spans="1:48" ht="35.25" customHeight="1" x14ac:dyDescent="0.25">
      <c r="A379" s="24">
        <v>249</v>
      </c>
      <c r="B379" s="131">
        <v>349</v>
      </c>
      <c r="C379" s="72" t="s">
        <v>777</v>
      </c>
      <c r="D379" s="124" t="s">
        <v>1647</v>
      </c>
      <c r="E379" s="125" t="s">
        <v>447</v>
      </c>
      <c r="F379" s="126" t="s">
        <v>448</v>
      </c>
      <c r="G379" s="127" t="s">
        <v>2138</v>
      </c>
      <c r="H379" s="163">
        <v>79456026</v>
      </c>
      <c r="I379" s="142">
        <v>9573200</v>
      </c>
      <c r="J379" s="142">
        <v>98626293</v>
      </c>
      <c r="K379" s="148" t="s">
        <v>2139</v>
      </c>
      <c r="L379" s="128" t="s">
        <v>2136</v>
      </c>
      <c r="M379" s="88" t="s">
        <v>2004</v>
      </c>
      <c r="N379" s="87">
        <v>1037584409</v>
      </c>
      <c r="O379" s="88" t="s">
        <v>2005</v>
      </c>
      <c r="P379" s="89">
        <v>71365835</v>
      </c>
      <c r="Q379" s="90">
        <v>416</v>
      </c>
      <c r="R379" s="109" t="s">
        <v>2749</v>
      </c>
      <c r="S379" s="76">
        <v>98626293</v>
      </c>
      <c r="T379" s="92">
        <v>2989</v>
      </c>
      <c r="U379" s="91" t="s">
        <v>3089</v>
      </c>
      <c r="V379" s="77">
        <v>98626293</v>
      </c>
      <c r="W379" s="135">
        <v>45741</v>
      </c>
      <c r="X379" s="330">
        <v>45741</v>
      </c>
      <c r="Y379" s="135" t="s">
        <v>1441</v>
      </c>
      <c r="Z379" s="80">
        <v>45742</v>
      </c>
      <c r="AA379" s="325">
        <v>45742</v>
      </c>
      <c r="AB379" s="115">
        <v>46022</v>
      </c>
      <c r="AC379" s="337">
        <v>46022</v>
      </c>
      <c r="AD379" s="340" t="s">
        <v>62</v>
      </c>
      <c r="AE379" s="161" t="s">
        <v>2132</v>
      </c>
      <c r="AF379" s="93" t="s">
        <v>2025</v>
      </c>
      <c r="AG379" s="86"/>
      <c r="AH379" s="207">
        <v>202000006543</v>
      </c>
      <c r="AI379" s="24" t="s">
        <v>1444</v>
      </c>
      <c r="AJ379" s="94" t="s">
        <v>4513</v>
      </c>
      <c r="AK379" s="94" t="s">
        <v>4513</v>
      </c>
      <c r="AL379" s="74">
        <v>8.1333333333333329</v>
      </c>
      <c r="AM379" s="95">
        <v>46142</v>
      </c>
      <c r="AO379" s="75" t="s">
        <v>1</v>
      </c>
      <c r="AP379" s="81">
        <v>30315133</v>
      </c>
      <c r="AQ379" s="96">
        <v>0.3073737446463693</v>
      </c>
      <c r="AR379" s="114">
        <v>68311160</v>
      </c>
      <c r="AS379" s="85" t="s">
        <v>3522</v>
      </c>
      <c r="AT379" s="85" t="s">
        <v>3511</v>
      </c>
      <c r="AU379" s="85">
        <v>0</v>
      </c>
      <c r="AV379" s="247">
        <v>124</v>
      </c>
    </row>
    <row r="380" spans="1:48" ht="35.25" customHeight="1" x14ac:dyDescent="0.25">
      <c r="A380" s="24">
        <v>578</v>
      </c>
      <c r="B380" s="131">
        <v>350</v>
      </c>
      <c r="C380" s="72" t="s">
        <v>1135</v>
      </c>
      <c r="D380" s="124" t="s">
        <v>1436</v>
      </c>
      <c r="E380" s="125" t="s">
        <v>447</v>
      </c>
      <c r="F380" s="126" t="s">
        <v>448</v>
      </c>
      <c r="G380" s="127" t="s">
        <v>2140</v>
      </c>
      <c r="H380" s="163">
        <v>1128469940</v>
      </c>
      <c r="I380" s="142">
        <v>3419000</v>
      </c>
      <c r="J380" s="142">
        <v>28491667</v>
      </c>
      <c r="K380" s="112" t="s">
        <v>356</v>
      </c>
      <c r="L380" s="128" t="s">
        <v>2136</v>
      </c>
      <c r="M380" s="88" t="s">
        <v>2001</v>
      </c>
      <c r="N380" s="87">
        <v>43578756</v>
      </c>
      <c r="O380" s="88" t="s">
        <v>1585</v>
      </c>
      <c r="P380" s="89">
        <v>1017148179</v>
      </c>
      <c r="Q380" s="90">
        <v>417</v>
      </c>
      <c r="R380" s="109" t="s">
        <v>2805</v>
      </c>
      <c r="S380" s="76">
        <v>28491667</v>
      </c>
      <c r="T380" s="92">
        <v>2988</v>
      </c>
      <c r="U380" s="91" t="s">
        <v>3291</v>
      </c>
      <c r="V380" s="77">
        <v>28491667</v>
      </c>
      <c r="W380" s="135">
        <v>45741</v>
      </c>
      <c r="X380" s="330">
        <v>0</v>
      </c>
      <c r="Y380" s="135" t="s">
        <v>1441</v>
      </c>
      <c r="Z380" s="80">
        <v>45743</v>
      </c>
      <c r="AA380" s="325">
        <v>0</v>
      </c>
      <c r="AB380" s="115">
        <v>45996</v>
      </c>
      <c r="AC380" s="337">
        <v>45996</v>
      </c>
      <c r="AD380" s="340" t="s">
        <v>68</v>
      </c>
      <c r="AE380" s="161" t="s">
        <v>2141</v>
      </c>
      <c r="AF380" s="93" t="s">
        <v>2142</v>
      </c>
      <c r="AG380" s="86"/>
      <c r="AH380" s="207">
        <v>202000006544</v>
      </c>
      <c r="AI380" s="24"/>
      <c r="AJ380" s="94" t="s">
        <v>4514</v>
      </c>
      <c r="AK380" s="94" t="s">
        <v>4514</v>
      </c>
      <c r="AL380" s="74">
        <v>7.2666666666666666</v>
      </c>
      <c r="AM380" s="95">
        <v>46116</v>
      </c>
      <c r="AO380" s="75" t="s">
        <v>1</v>
      </c>
      <c r="AP380" s="81">
        <v>10712866</v>
      </c>
      <c r="AQ380" s="96">
        <v>0.37599997220239867</v>
      </c>
      <c r="AR380" s="114">
        <v>17778801</v>
      </c>
      <c r="AS380" s="85" t="s">
        <v>3562</v>
      </c>
      <c r="AT380" s="85" t="s">
        <v>3509</v>
      </c>
      <c r="AU380" s="85">
        <v>0</v>
      </c>
      <c r="AV380" s="247">
        <v>98</v>
      </c>
    </row>
    <row r="381" spans="1:48" ht="35.25" customHeight="1" x14ac:dyDescent="0.25">
      <c r="A381" s="24">
        <v>575</v>
      </c>
      <c r="B381" s="131">
        <v>351</v>
      </c>
      <c r="C381" s="72" t="s">
        <v>1131</v>
      </c>
      <c r="D381" s="124" t="s">
        <v>1453</v>
      </c>
      <c r="E381" s="124" t="s">
        <v>466</v>
      </c>
      <c r="F381" s="126" t="s">
        <v>461</v>
      </c>
      <c r="G381" s="127" t="s">
        <v>2143</v>
      </c>
      <c r="H381" s="163">
        <v>830122983</v>
      </c>
      <c r="I381" s="142">
        <v>0</v>
      </c>
      <c r="J381" s="142">
        <v>4043676</v>
      </c>
      <c r="K381" s="164"/>
      <c r="L381" s="128" t="s">
        <v>2136</v>
      </c>
      <c r="M381" s="88" t="s">
        <v>1485</v>
      </c>
      <c r="N381" s="87">
        <v>1036955622</v>
      </c>
      <c r="O381" s="88" t="s">
        <v>1567</v>
      </c>
      <c r="P381" s="89">
        <v>43515795</v>
      </c>
      <c r="Q381" s="90">
        <v>410</v>
      </c>
      <c r="R381" s="109" t="s">
        <v>2923</v>
      </c>
      <c r="S381" s="76">
        <v>4043676</v>
      </c>
      <c r="T381" s="92">
        <v>5049</v>
      </c>
      <c r="U381" s="91" t="s">
        <v>3365</v>
      </c>
      <c r="V381" s="77">
        <v>4043676</v>
      </c>
      <c r="W381" s="135">
        <v>45785</v>
      </c>
      <c r="X381" s="330">
        <v>0</v>
      </c>
      <c r="Y381" s="135">
        <v>45790</v>
      </c>
      <c r="Z381" s="80">
        <v>45792</v>
      </c>
      <c r="AA381" s="325">
        <v>0</v>
      </c>
      <c r="AB381" s="115">
        <v>45815</v>
      </c>
      <c r="AC381" s="337">
        <v>0</v>
      </c>
      <c r="AD381" s="340">
        <v>0</v>
      </c>
      <c r="AE381" s="161" t="s">
        <v>2144</v>
      </c>
      <c r="AF381" s="93" t="s">
        <v>2145</v>
      </c>
      <c r="AG381" s="86"/>
      <c r="AH381" s="298">
        <v>202000006708</v>
      </c>
      <c r="AI381" s="24" t="s">
        <v>1444</v>
      </c>
      <c r="AJ381" s="94" t="s">
        <v>4515</v>
      </c>
      <c r="AK381" s="94" t="s">
        <v>4515</v>
      </c>
      <c r="AL381" s="74">
        <v>1.2333333333333334</v>
      </c>
      <c r="AM381" s="95">
        <v>45935</v>
      </c>
      <c r="AO381" s="75" t="s">
        <v>4151</v>
      </c>
      <c r="AP381" s="81">
        <v>0</v>
      </c>
      <c r="AQ381" s="96">
        <v>0</v>
      </c>
      <c r="AR381" s="114">
        <v>4043676</v>
      </c>
      <c r="AS381" s="85" t="s">
        <v>3519</v>
      </c>
      <c r="AT381" s="85" t="s">
        <v>3526</v>
      </c>
      <c r="AU381" s="85">
        <v>0</v>
      </c>
      <c r="AV381" s="247">
        <v>-83</v>
      </c>
    </row>
    <row r="382" spans="1:48" ht="35.25" customHeight="1" x14ac:dyDescent="0.25">
      <c r="A382" s="24">
        <v>252</v>
      </c>
      <c r="B382" s="131">
        <v>352</v>
      </c>
      <c r="C382" s="72" t="s">
        <v>780</v>
      </c>
      <c r="D382" s="124" t="s">
        <v>1647</v>
      </c>
      <c r="E382" s="125" t="s">
        <v>447</v>
      </c>
      <c r="F382" s="126" t="s">
        <v>448</v>
      </c>
      <c r="G382" s="127" t="s">
        <v>2146</v>
      </c>
      <c r="H382" s="163">
        <v>98544258</v>
      </c>
      <c r="I382" s="142">
        <v>4517253</v>
      </c>
      <c r="J382" s="142">
        <v>36138024</v>
      </c>
      <c r="K382" s="112" t="s">
        <v>356</v>
      </c>
      <c r="L382" s="128" t="s">
        <v>1852</v>
      </c>
      <c r="M382" s="88" t="s">
        <v>2005</v>
      </c>
      <c r="N382" s="87">
        <v>71365835</v>
      </c>
      <c r="O382" s="88" t="s">
        <v>2089</v>
      </c>
      <c r="P382" s="89">
        <v>8434266</v>
      </c>
      <c r="Q382" s="90">
        <v>374</v>
      </c>
      <c r="R382" s="109" t="s">
        <v>2741</v>
      </c>
      <c r="S382" s="76">
        <v>36138024</v>
      </c>
      <c r="T382" s="92">
        <v>3002</v>
      </c>
      <c r="U382" s="91" t="s">
        <v>3090</v>
      </c>
      <c r="V382" s="77">
        <v>36138024</v>
      </c>
      <c r="W382" s="135">
        <v>45747</v>
      </c>
      <c r="X382" s="330">
        <v>45747</v>
      </c>
      <c r="Y382" s="135" t="s">
        <v>1441</v>
      </c>
      <c r="Z382" s="80">
        <v>45749</v>
      </c>
      <c r="AA382" s="325">
        <v>45749</v>
      </c>
      <c r="AB382" s="115">
        <v>46020</v>
      </c>
      <c r="AC382" s="337">
        <v>46020</v>
      </c>
      <c r="AD382" s="340" t="s">
        <v>163</v>
      </c>
      <c r="AE382" s="161" t="s">
        <v>2147</v>
      </c>
      <c r="AF382" s="93" t="s">
        <v>1906</v>
      </c>
      <c r="AG382" s="86"/>
      <c r="AH382" s="297">
        <v>202000006586</v>
      </c>
      <c r="AI382" s="24" t="s">
        <v>1444</v>
      </c>
      <c r="AJ382" s="94" t="s">
        <v>4516</v>
      </c>
      <c r="AK382" s="94" t="s">
        <v>4516</v>
      </c>
      <c r="AL382" s="74">
        <v>8.0666666666666664</v>
      </c>
      <c r="AM382" s="95">
        <v>46140</v>
      </c>
      <c r="AO382" s="75" t="s">
        <v>1</v>
      </c>
      <c r="AP382" s="81">
        <v>13401184</v>
      </c>
      <c r="AQ382" s="96">
        <v>0.37083333610050179</v>
      </c>
      <c r="AR382" s="114">
        <v>22736840</v>
      </c>
      <c r="AS382" s="85" t="s">
        <v>3511</v>
      </c>
      <c r="AT382" s="85" t="s">
        <v>3531</v>
      </c>
      <c r="AU382" s="85">
        <v>0</v>
      </c>
      <c r="AV382" s="247">
        <v>122</v>
      </c>
    </row>
    <row r="383" spans="1:48" ht="35.25" customHeight="1" x14ac:dyDescent="0.25">
      <c r="A383" s="24" t="s">
        <v>1868</v>
      </c>
      <c r="B383" s="131">
        <v>353</v>
      </c>
      <c r="C383" s="72" t="s">
        <v>1868</v>
      </c>
      <c r="D383" s="124" t="s">
        <v>1624</v>
      </c>
      <c r="E383" s="125" t="s">
        <v>356</v>
      </c>
      <c r="F383" s="126" t="s">
        <v>356</v>
      </c>
      <c r="G383" s="146" t="s">
        <v>1868</v>
      </c>
      <c r="H383" s="163">
        <v>0</v>
      </c>
      <c r="I383" s="142">
        <v>0</v>
      </c>
      <c r="J383" s="142">
        <v>0</v>
      </c>
      <c r="K383" s="164"/>
      <c r="L383" s="138" t="s">
        <v>1869</v>
      </c>
      <c r="M383" s="88"/>
      <c r="N383" s="87" t="s">
        <v>14</v>
      </c>
      <c r="O383" s="88"/>
      <c r="P383" s="89" t="s">
        <v>14</v>
      </c>
      <c r="Q383" s="147" t="s">
        <v>1869</v>
      </c>
      <c r="R383" s="109" t="s">
        <v>14</v>
      </c>
      <c r="S383" s="76">
        <v>0</v>
      </c>
      <c r="T383" s="92" t="s">
        <v>14</v>
      </c>
      <c r="U383" s="91" t="s">
        <v>14</v>
      </c>
      <c r="V383" s="77">
        <v>0</v>
      </c>
      <c r="W383" s="135"/>
      <c r="X383" s="330">
        <v>0</v>
      </c>
      <c r="Y383" s="135"/>
      <c r="Z383" s="80" t="s">
        <v>14</v>
      </c>
      <c r="AA383" s="325">
        <v>0</v>
      </c>
      <c r="AB383" s="115" t="s">
        <v>14</v>
      </c>
      <c r="AC383" s="337">
        <v>46022</v>
      </c>
      <c r="AD383" s="340" t="s">
        <v>287</v>
      </c>
      <c r="AE383" s="136"/>
      <c r="AF383" s="93" t="s">
        <v>356</v>
      </c>
      <c r="AG383" s="86"/>
      <c r="AH383" s="296" t="s">
        <v>356</v>
      </c>
      <c r="AI383" s="24"/>
      <c r="AJ383" s="94" t="s">
        <v>4517</v>
      </c>
      <c r="AK383" s="94" t="s">
        <v>4517</v>
      </c>
      <c r="AL383" s="74" t="s">
        <v>14</v>
      </c>
      <c r="AM383" s="95" t="e">
        <v>#VALUE!</v>
      </c>
      <c r="AO383" s="75" t="s">
        <v>1</v>
      </c>
      <c r="AP383" s="81">
        <v>0</v>
      </c>
      <c r="AQ383" s="96">
        <v>0</v>
      </c>
      <c r="AR383" s="114">
        <v>0</v>
      </c>
      <c r="AS383" s="85">
        <v>0</v>
      </c>
      <c r="AT383" s="85">
        <v>0</v>
      </c>
      <c r="AU383" s="85">
        <v>0</v>
      </c>
      <c r="AV383" s="247">
        <v>0</v>
      </c>
    </row>
    <row r="384" spans="1:48" ht="35.25" customHeight="1" x14ac:dyDescent="0.25">
      <c r="A384" s="24">
        <v>48</v>
      </c>
      <c r="B384" s="131">
        <v>354</v>
      </c>
      <c r="C384" s="72" t="s">
        <v>485</v>
      </c>
      <c r="D384" s="124" t="s">
        <v>1429</v>
      </c>
      <c r="E384" s="125" t="s">
        <v>447</v>
      </c>
      <c r="F384" s="126" t="s">
        <v>481</v>
      </c>
      <c r="G384" s="127" t="s">
        <v>1877</v>
      </c>
      <c r="H384" s="163">
        <v>901465133</v>
      </c>
      <c r="I384" s="142">
        <v>0</v>
      </c>
      <c r="J384" s="142">
        <v>1308317705</v>
      </c>
      <c r="K384" s="112" t="s">
        <v>356</v>
      </c>
      <c r="L384" s="128" t="s">
        <v>2148</v>
      </c>
      <c r="M384" s="88" t="s">
        <v>1432</v>
      </c>
      <c r="N384" s="87">
        <v>98663915</v>
      </c>
      <c r="O384" s="88" t="s">
        <v>1433</v>
      </c>
      <c r="P384" s="89">
        <v>43208997</v>
      </c>
      <c r="Q384" s="90">
        <v>425</v>
      </c>
      <c r="R384" s="109" t="s">
        <v>2619</v>
      </c>
      <c r="S384" s="76">
        <v>1308317705</v>
      </c>
      <c r="T384" s="92">
        <v>3381</v>
      </c>
      <c r="U384" s="91" t="s">
        <v>2997</v>
      </c>
      <c r="V384" s="77">
        <v>1308317705</v>
      </c>
      <c r="W384" s="135">
        <v>45754</v>
      </c>
      <c r="X384" s="330">
        <v>45754</v>
      </c>
      <c r="Y384" s="135">
        <v>45768</v>
      </c>
      <c r="Z384" s="80">
        <v>45769</v>
      </c>
      <c r="AA384" s="325">
        <v>45769</v>
      </c>
      <c r="AB384" s="115">
        <v>46022</v>
      </c>
      <c r="AC384" s="337">
        <v>46022</v>
      </c>
      <c r="AD384" s="340" t="s">
        <v>224</v>
      </c>
      <c r="AE384" s="208" t="s">
        <v>2149</v>
      </c>
      <c r="AF384" s="93" t="s">
        <v>2150</v>
      </c>
      <c r="AG384" s="86"/>
      <c r="AH384" s="297">
        <v>202000006588</v>
      </c>
      <c r="AI384" s="24" t="s">
        <v>1444</v>
      </c>
      <c r="AJ384" s="94" t="s">
        <v>4518</v>
      </c>
      <c r="AK384" s="94" t="s">
        <v>4518</v>
      </c>
      <c r="AL384" s="74">
        <v>8.1333333333333329</v>
      </c>
      <c r="AM384" s="95">
        <v>46142</v>
      </c>
      <c r="AO384" s="75" t="s">
        <v>1</v>
      </c>
      <c r="AP384" s="81">
        <v>1242183098</v>
      </c>
      <c r="AQ384" s="96">
        <v>0.9494506519729472</v>
      </c>
      <c r="AR384" s="114">
        <v>66134607</v>
      </c>
      <c r="AS384" s="85" t="s">
        <v>1468</v>
      </c>
      <c r="AT384" s="85" t="s">
        <v>1467</v>
      </c>
      <c r="AU384" s="85">
        <v>0</v>
      </c>
      <c r="AV384" s="247">
        <v>124</v>
      </c>
    </row>
    <row r="385" spans="1:48" ht="35.25" customHeight="1" x14ac:dyDescent="0.2">
      <c r="A385" s="24">
        <v>47</v>
      </c>
      <c r="B385" s="131">
        <v>355</v>
      </c>
      <c r="C385" s="72" t="s">
        <v>480</v>
      </c>
      <c r="D385" s="124" t="s">
        <v>1429</v>
      </c>
      <c r="E385" s="125" t="s">
        <v>447</v>
      </c>
      <c r="F385" s="126" t="s">
        <v>481</v>
      </c>
      <c r="G385" s="127" t="s">
        <v>1877</v>
      </c>
      <c r="H385" s="163">
        <v>901465133</v>
      </c>
      <c r="I385" s="142">
        <v>0</v>
      </c>
      <c r="J385" s="142">
        <v>1040000000</v>
      </c>
      <c r="K385" s="112" t="s">
        <v>356</v>
      </c>
      <c r="L385" s="128" t="s">
        <v>2148</v>
      </c>
      <c r="M385" s="88" t="s">
        <v>1611</v>
      </c>
      <c r="N385" s="87">
        <v>43754943</v>
      </c>
      <c r="O385" s="88" t="s">
        <v>1614</v>
      </c>
      <c r="P385" s="89">
        <v>1017130656</v>
      </c>
      <c r="Q385" s="90">
        <v>433</v>
      </c>
      <c r="R385" s="109" t="s">
        <v>2578</v>
      </c>
      <c r="S385" s="76">
        <v>1040000000</v>
      </c>
      <c r="T385" s="92">
        <v>3366</v>
      </c>
      <c r="U385" s="91" t="s">
        <v>2965</v>
      </c>
      <c r="V385" s="77">
        <v>1040000000</v>
      </c>
      <c r="W385" s="135">
        <v>45750</v>
      </c>
      <c r="X385" s="330">
        <v>45750</v>
      </c>
      <c r="Y385" s="135">
        <v>45758</v>
      </c>
      <c r="Z385" s="80">
        <v>45758</v>
      </c>
      <c r="AA385" s="325">
        <v>45758</v>
      </c>
      <c r="AB385" s="115">
        <v>46022</v>
      </c>
      <c r="AC385" s="337">
        <v>46022</v>
      </c>
      <c r="AD385" s="340" t="s">
        <v>251</v>
      </c>
      <c r="AE385" s="210" t="s">
        <v>2151</v>
      </c>
      <c r="AF385" s="93" t="s">
        <v>2142</v>
      </c>
      <c r="AG385" s="86"/>
      <c r="AH385" s="297">
        <v>202000006589</v>
      </c>
      <c r="AI385" s="24" t="s">
        <v>1444</v>
      </c>
      <c r="AJ385" s="94" t="s">
        <v>4519</v>
      </c>
      <c r="AK385" s="94" t="s">
        <v>4519</v>
      </c>
      <c r="AL385" s="74">
        <v>8.1333333333333329</v>
      </c>
      <c r="AM385" s="95">
        <v>46142</v>
      </c>
      <c r="AO385" s="75" t="s">
        <v>1</v>
      </c>
      <c r="AP385" s="81">
        <v>932677879</v>
      </c>
      <c r="AQ385" s="96">
        <v>0.89680565288461533</v>
      </c>
      <c r="AR385" s="114">
        <v>107322121</v>
      </c>
      <c r="AS385" s="85" t="s">
        <v>3571</v>
      </c>
      <c r="AT385" s="85" t="s">
        <v>3513</v>
      </c>
      <c r="AU385" s="85">
        <v>0</v>
      </c>
      <c r="AV385" s="247">
        <v>124</v>
      </c>
    </row>
    <row r="386" spans="1:48" ht="35.25" customHeight="1" x14ac:dyDescent="0.25">
      <c r="A386" s="24">
        <v>70</v>
      </c>
      <c r="B386" s="131">
        <v>356</v>
      </c>
      <c r="C386" s="72" t="s">
        <v>545</v>
      </c>
      <c r="D386" s="124" t="s">
        <v>1521</v>
      </c>
      <c r="E386" s="125" t="s">
        <v>447</v>
      </c>
      <c r="F386" s="126" t="s">
        <v>448</v>
      </c>
      <c r="G386" s="127" t="s">
        <v>2152</v>
      </c>
      <c r="H386" s="163">
        <v>43972155</v>
      </c>
      <c r="I386" s="142">
        <v>7521800</v>
      </c>
      <c r="J386" s="142">
        <v>81457100</v>
      </c>
      <c r="K386" s="148" t="s">
        <v>1691</v>
      </c>
      <c r="L386" s="128" t="s">
        <v>2153</v>
      </c>
      <c r="M386" s="88" t="s">
        <v>1524</v>
      </c>
      <c r="N386" s="87">
        <v>1017151107</v>
      </c>
      <c r="O386" s="88" t="s">
        <v>1884</v>
      </c>
      <c r="P386" s="89">
        <v>43915464</v>
      </c>
      <c r="Q386" s="90">
        <v>423</v>
      </c>
      <c r="R386" s="109" t="s">
        <v>2675</v>
      </c>
      <c r="S386" s="76">
        <v>97499603</v>
      </c>
      <c r="T386" s="92">
        <v>4505</v>
      </c>
      <c r="U386" s="91" t="s">
        <v>3033</v>
      </c>
      <c r="V386" s="77">
        <v>81457100</v>
      </c>
      <c r="W386" s="135">
        <v>45768</v>
      </c>
      <c r="X386" s="330">
        <v>45768</v>
      </c>
      <c r="Y386" s="135" t="s">
        <v>1441</v>
      </c>
      <c r="Z386" s="80">
        <v>45777</v>
      </c>
      <c r="AA386" s="325">
        <v>45777</v>
      </c>
      <c r="AB386" s="115">
        <v>46022</v>
      </c>
      <c r="AC386" s="337">
        <v>46022</v>
      </c>
      <c r="AD386" s="340" t="s">
        <v>72</v>
      </c>
      <c r="AE386" s="209" t="s">
        <v>2154</v>
      </c>
      <c r="AF386" s="93" t="s">
        <v>2081</v>
      </c>
      <c r="AG386" s="86"/>
      <c r="AH386" s="297">
        <v>202000006579</v>
      </c>
      <c r="AI386" s="24" t="s">
        <v>1444</v>
      </c>
      <c r="AJ386" s="94" t="s">
        <v>4520</v>
      </c>
      <c r="AK386" s="94" t="s">
        <v>4520</v>
      </c>
      <c r="AL386" s="74">
        <v>8.1333333333333329</v>
      </c>
      <c r="AM386" s="95">
        <v>46142</v>
      </c>
      <c r="AO386" s="75" t="s">
        <v>1</v>
      </c>
      <c r="AP386" s="81">
        <v>7772527</v>
      </c>
      <c r="AQ386" s="96">
        <v>9.5418655955097839E-2</v>
      </c>
      <c r="AR386" s="114">
        <v>73684573</v>
      </c>
      <c r="AS386" s="85" t="s">
        <v>3503</v>
      </c>
      <c r="AT386" s="85" t="s">
        <v>3508</v>
      </c>
      <c r="AU386" s="85">
        <v>0</v>
      </c>
      <c r="AV386" s="247">
        <v>124</v>
      </c>
    </row>
    <row r="387" spans="1:48" ht="35.25" customHeight="1" x14ac:dyDescent="0.25">
      <c r="A387" s="24">
        <v>562</v>
      </c>
      <c r="B387" s="131">
        <v>357</v>
      </c>
      <c r="C387" s="72" t="s">
        <v>1102</v>
      </c>
      <c r="D387" s="124" t="s">
        <v>1507</v>
      </c>
      <c r="E387" s="125" t="s">
        <v>447</v>
      </c>
      <c r="F387" s="126" t="s">
        <v>580</v>
      </c>
      <c r="G387" s="127" t="s">
        <v>2155</v>
      </c>
      <c r="H387" s="163">
        <v>811007361</v>
      </c>
      <c r="I387" s="142">
        <v>0</v>
      </c>
      <c r="J387" s="142">
        <v>47520000</v>
      </c>
      <c r="K387" s="148" t="s">
        <v>2156</v>
      </c>
      <c r="L387" s="128" t="s">
        <v>2153</v>
      </c>
      <c r="M387" s="88" t="s">
        <v>1636</v>
      </c>
      <c r="N387" s="87">
        <v>1035231868</v>
      </c>
      <c r="O387" s="88" t="s">
        <v>1558</v>
      </c>
      <c r="P387" s="89">
        <v>8103470</v>
      </c>
      <c r="Q387" s="90">
        <v>353</v>
      </c>
      <c r="R387" s="109" t="s">
        <v>2848</v>
      </c>
      <c r="S387" s="76">
        <v>50000000</v>
      </c>
      <c r="T387" s="92">
        <v>3379</v>
      </c>
      <c r="U387" s="91" t="s">
        <v>3325</v>
      </c>
      <c r="V387" s="77">
        <v>47520000</v>
      </c>
      <c r="W387" s="135">
        <v>45755</v>
      </c>
      <c r="X387" s="330">
        <v>45755</v>
      </c>
      <c r="Y387" s="135">
        <v>45758</v>
      </c>
      <c r="Z387" s="80">
        <v>45768</v>
      </c>
      <c r="AA387" s="325">
        <v>45768</v>
      </c>
      <c r="AB387" s="115">
        <v>46022</v>
      </c>
      <c r="AC387" s="337">
        <v>46022</v>
      </c>
      <c r="AD387" s="340" t="s">
        <v>171</v>
      </c>
      <c r="AE387" s="209" t="s">
        <v>2157</v>
      </c>
      <c r="AF387" s="93" t="s">
        <v>2158</v>
      </c>
      <c r="AG387" s="86"/>
      <c r="AH387" s="297">
        <v>202000006590</v>
      </c>
      <c r="AI387" s="24" t="s">
        <v>1444</v>
      </c>
      <c r="AJ387" s="94" t="s">
        <v>4521</v>
      </c>
      <c r="AK387" s="94" t="s">
        <v>4521</v>
      </c>
      <c r="AL387" s="74">
        <v>8.1333333333333329</v>
      </c>
      <c r="AM387" s="95">
        <v>46142</v>
      </c>
      <c r="AO387" s="75" t="s">
        <v>1</v>
      </c>
      <c r="AP387" s="81">
        <v>23760000</v>
      </c>
      <c r="AQ387" s="96">
        <v>0.5</v>
      </c>
      <c r="AR387" s="114">
        <v>23760000</v>
      </c>
      <c r="AS387" s="85" t="s">
        <v>3547</v>
      </c>
      <c r="AT387" s="85" t="s">
        <v>3540</v>
      </c>
      <c r="AU387" s="85">
        <v>0</v>
      </c>
      <c r="AV387" s="247">
        <v>124</v>
      </c>
    </row>
    <row r="388" spans="1:48" ht="35.25" customHeight="1" x14ac:dyDescent="0.25">
      <c r="A388" s="24">
        <v>55</v>
      </c>
      <c r="B388" s="131">
        <v>358</v>
      </c>
      <c r="C388" s="72" t="s">
        <v>499</v>
      </c>
      <c r="D388" s="124" t="s">
        <v>1521</v>
      </c>
      <c r="E388" s="125" t="s">
        <v>447</v>
      </c>
      <c r="F388" s="126" t="s">
        <v>481</v>
      </c>
      <c r="G388" s="127" t="s">
        <v>2159</v>
      </c>
      <c r="H388" s="163">
        <v>890937233</v>
      </c>
      <c r="I388" s="142">
        <v>0</v>
      </c>
      <c r="J388" s="142">
        <v>428268255</v>
      </c>
      <c r="K388" s="254" t="s">
        <v>356</v>
      </c>
      <c r="L388" s="128" t="s">
        <v>2160</v>
      </c>
      <c r="M388" s="88" t="s">
        <v>1884</v>
      </c>
      <c r="N388" s="87">
        <v>43915464</v>
      </c>
      <c r="O388" s="88" t="s">
        <v>1523</v>
      </c>
      <c r="P388" s="89">
        <v>43251877</v>
      </c>
      <c r="Q388" s="90">
        <v>415</v>
      </c>
      <c r="R388" s="109" t="s">
        <v>2679</v>
      </c>
      <c r="S388" s="76">
        <v>428268255</v>
      </c>
      <c r="T388" s="92">
        <v>4511</v>
      </c>
      <c r="U388" s="91" t="s">
        <v>3036</v>
      </c>
      <c r="V388" s="77">
        <v>428268255</v>
      </c>
      <c r="W388" s="135">
        <v>45772</v>
      </c>
      <c r="X388" s="330">
        <v>45772</v>
      </c>
      <c r="Y388" s="135">
        <v>45777</v>
      </c>
      <c r="Z388" s="80">
        <v>45785</v>
      </c>
      <c r="AA388" s="325">
        <v>45785</v>
      </c>
      <c r="AB388" s="115">
        <v>46021</v>
      </c>
      <c r="AC388" s="337">
        <v>46021</v>
      </c>
      <c r="AD388" s="340" t="s">
        <v>232</v>
      </c>
      <c r="AE388" s="255" t="s">
        <v>2161</v>
      </c>
      <c r="AF388" s="93" t="s">
        <v>1583</v>
      </c>
      <c r="AG388" s="86"/>
      <c r="AH388" s="299">
        <v>202000006647</v>
      </c>
      <c r="AI388" s="24" t="s">
        <v>1444</v>
      </c>
      <c r="AJ388" s="94" t="s">
        <v>4522</v>
      </c>
      <c r="AK388" s="94" t="s">
        <v>4522</v>
      </c>
      <c r="AL388" s="74">
        <v>8.1</v>
      </c>
      <c r="AM388" s="95">
        <v>46141</v>
      </c>
      <c r="AO388" s="75" t="s">
        <v>1</v>
      </c>
      <c r="AP388" s="81">
        <v>391041139</v>
      </c>
      <c r="AQ388" s="96">
        <v>0.91307523832229875</v>
      </c>
      <c r="AR388" s="114">
        <v>37227116</v>
      </c>
      <c r="AS388" s="85" t="s">
        <v>3508</v>
      </c>
      <c r="AT388" s="85" t="s">
        <v>3550</v>
      </c>
      <c r="AU388" s="85">
        <v>0</v>
      </c>
      <c r="AV388" s="247">
        <v>123</v>
      </c>
    </row>
    <row r="389" spans="1:48" ht="35.25" customHeight="1" x14ac:dyDescent="0.25">
      <c r="A389" s="24">
        <v>606</v>
      </c>
      <c r="B389" s="131">
        <v>359</v>
      </c>
      <c r="C389" s="72" t="s">
        <v>1151</v>
      </c>
      <c r="D389" s="124" t="s">
        <v>1453</v>
      </c>
      <c r="E389" s="125" t="s">
        <v>447</v>
      </c>
      <c r="F389" s="126" t="s">
        <v>448</v>
      </c>
      <c r="G389" s="127" t="s">
        <v>2162</v>
      </c>
      <c r="H389" s="163">
        <v>1035424762</v>
      </c>
      <c r="I389" s="142">
        <v>7521800</v>
      </c>
      <c r="J389" s="142">
        <v>67696200</v>
      </c>
      <c r="K389" s="112" t="s">
        <v>356</v>
      </c>
      <c r="L389" s="128" t="s">
        <v>2160</v>
      </c>
      <c r="M389" s="88" t="s">
        <v>1485</v>
      </c>
      <c r="N389" s="87">
        <v>1036955622</v>
      </c>
      <c r="O389" s="88" t="s">
        <v>1457</v>
      </c>
      <c r="P389" s="89">
        <v>98520651</v>
      </c>
      <c r="Q389" s="90">
        <v>452</v>
      </c>
      <c r="R389" s="109" t="s">
        <v>2918</v>
      </c>
      <c r="S389" s="76">
        <v>67696200</v>
      </c>
      <c r="T389" s="92">
        <v>3380</v>
      </c>
      <c r="U389" s="91" t="s">
        <v>3362</v>
      </c>
      <c r="V389" s="77">
        <v>67696200</v>
      </c>
      <c r="W389" s="135">
        <v>45754</v>
      </c>
      <c r="X389" s="330">
        <v>45754</v>
      </c>
      <c r="Y389" s="135" t="s">
        <v>1441</v>
      </c>
      <c r="Z389" s="80">
        <v>45755</v>
      </c>
      <c r="AA389" s="325">
        <v>45755</v>
      </c>
      <c r="AB389" s="115">
        <v>46021</v>
      </c>
      <c r="AC389" s="337">
        <v>46021</v>
      </c>
      <c r="AD389" s="340" t="s">
        <v>17</v>
      </c>
      <c r="AE389" s="209" t="s">
        <v>2163</v>
      </c>
      <c r="AF389" s="93" t="s">
        <v>2124</v>
      </c>
      <c r="AG389" s="86"/>
      <c r="AH389" s="297">
        <v>202000006593</v>
      </c>
      <c r="AI389" s="24" t="s">
        <v>1444</v>
      </c>
      <c r="AJ389" s="94" t="s">
        <v>4523</v>
      </c>
      <c r="AK389" s="94" t="s">
        <v>4523</v>
      </c>
      <c r="AL389" s="74">
        <v>8.1</v>
      </c>
      <c r="AM389" s="95">
        <v>46141</v>
      </c>
      <c r="AO389" s="75" t="s">
        <v>1</v>
      </c>
      <c r="AP389" s="81">
        <v>20810313</v>
      </c>
      <c r="AQ389" s="96">
        <v>0.30740740248344811</v>
      </c>
      <c r="AR389" s="114">
        <v>46885887</v>
      </c>
      <c r="AS389" s="85" t="s">
        <v>3519</v>
      </c>
      <c r="AT389" s="85" t="s">
        <v>1460</v>
      </c>
      <c r="AU389" s="85">
        <v>0</v>
      </c>
      <c r="AV389" s="247">
        <v>123</v>
      </c>
    </row>
    <row r="390" spans="1:48" ht="35.25" customHeight="1" x14ac:dyDescent="0.25">
      <c r="A390" s="24">
        <v>181</v>
      </c>
      <c r="B390" s="131">
        <v>360</v>
      </c>
      <c r="C390" s="72" t="s">
        <v>711</v>
      </c>
      <c r="D390" s="124" t="s">
        <v>1436</v>
      </c>
      <c r="E390" s="125" t="s">
        <v>447</v>
      </c>
      <c r="F390" s="126" t="s">
        <v>690</v>
      </c>
      <c r="G390" s="127" t="s">
        <v>2164</v>
      </c>
      <c r="H390" s="121">
        <v>890984495</v>
      </c>
      <c r="I390" s="142">
        <v>0</v>
      </c>
      <c r="J390" s="144">
        <v>200000000</v>
      </c>
      <c r="K390" s="112" t="s">
        <v>356</v>
      </c>
      <c r="L390" s="128" t="s">
        <v>2160</v>
      </c>
      <c r="M390" s="88" t="s">
        <v>1519</v>
      </c>
      <c r="N390" s="87">
        <v>10267189</v>
      </c>
      <c r="O390" s="88" t="s">
        <v>1515</v>
      </c>
      <c r="P390" s="89">
        <v>98556206</v>
      </c>
      <c r="Q390" s="90">
        <v>445</v>
      </c>
      <c r="R390" s="109" t="s">
        <v>2706</v>
      </c>
      <c r="S390" s="76">
        <v>200000000</v>
      </c>
      <c r="T390" s="92">
        <v>3367</v>
      </c>
      <c r="U390" s="91" t="s">
        <v>3053</v>
      </c>
      <c r="V390" s="77">
        <v>200000000</v>
      </c>
      <c r="W390" s="135">
        <v>45755</v>
      </c>
      <c r="X390" s="329">
        <v>45755</v>
      </c>
      <c r="Y390" s="135">
        <v>45768</v>
      </c>
      <c r="Z390" s="80">
        <v>45768</v>
      </c>
      <c r="AA390" s="325">
        <v>45768</v>
      </c>
      <c r="AB390" s="115">
        <v>46021</v>
      </c>
      <c r="AC390" s="337">
        <v>46021</v>
      </c>
      <c r="AD390" s="340" t="s">
        <v>214</v>
      </c>
      <c r="AE390" s="159" t="s">
        <v>2165</v>
      </c>
      <c r="AF390" s="93" t="s">
        <v>2124</v>
      </c>
      <c r="AG390" s="86"/>
      <c r="AH390" s="297">
        <v>202000006594</v>
      </c>
      <c r="AI390" s="24" t="s">
        <v>1444</v>
      </c>
      <c r="AJ390" s="94" t="s">
        <v>4524</v>
      </c>
      <c r="AK390" s="94" t="s">
        <v>4524</v>
      </c>
      <c r="AL390" s="74">
        <v>8.1</v>
      </c>
      <c r="AM390" s="95">
        <v>46141</v>
      </c>
      <c r="AO390" s="75" t="s">
        <v>1</v>
      </c>
      <c r="AP390" s="81">
        <v>112316671</v>
      </c>
      <c r="AQ390" s="96">
        <v>0.56158335500000001</v>
      </c>
      <c r="AR390" s="114">
        <v>87683329</v>
      </c>
      <c r="AS390" s="85" t="s">
        <v>3536</v>
      </c>
      <c r="AT390" s="85" t="s">
        <v>3506</v>
      </c>
      <c r="AU390" s="85">
        <v>0</v>
      </c>
      <c r="AV390" s="247">
        <v>123</v>
      </c>
    </row>
    <row r="391" spans="1:48" ht="35.25" customHeight="1" x14ac:dyDescent="0.25">
      <c r="A391" s="24">
        <v>582</v>
      </c>
      <c r="B391" s="131">
        <v>361</v>
      </c>
      <c r="C391" s="72" t="s">
        <v>1137</v>
      </c>
      <c r="D391" s="124" t="s">
        <v>1507</v>
      </c>
      <c r="E391" s="125" t="s">
        <v>447</v>
      </c>
      <c r="F391" s="126" t="s">
        <v>448</v>
      </c>
      <c r="G391" s="127" t="s">
        <v>2166</v>
      </c>
      <c r="H391" s="121">
        <v>1128432065</v>
      </c>
      <c r="I391" s="144">
        <v>3419000</v>
      </c>
      <c r="J391" s="144">
        <v>38646000</v>
      </c>
      <c r="K391" s="148" t="s">
        <v>2120</v>
      </c>
      <c r="L391" s="128" t="s">
        <v>2167</v>
      </c>
      <c r="M391" s="88" t="s">
        <v>1573</v>
      </c>
      <c r="N391" s="87">
        <v>39176038</v>
      </c>
      <c r="O391" s="88" t="s">
        <v>2122</v>
      </c>
      <c r="P391" s="89">
        <v>1027954329</v>
      </c>
      <c r="Q391" s="90">
        <v>431</v>
      </c>
      <c r="R391" s="109" t="s">
        <v>2851</v>
      </c>
      <c r="S391" s="76">
        <v>38646000</v>
      </c>
      <c r="T391" s="92">
        <v>4188</v>
      </c>
      <c r="U391" s="91" t="s">
        <v>3326</v>
      </c>
      <c r="V391" s="77">
        <v>38646000</v>
      </c>
      <c r="W391" s="135">
        <v>45762</v>
      </c>
      <c r="X391" s="329">
        <v>45762</v>
      </c>
      <c r="Y391" s="135" t="s">
        <v>1441</v>
      </c>
      <c r="Z391" s="80">
        <v>45769</v>
      </c>
      <c r="AA391" s="325">
        <v>45769</v>
      </c>
      <c r="AB391" s="115">
        <v>46022</v>
      </c>
      <c r="AC391" s="337">
        <v>46022</v>
      </c>
      <c r="AD391" s="340" t="s">
        <v>146</v>
      </c>
      <c r="AE391" s="159" t="s">
        <v>2168</v>
      </c>
      <c r="AF391" s="93" t="s">
        <v>2124</v>
      </c>
      <c r="AG391" s="86"/>
      <c r="AH391" s="207">
        <v>202000006595</v>
      </c>
      <c r="AI391" s="24" t="s">
        <v>1444</v>
      </c>
      <c r="AJ391" s="94" t="s">
        <v>4525</v>
      </c>
      <c r="AK391" s="94" t="s">
        <v>4525</v>
      </c>
      <c r="AL391" s="74">
        <v>8.1333333333333329</v>
      </c>
      <c r="AM391" s="95">
        <v>46142</v>
      </c>
      <c r="AO391" s="75" t="s">
        <v>1</v>
      </c>
      <c r="AP391" s="81">
        <v>10161860</v>
      </c>
      <c r="AQ391" s="96">
        <v>0.2629472649174559</v>
      </c>
      <c r="AR391" s="114">
        <v>28484140</v>
      </c>
      <c r="AS391" s="85" t="s">
        <v>3572</v>
      </c>
      <c r="AT391" s="85" t="s">
        <v>3512</v>
      </c>
      <c r="AU391" s="85">
        <v>0</v>
      </c>
      <c r="AV391" s="247">
        <v>124</v>
      </c>
    </row>
    <row r="392" spans="1:48" ht="35.25" customHeight="1" x14ac:dyDescent="0.25">
      <c r="A392" s="24">
        <v>155</v>
      </c>
      <c r="B392" s="131">
        <v>362</v>
      </c>
      <c r="C392" s="72" t="s">
        <v>673</v>
      </c>
      <c r="D392" s="124" t="s">
        <v>1507</v>
      </c>
      <c r="E392" s="125" t="s">
        <v>447</v>
      </c>
      <c r="F392" s="126" t="s">
        <v>448</v>
      </c>
      <c r="G392" s="127" t="s">
        <v>2169</v>
      </c>
      <c r="H392" s="121">
        <v>1110557942</v>
      </c>
      <c r="I392" s="144">
        <v>7521800</v>
      </c>
      <c r="J392" s="144">
        <v>79188933</v>
      </c>
      <c r="K392" s="148" t="s">
        <v>2170</v>
      </c>
      <c r="L392" s="128" t="s">
        <v>1456</v>
      </c>
      <c r="M392" s="88" t="s">
        <v>1702</v>
      </c>
      <c r="N392" s="87">
        <v>1083014880</v>
      </c>
      <c r="O392" s="88" t="s">
        <v>1972</v>
      </c>
      <c r="P392" s="89">
        <v>70140647</v>
      </c>
      <c r="Q392" s="90">
        <v>451</v>
      </c>
      <c r="R392" s="109" t="s">
        <v>2884</v>
      </c>
      <c r="S392" s="76">
        <v>79188933</v>
      </c>
      <c r="T392" s="92">
        <v>4191</v>
      </c>
      <c r="U392" s="91" t="s">
        <v>3350</v>
      </c>
      <c r="V392" s="77">
        <v>79188933</v>
      </c>
      <c r="W392" s="135">
        <v>45769</v>
      </c>
      <c r="X392" s="329">
        <v>45769</v>
      </c>
      <c r="Y392" s="135" t="s">
        <v>1441</v>
      </c>
      <c r="Z392" s="80">
        <v>45770</v>
      </c>
      <c r="AA392" s="325">
        <v>45770</v>
      </c>
      <c r="AB392" s="115">
        <v>46021</v>
      </c>
      <c r="AC392" s="337">
        <v>46021</v>
      </c>
      <c r="AD392" s="340" t="s">
        <v>276</v>
      </c>
      <c r="AE392" s="159" t="s">
        <v>2168</v>
      </c>
      <c r="AF392" s="93" t="s">
        <v>2171</v>
      </c>
      <c r="AG392" s="86"/>
      <c r="AH392" s="207">
        <v>202000006596</v>
      </c>
      <c r="AI392" s="24" t="s">
        <v>1444</v>
      </c>
      <c r="AJ392" s="94" t="s">
        <v>4526</v>
      </c>
      <c r="AK392" s="94" t="s">
        <v>4526</v>
      </c>
      <c r="AL392" s="74">
        <v>8.1</v>
      </c>
      <c r="AM392" s="95">
        <v>46141</v>
      </c>
      <c r="AO392" s="75" t="s">
        <v>1</v>
      </c>
      <c r="AP392" s="81">
        <v>22524994</v>
      </c>
      <c r="AQ392" s="96">
        <v>0.28444623695081228</v>
      </c>
      <c r="AR392" s="114">
        <v>56663939</v>
      </c>
      <c r="AS392" s="85" t="s">
        <v>3573</v>
      </c>
      <c r="AT392" s="85" t="s">
        <v>3514</v>
      </c>
      <c r="AU392" s="85">
        <v>0</v>
      </c>
      <c r="AV392" s="247">
        <v>123</v>
      </c>
    </row>
    <row r="393" spans="1:48" ht="35.25" customHeight="1" x14ac:dyDescent="0.25">
      <c r="A393" s="24">
        <v>167</v>
      </c>
      <c r="B393" s="131">
        <v>363</v>
      </c>
      <c r="C393" s="72" t="s">
        <v>697</v>
      </c>
      <c r="D393" s="124" t="s">
        <v>1436</v>
      </c>
      <c r="E393" s="125" t="s">
        <v>447</v>
      </c>
      <c r="F393" s="126" t="s">
        <v>690</v>
      </c>
      <c r="G393" s="127" t="s">
        <v>2172</v>
      </c>
      <c r="H393" s="121">
        <v>890906355</v>
      </c>
      <c r="I393" s="142">
        <v>0</v>
      </c>
      <c r="J393" s="144">
        <v>120000000</v>
      </c>
      <c r="K393" s="112" t="s">
        <v>356</v>
      </c>
      <c r="L393" s="128" t="s">
        <v>1456</v>
      </c>
      <c r="M393" s="88" t="s">
        <v>1519</v>
      </c>
      <c r="N393" s="87">
        <v>10267189</v>
      </c>
      <c r="O393" s="88" t="s">
        <v>1515</v>
      </c>
      <c r="P393" s="89">
        <v>98556206</v>
      </c>
      <c r="Q393" s="90">
        <v>442</v>
      </c>
      <c r="R393" s="109" t="s">
        <v>2705</v>
      </c>
      <c r="S393" s="76">
        <v>120000000</v>
      </c>
      <c r="T393" s="92">
        <v>4198</v>
      </c>
      <c r="U393" s="91" t="s">
        <v>3055</v>
      </c>
      <c r="V393" s="77">
        <v>120000000</v>
      </c>
      <c r="W393" s="135">
        <v>45769</v>
      </c>
      <c r="X393" s="329">
        <v>45769</v>
      </c>
      <c r="Y393" s="135">
        <v>45772</v>
      </c>
      <c r="Z393" s="80">
        <v>45772</v>
      </c>
      <c r="AA393" s="325">
        <v>45772</v>
      </c>
      <c r="AB393" s="115">
        <v>46021</v>
      </c>
      <c r="AC393" s="337">
        <v>46021</v>
      </c>
      <c r="AD393" s="340" t="s">
        <v>43</v>
      </c>
      <c r="AE393" s="130" t="s">
        <v>2173</v>
      </c>
      <c r="AF393" s="93" t="s">
        <v>2124</v>
      </c>
      <c r="AG393" s="86"/>
      <c r="AH393" s="242">
        <v>202000006597</v>
      </c>
      <c r="AI393" s="24" t="s">
        <v>1444</v>
      </c>
      <c r="AJ393" s="94" t="s">
        <v>4527</v>
      </c>
      <c r="AK393" s="94" t="s">
        <v>4527</v>
      </c>
      <c r="AL393" s="74">
        <v>8.1</v>
      </c>
      <c r="AM393" s="95">
        <v>46141</v>
      </c>
      <c r="AO393" s="75" t="s">
        <v>1</v>
      </c>
      <c r="AP393" s="81">
        <v>48000000</v>
      </c>
      <c r="AQ393" s="96">
        <v>0.4</v>
      </c>
      <c r="AR393" s="114">
        <v>72000000</v>
      </c>
      <c r="AS393" s="85" t="s">
        <v>3536</v>
      </c>
      <c r="AT393" s="85" t="s">
        <v>3506</v>
      </c>
      <c r="AU393" s="85">
        <v>0</v>
      </c>
      <c r="AV393" s="247">
        <v>123</v>
      </c>
    </row>
    <row r="394" spans="1:48" ht="35.25" customHeight="1" x14ac:dyDescent="0.25">
      <c r="A394" s="24">
        <v>608</v>
      </c>
      <c r="B394" s="131">
        <v>364</v>
      </c>
      <c r="C394" s="72" t="s">
        <v>1153</v>
      </c>
      <c r="D394" s="124" t="s">
        <v>1507</v>
      </c>
      <c r="E394" s="125" t="s">
        <v>447</v>
      </c>
      <c r="F394" s="126" t="s">
        <v>580</v>
      </c>
      <c r="G394" s="127" t="s">
        <v>2174</v>
      </c>
      <c r="H394" s="121">
        <v>800178618</v>
      </c>
      <c r="I394" s="142">
        <v>0</v>
      </c>
      <c r="J394" s="144">
        <v>784207183</v>
      </c>
      <c r="K394" s="148" t="s">
        <v>2175</v>
      </c>
      <c r="L394" s="128" t="s">
        <v>1456</v>
      </c>
      <c r="M394" s="88" t="s">
        <v>2176</v>
      </c>
      <c r="N394" s="87">
        <v>71612522</v>
      </c>
      <c r="O394" s="88" t="s">
        <v>1972</v>
      </c>
      <c r="P394" s="89">
        <v>70140647</v>
      </c>
      <c r="Q394" s="90">
        <v>460</v>
      </c>
      <c r="R394" s="109" t="s">
        <v>2888</v>
      </c>
      <c r="S394" s="76">
        <v>1170626616</v>
      </c>
      <c r="T394" s="92">
        <v>4186</v>
      </c>
      <c r="U394" s="91" t="s">
        <v>3349</v>
      </c>
      <c r="V394" s="77">
        <v>784207183</v>
      </c>
      <c r="W394" s="135">
        <v>45758</v>
      </c>
      <c r="X394" s="329">
        <v>45758</v>
      </c>
      <c r="Y394" s="135">
        <v>45768</v>
      </c>
      <c r="Z394" s="80">
        <v>45768</v>
      </c>
      <c r="AA394" s="325">
        <v>45768</v>
      </c>
      <c r="AB394" s="115">
        <v>46012</v>
      </c>
      <c r="AC394" s="337">
        <v>46012</v>
      </c>
      <c r="AD394" s="340" t="s">
        <v>78</v>
      </c>
      <c r="AE394" s="159" t="s">
        <v>2177</v>
      </c>
      <c r="AF394" s="93" t="s">
        <v>1513</v>
      </c>
      <c r="AG394" s="86"/>
      <c r="AH394" s="242">
        <v>202000006598</v>
      </c>
      <c r="AI394" s="24" t="s">
        <v>1444</v>
      </c>
      <c r="AJ394" s="94" t="s">
        <v>4528</v>
      </c>
      <c r="AK394" s="94" t="s">
        <v>4528</v>
      </c>
      <c r="AL394" s="74">
        <v>7.8</v>
      </c>
      <c r="AM394" s="95">
        <v>46132</v>
      </c>
      <c r="AO394" s="75" t="s">
        <v>1</v>
      </c>
      <c r="AP394" s="81">
        <v>603365747</v>
      </c>
      <c r="AQ394" s="96">
        <v>0.76939584344511158</v>
      </c>
      <c r="AR394" s="114">
        <v>180841436</v>
      </c>
      <c r="AS394" s="85" t="s">
        <v>3576</v>
      </c>
      <c r="AT394" s="85" t="s">
        <v>3514</v>
      </c>
      <c r="AU394" s="85">
        <v>0</v>
      </c>
      <c r="AV394" s="247">
        <v>114</v>
      </c>
    </row>
    <row r="395" spans="1:48" ht="35.25" customHeight="1" x14ac:dyDescent="0.25">
      <c r="A395" s="24">
        <v>610</v>
      </c>
      <c r="B395" s="131">
        <v>365</v>
      </c>
      <c r="C395" s="72" t="s">
        <v>1157</v>
      </c>
      <c r="D395" s="124" t="s">
        <v>1507</v>
      </c>
      <c r="E395" s="125" t="s">
        <v>447</v>
      </c>
      <c r="F395" s="126" t="s">
        <v>580</v>
      </c>
      <c r="G395" s="127" t="s">
        <v>2178</v>
      </c>
      <c r="H395" s="121">
        <v>890982068</v>
      </c>
      <c r="I395" s="142">
        <v>0</v>
      </c>
      <c r="J395" s="144">
        <v>605015050</v>
      </c>
      <c r="K395" s="148" t="s">
        <v>2179</v>
      </c>
      <c r="L395" s="128" t="s">
        <v>1456</v>
      </c>
      <c r="M395" s="88" t="s">
        <v>1699</v>
      </c>
      <c r="N395" s="87">
        <v>21490893</v>
      </c>
      <c r="O395" s="88" t="s">
        <v>2122</v>
      </c>
      <c r="P395" s="89">
        <v>1027954329</v>
      </c>
      <c r="Q395" s="90">
        <v>457</v>
      </c>
      <c r="R395" s="109" t="s">
        <v>2885</v>
      </c>
      <c r="S395" s="76">
        <v>605015050</v>
      </c>
      <c r="T395" s="92">
        <v>4187</v>
      </c>
      <c r="U395" s="91" t="s">
        <v>3349</v>
      </c>
      <c r="V395" s="77">
        <v>605015050</v>
      </c>
      <c r="W395" s="135">
        <v>45758</v>
      </c>
      <c r="X395" s="329">
        <v>45758</v>
      </c>
      <c r="Y395" s="135">
        <v>45768</v>
      </c>
      <c r="Z395" s="80">
        <v>45768</v>
      </c>
      <c r="AA395" s="325">
        <v>45768</v>
      </c>
      <c r="AB395" s="115">
        <v>45890</v>
      </c>
      <c r="AC395" s="337">
        <v>45890</v>
      </c>
      <c r="AD395" s="340" t="s">
        <v>95</v>
      </c>
      <c r="AE395" s="159" t="s">
        <v>2180</v>
      </c>
      <c r="AF395" s="93" t="s">
        <v>2181</v>
      </c>
      <c r="AG395" s="86"/>
      <c r="AH395" s="207">
        <v>202000006599</v>
      </c>
      <c r="AI395" s="24" t="s">
        <v>1444</v>
      </c>
      <c r="AJ395" s="94" t="s">
        <v>4152</v>
      </c>
      <c r="AK395" s="94" t="s">
        <v>4152</v>
      </c>
      <c r="AL395" s="74">
        <v>3.7333333333333334</v>
      </c>
      <c r="AM395" s="95">
        <v>46010</v>
      </c>
      <c r="AO395" s="75" t="s">
        <v>4151</v>
      </c>
      <c r="AP395" s="81">
        <v>452992840</v>
      </c>
      <c r="AQ395" s="96">
        <v>0.74872987043876016</v>
      </c>
      <c r="AR395" s="114">
        <v>152022210</v>
      </c>
      <c r="AS395" s="85" t="s">
        <v>3555</v>
      </c>
      <c r="AT395" s="85" t="s">
        <v>3512</v>
      </c>
      <c r="AU395" s="85">
        <v>0</v>
      </c>
      <c r="AV395" s="247">
        <v>-8</v>
      </c>
    </row>
    <row r="396" spans="1:48" ht="35.25" customHeight="1" x14ac:dyDescent="0.25">
      <c r="A396" s="24">
        <v>604</v>
      </c>
      <c r="B396" s="131">
        <v>366</v>
      </c>
      <c r="C396" s="72" t="s">
        <v>1148</v>
      </c>
      <c r="D396" s="124" t="s">
        <v>1436</v>
      </c>
      <c r="E396" s="125" t="s">
        <v>447</v>
      </c>
      <c r="F396" s="126" t="s">
        <v>448</v>
      </c>
      <c r="G396" s="127" t="s">
        <v>2182</v>
      </c>
      <c r="H396" s="121">
        <v>98579312</v>
      </c>
      <c r="I396" s="144">
        <v>2708734</v>
      </c>
      <c r="J396" s="144">
        <v>21308707</v>
      </c>
      <c r="K396" s="112" t="s">
        <v>356</v>
      </c>
      <c r="L396" s="128" t="s">
        <v>1456</v>
      </c>
      <c r="M396" s="88" t="s">
        <v>1519</v>
      </c>
      <c r="N396" s="87">
        <v>10267189</v>
      </c>
      <c r="O396" s="88" t="s">
        <v>1515</v>
      </c>
      <c r="P396" s="89">
        <v>98556206</v>
      </c>
      <c r="Q396" s="90">
        <v>449</v>
      </c>
      <c r="R396" s="109" t="s">
        <v>2790</v>
      </c>
      <c r="S396" s="76">
        <v>22572783</v>
      </c>
      <c r="T396" s="92">
        <v>4200</v>
      </c>
      <c r="U396" s="91" t="s">
        <v>3280</v>
      </c>
      <c r="V396" s="77">
        <v>21308707</v>
      </c>
      <c r="W396" s="135">
        <v>45768</v>
      </c>
      <c r="X396" s="329">
        <v>0</v>
      </c>
      <c r="Y396" s="135" t="s">
        <v>1441</v>
      </c>
      <c r="Z396" s="80">
        <v>45771</v>
      </c>
      <c r="AA396" s="325">
        <v>0</v>
      </c>
      <c r="AB396" s="115">
        <v>46008</v>
      </c>
      <c r="AC396" s="337">
        <v>0</v>
      </c>
      <c r="AD396" s="340">
        <v>0</v>
      </c>
      <c r="AE396" s="130" t="s">
        <v>2183</v>
      </c>
      <c r="AF396" s="93" t="s">
        <v>2184</v>
      </c>
      <c r="AG396" s="86"/>
      <c r="AH396" s="242">
        <v>202000006600</v>
      </c>
      <c r="AI396" s="24" t="s">
        <v>1444</v>
      </c>
      <c r="AJ396" s="94" t="s">
        <v>4529</v>
      </c>
      <c r="AK396" s="94" t="s">
        <v>4529</v>
      </c>
      <c r="AL396" s="74">
        <v>7.666666666666667</v>
      </c>
      <c r="AM396" s="95">
        <v>46128</v>
      </c>
      <c r="AO396" s="75" t="s">
        <v>1</v>
      </c>
      <c r="AP396" s="81">
        <v>6049506</v>
      </c>
      <c r="AQ396" s="96">
        <v>0.28389831443080993</v>
      </c>
      <c r="AR396" s="114">
        <v>15259201</v>
      </c>
      <c r="AS396" s="85" t="s">
        <v>3536</v>
      </c>
      <c r="AT396" s="85" t="s">
        <v>3506</v>
      </c>
      <c r="AU396" s="85">
        <v>0</v>
      </c>
      <c r="AV396" s="247">
        <v>110</v>
      </c>
    </row>
    <row r="397" spans="1:48" ht="35.25" customHeight="1" x14ac:dyDescent="0.25">
      <c r="A397" s="24">
        <v>309</v>
      </c>
      <c r="B397" s="131">
        <v>367</v>
      </c>
      <c r="C397" s="72" t="s">
        <v>838</v>
      </c>
      <c r="D397" s="124" t="s">
        <v>1436</v>
      </c>
      <c r="E397" s="125" t="s">
        <v>447</v>
      </c>
      <c r="F397" s="126" t="s">
        <v>448</v>
      </c>
      <c r="G397" s="127" t="s">
        <v>2185</v>
      </c>
      <c r="H397" s="121">
        <v>70877650</v>
      </c>
      <c r="I397" s="144">
        <v>8320021</v>
      </c>
      <c r="J397" s="144">
        <v>65450832</v>
      </c>
      <c r="K397" s="112" t="s">
        <v>356</v>
      </c>
      <c r="L397" s="128" t="s">
        <v>1456</v>
      </c>
      <c r="M397" s="88" t="s">
        <v>1515</v>
      </c>
      <c r="N397" s="87">
        <v>98556206</v>
      </c>
      <c r="O397" s="88" t="s">
        <v>1519</v>
      </c>
      <c r="P397" s="89">
        <v>10267189</v>
      </c>
      <c r="Q397" s="90">
        <v>143</v>
      </c>
      <c r="R397" s="109" t="s">
        <v>2781</v>
      </c>
      <c r="S397" s="76">
        <v>81536206</v>
      </c>
      <c r="T397" s="92">
        <v>4195</v>
      </c>
      <c r="U397" s="91" t="s">
        <v>3278</v>
      </c>
      <c r="V397" s="77">
        <v>65450832</v>
      </c>
      <c r="W397" s="135">
        <v>45768</v>
      </c>
      <c r="X397" s="329">
        <v>45768</v>
      </c>
      <c r="Y397" s="135" t="s">
        <v>1441</v>
      </c>
      <c r="Z397" s="80">
        <v>45772</v>
      </c>
      <c r="AA397" s="325">
        <v>45772</v>
      </c>
      <c r="AB397" s="115">
        <v>46008</v>
      </c>
      <c r="AC397" s="337">
        <v>46008</v>
      </c>
      <c r="AD397" s="340" t="s">
        <v>273</v>
      </c>
      <c r="AE397" s="159" t="s">
        <v>2186</v>
      </c>
      <c r="AF397" s="93" t="s">
        <v>2184</v>
      </c>
      <c r="AG397" s="86"/>
      <c r="AH397" s="207">
        <v>202000006602</v>
      </c>
      <c r="AI397" s="24" t="s">
        <v>1444</v>
      </c>
      <c r="AJ397" s="94" t="s">
        <v>4530</v>
      </c>
      <c r="AK397" s="94" t="s">
        <v>4530</v>
      </c>
      <c r="AL397" s="74">
        <v>7.666666666666667</v>
      </c>
      <c r="AM397" s="95">
        <v>46128</v>
      </c>
      <c r="AO397" s="75" t="s">
        <v>1</v>
      </c>
      <c r="AP397" s="81">
        <v>8042688</v>
      </c>
      <c r="AQ397" s="96">
        <v>0.12288137146980806</v>
      </c>
      <c r="AR397" s="114">
        <v>57408144</v>
      </c>
      <c r="AS397" s="85" t="s">
        <v>3506</v>
      </c>
      <c r="AT397" s="85" t="s">
        <v>3536</v>
      </c>
      <c r="AU397" s="85">
        <v>0</v>
      </c>
      <c r="AV397" s="247">
        <v>110</v>
      </c>
    </row>
    <row r="398" spans="1:48" ht="35.25" customHeight="1" x14ac:dyDescent="0.25">
      <c r="A398" s="24">
        <v>605</v>
      </c>
      <c r="B398" s="131">
        <v>368</v>
      </c>
      <c r="C398" s="72" t="s">
        <v>1150</v>
      </c>
      <c r="D398" s="124" t="s">
        <v>1436</v>
      </c>
      <c r="E398" s="125" t="s">
        <v>447</v>
      </c>
      <c r="F398" s="126" t="s">
        <v>448</v>
      </c>
      <c r="G398" s="127" t="s">
        <v>2187</v>
      </c>
      <c r="H398" s="121">
        <v>98495034</v>
      </c>
      <c r="I398" s="144">
        <v>4157906</v>
      </c>
      <c r="J398" s="144">
        <v>32708861</v>
      </c>
      <c r="K398" s="112" t="s">
        <v>356</v>
      </c>
      <c r="L398" s="128" t="s">
        <v>1456</v>
      </c>
      <c r="M398" s="88" t="s">
        <v>1519</v>
      </c>
      <c r="N398" s="87">
        <v>10267189</v>
      </c>
      <c r="O398" s="88" t="s">
        <v>1515</v>
      </c>
      <c r="P398" s="89">
        <v>98556206</v>
      </c>
      <c r="Q398" s="90">
        <v>447</v>
      </c>
      <c r="R398" s="109" t="s">
        <v>2789</v>
      </c>
      <c r="S398" s="76">
        <v>34649217</v>
      </c>
      <c r="T398" s="92">
        <v>4192</v>
      </c>
      <c r="U398" s="91" t="s">
        <v>3277</v>
      </c>
      <c r="V398" s="77">
        <v>32708861</v>
      </c>
      <c r="W398" s="135">
        <v>45769</v>
      </c>
      <c r="X398" s="329">
        <v>45769</v>
      </c>
      <c r="Y398" s="135" t="s">
        <v>1441</v>
      </c>
      <c r="Z398" s="80">
        <v>45770</v>
      </c>
      <c r="AA398" s="325">
        <v>45770</v>
      </c>
      <c r="AB398" s="115">
        <v>46008</v>
      </c>
      <c r="AC398" s="337">
        <v>46008</v>
      </c>
      <c r="AD398" s="340" t="s">
        <v>254</v>
      </c>
      <c r="AE398" s="130" t="s">
        <v>2188</v>
      </c>
      <c r="AF398" s="93" t="s">
        <v>2184</v>
      </c>
      <c r="AG398" s="86"/>
      <c r="AH398" s="242">
        <v>202000006605</v>
      </c>
      <c r="AI398" s="24" t="s">
        <v>1444</v>
      </c>
      <c r="AJ398" s="94" t="s">
        <v>4531</v>
      </c>
      <c r="AK398" s="94" t="s">
        <v>4531</v>
      </c>
      <c r="AL398" s="74">
        <v>7.666666666666667</v>
      </c>
      <c r="AM398" s="95">
        <v>46128</v>
      </c>
      <c r="AO398" s="75" t="s">
        <v>1</v>
      </c>
      <c r="AP398" s="81">
        <v>9424587</v>
      </c>
      <c r="AQ398" s="96">
        <v>0.28813559114760984</v>
      </c>
      <c r="AR398" s="114">
        <v>23284274</v>
      </c>
      <c r="AS398" s="85" t="s">
        <v>3536</v>
      </c>
      <c r="AT398" s="85" t="s">
        <v>3506</v>
      </c>
      <c r="AU398" s="85">
        <v>0</v>
      </c>
      <c r="AV398" s="247">
        <v>110</v>
      </c>
    </row>
    <row r="399" spans="1:48" ht="35.25" customHeight="1" x14ac:dyDescent="0.25">
      <c r="A399" s="24">
        <v>421</v>
      </c>
      <c r="B399" s="131">
        <v>369</v>
      </c>
      <c r="C399" s="72" t="s">
        <v>938</v>
      </c>
      <c r="D399" s="124" t="s">
        <v>1436</v>
      </c>
      <c r="E399" s="125" t="s">
        <v>447</v>
      </c>
      <c r="F399" s="126" t="s">
        <v>448</v>
      </c>
      <c r="G399" s="127" t="s">
        <v>2189</v>
      </c>
      <c r="H399" s="121">
        <v>1214745689</v>
      </c>
      <c r="I399" s="144">
        <v>2708734</v>
      </c>
      <c r="J399" s="144">
        <v>21308707</v>
      </c>
      <c r="K399" s="112" t="s">
        <v>356</v>
      </c>
      <c r="L399" s="128" t="s">
        <v>1456</v>
      </c>
      <c r="M399" s="88" t="s">
        <v>1519</v>
      </c>
      <c r="N399" s="87">
        <v>10267189</v>
      </c>
      <c r="O399" s="88" t="s">
        <v>1515</v>
      </c>
      <c r="P399" s="89">
        <v>98556206</v>
      </c>
      <c r="Q399" s="90">
        <v>254</v>
      </c>
      <c r="R399" s="109" t="s">
        <v>2787</v>
      </c>
      <c r="S399" s="76">
        <v>26545593</v>
      </c>
      <c r="T399" s="92">
        <v>4196</v>
      </c>
      <c r="U399" s="91" t="s">
        <v>3279</v>
      </c>
      <c r="V399" s="77">
        <v>21308707</v>
      </c>
      <c r="W399" s="135">
        <v>45768</v>
      </c>
      <c r="X399" s="329">
        <v>45768</v>
      </c>
      <c r="Y399" s="135" t="s">
        <v>1441</v>
      </c>
      <c r="Z399" s="80">
        <v>45770</v>
      </c>
      <c r="AA399" s="325">
        <v>45770</v>
      </c>
      <c r="AB399" s="115">
        <v>46008</v>
      </c>
      <c r="AC399" s="337">
        <v>46008</v>
      </c>
      <c r="AD399" s="340" t="s">
        <v>51</v>
      </c>
      <c r="AE399" s="130" t="s">
        <v>2190</v>
      </c>
      <c r="AF399" s="93" t="s">
        <v>2184</v>
      </c>
      <c r="AG399" s="86"/>
      <c r="AH399" s="207">
        <v>202000006607</v>
      </c>
      <c r="AI399" s="24" t="s">
        <v>1444</v>
      </c>
      <c r="AJ399" s="94" t="s">
        <v>4532</v>
      </c>
      <c r="AK399" s="94" t="s">
        <v>4532</v>
      </c>
      <c r="AL399" s="74">
        <v>7.666666666666667</v>
      </c>
      <c r="AM399" s="95">
        <v>46128</v>
      </c>
      <c r="AO399" s="75" t="s">
        <v>1</v>
      </c>
      <c r="AP399" s="81">
        <v>6139798</v>
      </c>
      <c r="AQ399" s="96">
        <v>0.28813564333115099</v>
      </c>
      <c r="AR399" s="114">
        <v>15168909</v>
      </c>
      <c r="AS399" s="85" t="s">
        <v>3536</v>
      </c>
      <c r="AT399" s="85" t="s">
        <v>3506</v>
      </c>
      <c r="AU399" s="85">
        <v>0</v>
      </c>
      <c r="AV399" s="247">
        <v>110</v>
      </c>
    </row>
    <row r="400" spans="1:48" ht="35.25" customHeight="1" x14ac:dyDescent="0.25">
      <c r="A400" s="24">
        <v>168</v>
      </c>
      <c r="B400" s="131">
        <v>370</v>
      </c>
      <c r="C400" s="72" t="s">
        <v>718</v>
      </c>
      <c r="D400" s="124" t="s">
        <v>1436</v>
      </c>
      <c r="E400" s="125" t="s">
        <v>447</v>
      </c>
      <c r="F400" s="126" t="s">
        <v>690</v>
      </c>
      <c r="G400" s="127" t="s">
        <v>2191</v>
      </c>
      <c r="H400" s="121">
        <v>890900609</v>
      </c>
      <c r="I400" s="142">
        <v>0</v>
      </c>
      <c r="J400" s="144">
        <v>120000000</v>
      </c>
      <c r="K400" s="112" t="s">
        <v>356</v>
      </c>
      <c r="L400" s="128" t="s">
        <v>1456</v>
      </c>
      <c r="M400" s="88" t="s">
        <v>1515</v>
      </c>
      <c r="N400" s="87">
        <v>98556206</v>
      </c>
      <c r="O400" s="88" t="s">
        <v>1519</v>
      </c>
      <c r="P400" s="89">
        <v>10267189</v>
      </c>
      <c r="Q400" s="90">
        <v>398</v>
      </c>
      <c r="R400" s="109" t="s">
        <v>2703</v>
      </c>
      <c r="S400" s="76">
        <v>120000000</v>
      </c>
      <c r="T400" s="92">
        <v>4193</v>
      </c>
      <c r="U400" s="91" t="s">
        <v>3054</v>
      </c>
      <c r="V400" s="77">
        <v>120000000</v>
      </c>
      <c r="W400" s="135">
        <v>45769</v>
      </c>
      <c r="X400" s="329">
        <v>45769</v>
      </c>
      <c r="Y400" s="135">
        <v>45770</v>
      </c>
      <c r="Z400" s="80">
        <v>45770</v>
      </c>
      <c r="AA400" s="325">
        <v>45770</v>
      </c>
      <c r="AB400" s="115">
        <v>46021</v>
      </c>
      <c r="AC400" s="337">
        <v>46021</v>
      </c>
      <c r="AD400" s="340" t="s">
        <v>196</v>
      </c>
      <c r="AE400" s="130" t="s">
        <v>2192</v>
      </c>
      <c r="AF400" s="93" t="s">
        <v>1513</v>
      </c>
      <c r="AG400" s="86"/>
      <c r="AH400" s="207">
        <v>202000006608</v>
      </c>
      <c r="AI400" s="24" t="s">
        <v>1444</v>
      </c>
      <c r="AJ400" s="94" t="s">
        <v>4533</v>
      </c>
      <c r="AK400" s="94" t="s">
        <v>4533</v>
      </c>
      <c r="AL400" s="74">
        <v>8.1</v>
      </c>
      <c r="AM400" s="95">
        <v>46141</v>
      </c>
      <c r="AO400" s="75" t="s">
        <v>1</v>
      </c>
      <c r="AP400" s="81">
        <v>24000000</v>
      </c>
      <c r="AQ400" s="96">
        <v>0.2</v>
      </c>
      <c r="AR400" s="114">
        <v>96000000</v>
      </c>
      <c r="AS400" s="85" t="s">
        <v>3506</v>
      </c>
      <c r="AT400" s="85" t="s">
        <v>3536</v>
      </c>
      <c r="AU400" s="85">
        <v>0</v>
      </c>
      <c r="AV400" s="247">
        <v>123</v>
      </c>
    </row>
    <row r="401" spans="1:48" ht="42.75" customHeight="1" x14ac:dyDescent="0.25">
      <c r="A401" s="24">
        <v>607</v>
      </c>
      <c r="B401" s="131">
        <v>371</v>
      </c>
      <c r="C401" s="72" t="s">
        <v>1152</v>
      </c>
      <c r="D401" s="124" t="s">
        <v>1647</v>
      </c>
      <c r="E401" s="125" t="s">
        <v>447</v>
      </c>
      <c r="F401" s="126" t="s">
        <v>448</v>
      </c>
      <c r="G401" s="127" t="s">
        <v>2193</v>
      </c>
      <c r="H401" s="121">
        <v>1039461033</v>
      </c>
      <c r="I401" s="144">
        <v>7521800</v>
      </c>
      <c r="J401" s="144">
        <v>71191840</v>
      </c>
      <c r="K401" s="148" t="s">
        <v>2194</v>
      </c>
      <c r="L401" s="128" t="s">
        <v>1456</v>
      </c>
      <c r="M401" s="88" t="s">
        <v>1904</v>
      </c>
      <c r="N401" s="87">
        <v>43186543</v>
      </c>
      <c r="O401" s="88" t="s">
        <v>2011</v>
      </c>
      <c r="P401" s="89">
        <v>19424139</v>
      </c>
      <c r="Q401" s="90">
        <v>456</v>
      </c>
      <c r="R401" s="109" t="s">
        <v>2750</v>
      </c>
      <c r="S401" s="76">
        <v>71191840</v>
      </c>
      <c r="T401" s="92">
        <v>4194</v>
      </c>
      <c r="U401" s="91" t="s">
        <v>3091</v>
      </c>
      <c r="V401" s="77">
        <v>71191840</v>
      </c>
      <c r="W401" s="135">
        <v>45769</v>
      </c>
      <c r="X401" s="329">
        <v>45769</v>
      </c>
      <c r="Y401" s="135" t="s">
        <v>1441</v>
      </c>
      <c r="Z401" s="80">
        <v>45770</v>
      </c>
      <c r="AA401" s="325">
        <v>45770</v>
      </c>
      <c r="AB401" s="115">
        <v>46022</v>
      </c>
      <c r="AC401" s="337">
        <v>46022</v>
      </c>
      <c r="AD401" s="340" t="s">
        <v>73</v>
      </c>
      <c r="AE401" s="159" t="s">
        <v>2195</v>
      </c>
      <c r="AF401" s="93" t="s">
        <v>2196</v>
      </c>
      <c r="AG401" s="86"/>
      <c r="AH401" s="207">
        <v>202000006609</v>
      </c>
      <c r="AI401" s="24" t="s">
        <v>1444</v>
      </c>
      <c r="AJ401" s="94" t="s">
        <v>4534</v>
      </c>
      <c r="AK401" s="94" t="s">
        <v>4534</v>
      </c>
      <c r="AL401" s="74">
        <v>8.1333333333333329</v>
      </c>
      <c r="AM401" s="95">
        <v>46142</v>
      </c>
      <c r="AO401" s="75" t="s">
        <v>1</v>
      </c>
      <c r="AP401" s="81">
        <v>19717486</v>
      </c>
      <c r="AQ401" s="96">
        <v>0.27696272494151014</v>
      </c>
      <c r="AR401" s="114">
        <v>51474354</v>
      </c>
      <c r="AS401" s="85" t="s">
        <v>3545</v>
      </c>
      <c r="AT401" s="85" t="s">
        <v>3557</v>
      </c>
      <c r="AU401" s="85">
        <v>0</v>
      </c>
      <c r="AV401" s="247">
        <v>124</v>
      </c>
    </row>
    <row r="402" spans="1:48" ht="35.25" customHeight="1" x14ac:dyDescent="0.25">
      <c r="A402" s="24">
        <v>52</v>
      </c>
      <c r="B402" s="131">
        <v>372</v>
      </c>
      <c r="C402" s="72" t="s">
        <v>492</v>
      </c>
      <c r="D402" s="124" t="s">
        <v>1624</v>
      </c>
      <c r="E402" s="125" t="s">
        <v>447</v>
      </c>
      <c r="F402" s="126" t="s">
        <v>471</v>
      </c>
      <c r="G402" s="127" t="s">
        <v>2197</v>
      </c>
      <c r="H402" s="163">
        <v>890900841</v>
      </c>
      <c r="I402" s="142">
        <v>0</v>
      </c>
      <c r="J402" s="142">
        <v>450000000</v>
      </c>
      <c r="K402" s="254" t="s">
        <v>356</v>
      </c>
      <c r="L402" s="128" t="s">
        <v>1456</v>
      </c>
      <c r="M402" s="88" t="s">
        <v>1858</v>
      </c>
      <c r="N402" s="87">
        <v>42690418</v>
      </c>
      <c r="O402" s="88" t="s">
        <v>1627</v>
      </c>
      <c r="P402" s="89">
        <v>43523751</v>
      </c>
      <c r="Q402" s="90">
        <v>470</v>
      </c>
      <c r="R402" s="109" t="s">
        <v>2629</v>
      </c>
      <c r="S402" s="76">
        <v>450000000</v>
      </c>
      <c r="T402" s="92">
        <v>4510</v>
      </c>
      <c r="U402" s="91" t="s">
        <v>3004</v>
      </c>
      <c r="V402" s="77">
        <v>450000000</v>
      </c>
      <c r="W402" s="135">
        <v>45775</v>
      </c>
      <c r="X402" s="330">
        <v>45775</v>
      </c>
      <c r="Y402" s="135">
        <v>45782</v>
      </c>
      <c r="Z402" s="80">
        <v>45783</v>
      </c>
      <c r="AA402" s="325">
        <v>45783</v>
      </c>
      <c r="AB402" s="115">
        <v>46022</v>
      </c>
      <c r="AC402" s="337">
        <v>46022</v>
      </c>
      <c r="AD402" s="340" t="s">
        <v>222</v>
      </c>
      <c r="AE402" s="161" t="s">
        <v>2198</v>
      </c>
      <c r="AF402" s="93" t="s">
        <v>2199</v>
      </c>
      <c r="AG402" s="86"/>
      <c r="AH402" s="298">
        <v>202000006648</v>
      </c>
      <c r="AI402" s="24" t="s">
        <v>1444</v>
      </c>
      <c r="AJ402" s="94" t="s">
        <v>4535</v>
      </c>
      <c r="AK402" s="94" t="s">
        <v>4535</v>
      </c>
      <c r="AL402" s="74">
        <v>8.1333333333333329</v>
      </c>
      <c r="AM402" s="95">
        <v>46142</v>
      </c>
      <c r="AO402" s="75" t="s">
        <v>1</v>
      </c>
      <c r="AP402" s="81">
        <v>0</v>
      </c>
      <c r="AQ402" s="96">
        <v>0</v>
      </c>
      <c r="AR402" s="114">
        <v>450000000</v>
      </c>
      <c r="AS402" s="85" t="s">
        <v>3538</v>
      </c>
      <c r="AT402" s="85" t="s">
        <v>3518</v>
      </c>
      <c r="AU402" s="85">
        <v>0</v>
      </c>
      <c r="AV402" s="247">
        <v>124</v>
      </c>
    </row>
    <row r="403" spans="1:48" ht="35.25" customHeight="1" x14ac:dyDescent="0.25">
      <c r="A403" s="24">
        <v>81</v>
      </c>
      <c r="B403" s="131">
        <v>373</v>
      </c>
      <c r="C403" s="72" t="s">
        <v>2200</v>
      </c>
      <c r="D403" s="124" t="s">
        <v>1596</v>
      </c>
      <c r="E403" s="125" t="s">
        <v>447</v>
      </c>
      <c r="F403" s="126" t="s">
        <v>448</v>
      </c>
      <c r="G403" s="127" t="s">
        <v>2201</v>
      </c>
      <c r="H403" s="163">
        <v>1126787814</v>
      </c>
      <c r="I403" s="144">
        <v>9573200</v>
      </c>
      <c r="J403" s="142">
        <v>62225800</v>
      </c>
      <c r="K403" s="112" t="s">
        <v>356</v>
      </c>
      <c r="L403" s="128" t="s">
        <v>1456</v>
      </c>
      <c r="M403" s="88" t="s">
        <v>1598</v>
      </c>
      <c r="N403" s="87">
        <v>43972678</v>
      </c>
      <c r="O403" s="88" t="s">
        <v>1599</v>
      </c>
      <c r="P403" s="89">
        <v>43595405</v>
      </c>
      <c r="Q403" s="90">
        <v>469</v>
      </c>
      <c r="R403" s="109" t="s">
        <v>2650</v>
      </c>
      <c r="S403" s="76">
        <v>62225800</v>
      </c>
      <c r="T403" s="92">
        <v>4497</v>
      </c>
      <c r="U403" s="91" t="s">
        <v>3013</v>
      </c>
      <c r="V403" s="77">
        <v>62225800</v>
      </c>
      <c r="W403" s="135">
        <v>45771</v>
      </c>
      <c r="X403" s="330">
        <v>45771</v>
      </c>
      <c r="Y403" s="135" t="s">
        <v>1441</v>
      </c>
      <c r="Z403" s="80">
        <v>45771</v>
      </c>
      <c r="AA403" s="325">
        <v>45771</v>
      </c>
      <c r="AB403" s="115">
        <v>45969</v>
      </c>
      <c r="AC403" s="337">
        <v>45969</v>
      </c>
      <c r="AD403" s="340" t="s">
        <v>182</v>
      </c>
      <c r="AE403" s="209" t="s">
        <v>2202</v>
      </c>
      <c r="AF403" s="93" t="s">
        <v>2203</v>
      </c>
      <c r="AG403" s="86"/>
      <c r="AH403" s="207">
        <v>202000006610</v>
      </c>
      <c r="AI403" s="24" t="s">
        <v>1444</v>
      </c>
      <c r="AJ403" s="94" t="s">
        <v>4536</v>
      </c>
      <c r="AK403" s="94" t="s">
        <v>4536</v>
      </c>
      <c r="AL403" s="74">
        <v>6.3666666666666663</v>
      </c>
      <c r="AM403" s="95">
        <v>46089</v>
      </c>
      <c r="AO403" s="75" t="s">
        <v>1</v>
      </c>
      <c r="AP403" s="81">
        <v>21380147</v>
      </c>
      <c r="AQ403" s="96">
        <v>0.34358974894657845</v>
      </c>
      <c r="AR403" s="114">
        <v>40845653</v>
      </c>
      <c r="AS403" s="85" t="s">
        <v>3553</v>
      </c>
      <c r="AT403" s="85" t="s">
        <v>3515</v>
      </c>
      <c r="AU403" s="85">
        <v>0</v>
      </c>
      <c r="AV403" s="247">
        <v>71</v>
      </c>
    </row>
    <row r="404" spans="1:48" ht="35.25" customHeight="1" x14ac:dyDescent="0.25">
      <c r="A404" s="24">
        <v>584</v>
      </c>
      <c r="B404" s="131">
        <v>374</v>
      </c>
      <c r="C404" s="72" t="s">
        <v>1140</v>
      </c>
      <c r="D404" s="124" t="s">
        <v>1436</v>
      </c>
      <c r="E404" s="125" t="s">
        <v>447</v>
      </c>
      <c r="F404" s="126" t="s">
        <v>690</v>
      </c>
      <c r="G404" s="127" t="s">
        <v>2204</v>
      </c>
      <c r="H404" s="163">
        <v>900591848</v>
      </c>
      <c r="I404" s="254" t="s">
        <v>356</v>
      </c>
      <c r="J404" s="142">
        <v>170000000</v>
      </c>
      <c r="K404" s="254" t="s">
        <v>356</v>
      </c>
      <c r="L404" s="128" t="s">
        <v>2205</v>
      </c>
      <c r="M404" s="88" t="s">
        <v>1519</v>
      </c>
      <c r="N404" s="87">
        <v>10267189</v>
      </c>
      <c r="O404" s="88" t="s">
        <v>1515</v>
      </c>
      <c r="P404" s="89">
        <v>98556206</v>
      </c>
      <c r="Q404" s="90">
        <v>441</v>
      </c>
      <c r="R404" s="109" t="s">
        <v>2727</v>
      </c>
      <c r="S404" s="76">
        <v>170000000</v>
      </c>
      <c r="T404" s="92">
        <v>4503</v>
      </c>
      <c r="U404" s="91" t="s">
        <v>3071</v>
      </c>
      <c r="V404" s="77">
        <v>170000000</v>
      </c>
      <c r="W404" s="135">
        <v>45772</v>
      </c>
      <c r="X404" s="330">
        <v>45772</v>
      </c>
      <c r="Y404" s="135">
        <v>45779</v>
      </c>
      <c r="Z404" s="80">
        <v>45779</v>
      </c>
      <c r="AA404" s="325">
        <v>45779</v>
      </c>
      <c r="AB404" s="115">
        <v>46021</v>
      </c>
      <c r="AC404" s="337">
        <v>46021</v>
      </c>
      <c r="AD404" s="340" t="s">
        <v>81</v>
      </c>
      <c r="AE404" s="161" t="s">
        <v>2206</v>
      </c>
      <c r="AF404" s="93" t="s">
        <v>1513</v>
      </c>
      <c r="AG404" s="86"/>
      <c r="AH404" s="299">
        <v>202000006649</v>
      </c>
      <c r="AI404" s="24" t="s">
        <v>1444</v>
      </c>
      <c r="AJ404" s="94" t="s">
        <v>4537</v>
      </c>
      <c r="AK404" s="94" t="s">
        <v>4537</v>
      </c>
      <c r="AL404" s="74">
        <v>8.1</v>
      </c>
      <c r="AM404" s="95">
        <v>46141</v>
      </c>
      <c r="AO404" s="75" t="s">
        <v>1</v>
      </c>
      <c r="AP404" s="81">
        <v>68000000</v>
      </c>
      <c r="AQ404" s="96">
        <v>0.4</v>
      </c>
      <c r="AR404" s="114">
        <v>102000000</v>
      </c>
      <c r="AS404" s="85" t="s">
        <v>3536</v>
      </c>
      <c r="AT404" s="85" t="s">
        <v>3506</v>
      </c>
      <c r="AU404" s="85">
        <v>0</v>
      </c>
      <c r="AV404" s="247">
        <v>123</v>
      </c>
    </row>
    <row r="405" spans="1:48" ht="35.25" customHeight="1" x14ac:dyDescent="0.25">
      <c r="A405" s="24">
        <v>180</v>
      </c>
      <c r="B405" s="131">
        <v>375</v>
      </c>
      <c r="C405" s="72" t="s">
        <v>2207</v>
      </c>
      <c r="D405" s="124" t="s">
        <v>1436</v>
      </c>
      <c r="E405" s="125" t="s">
        <v>447</v>
      </c>
      <c r="F405" s="126" t="s">
        <v>690</v>
      </c>
      <c r="G405" s="127" t="s">
        <v>2208</v>
      </c>
      <c r="H405" s="163">
        <v>890983980</v>
      </c>
      <c r="I405" s="254" t="s">
        <v>356</v>
      </c>
      <c r="J405" s="142">
        <v>130000000</v>
      </c>
      <c r="K405" s="254" t="s">
        <v>356</v>
      </c>
      <c r="L405" s="128" t="s">
        <v>2205</v>
      </c>
      <c r="M405" s="88" t="s">
        <v>1519</v>
      </c>
      <c r="N405" s="87">
        <v>10267189</v>
      </c>
      <c r="O405" s="88" t="s">
        <v>1515</v>
      </c>
      <c r="P405" s="89">
        <v>98556206</v>
      </c>
      <c r="Q405" s="90">
        <v>468</v>
      </c>
      <c r="R405" s="109" t="s">
        <v>2708</v>
      </c>
      <c r="S405" s="76">
        <v>130000000</v>
      </c>
      <c r="T405" s="92">
        <v>4640</v>
      </c>
      <c r="U405" s="91" t="s">
        <v>3057</v>
      </c>
      <c r="V405" s="77">
        <v>130000000</v>
      </c>
      <c r="W405" s="135">
        <v>45777</v>
      </c>
      <c r="X405" s="330">
        <v>45777</v>
      </c>
      <c r="Y405" s="135">
        <v>45789</v>
      </c>
      <c r="Z405" s="80">
        <v>45789</v>
      </c>
      <c r="AA405" s="325">
        <v>45789</v>
      </c>
      <c r="AB405" s="115">
        <v>46021</v>
      </c>
      <c r="AC405" s="337">
        <v>46021</v>
      </c>
      <c r="AD405" s="340" t="s">
        <v>138</v>
      </c>
      <c r="AE405" s="161" t="s">
        <v>2209</v>
      </c>
      <c r="AF405" s="93" t="s">
        <v>1906</v>
      </c>
      <c r="AG405" s="86"/>
      <c r="AH405" s="297">
        <v>202000006650</v>
      </c>
      <c r="AI405" s="24" t="s">
        <v>1444</v>
      </c>
      <c r="AJ405" s="94" t="s">
        <v>4538</v>
      </c>
      <c r="AK405" s="94" t="s">
        <v>4538</v>
      </c>
      <c r="AL405" s="74">
        <v>8.1</v>
      </c>
      <c r="AM405" s="95">
        <v>46141</v>
      </c>
      <c r="AO405" s="75" t="s">
        <v>1</v>
      </c>
      <c r="AP405" s="81">
        <v>0</v>
      </c>
      <c r="AQ405" s="96">
        <v>0</v>
      </c>
      <c r="AR405" s="114">
        <v>130000000</v>
      </c>
      <c r="AS405" s="85" t="s">
        <v>3536</v>
      </c>
      <c r="AT405" s="85" t="s">
        <v>3506</v>
      </c>
      <c r="AU405" s="85">
        <v>0</v>
      </c>
      <c r="AV405" s="247">
        <v>123</v>
      </c>
    </row>
    <row r="406" spans="1:48" ht="35.25" customHeight="1" x14ac:dyDescent="0.25">
      <c r="A406" s="24">
        <v>611</v>
      </c>
      <c r="B406" s="131">
        <v>376</v>
      </c>
      <c r="C406" s="72" t="s">
        <v>1159</v>
      </c>
      <c r="D406" s="124" t="s">
        <v>1507</v>
      </c>
      <c r="E406" s="125" t="s">
        <v>447</v>
      </c>
      <c r="F406" s="126" t="s">
        <v>580</v>
      </c>
      <c r="G406" s="127" t="s">
        <v>2210</v>
      </c>
      <c r="H406" s="121">
        <v>890980850</v>
      </c>
      <c r="I406" s="254" t="s">
        <v>356</v>
      </c>
      <c r="J406" s="144">
        <v>253242242</v>
      </c>
      <c r="K406" s="148" t="s">
        <v>2211</v>
      </c>
      <c r="L406" s="128" t="s">
        <v>2205</v>
      </c>
      <c r="M406" s="88" t="s">
        <v>1559</v>
      </c>
      <c r="N406" s="87">
        <v>71220441</v>
      </c>
      <c r="O406" s="88" t="s">
        <v>1972</v>
      </c>
      <c r="P406" s="89">
        <v>70140647</v>
      </c>
      <c r="Q406" s="90">
        <v>458</v>
      </c>
      <c r="R406" s="109" t="s">
        <v>2886</v>
      </c>
      <c r="S406" s="76">
        <v>253242242</v>
      </c>
      <c r="T406" s="92">
        <v>4642</v>
      </c>
      <c r="U406" s="91" t="s">
        <v>2964</v>
      </c>
      <c r="V406" s="77">
        <v>253242242</v>
      </c>
      <c r="W406" s="135">
        <v>45777</v>
      </c>
      <c r="X406" s="329">
        <v>45777</v>
      </c>
      <c r="Y406" s="135">
        <v>45783</v>
      </c>
      <c r="Z406" s="80">
        <v>45783</v>
      </c>
      <c r="AA406" s="325">
        <v>45783</v>
      </c>
      <c r="AB406" s="115">
        <v>45899</v>
      </c>
      <c r="AC406" s="337">
        <v>45899</v>
      </c>
      <c r="AD406" s="340" t="s">
        <v>270</v>
      </c>
      <c r="AE406" s="130" t="s">
        <v>2212</v>
      </c>
      <c r="AF406" s="93" t="s">
        <v>1960</v>
      </c>
      <c r="AG406" s="86"/>
      <c r="AH406" s="297">
        <v>202000006651</v>
      </c>
      <c r="AI406" s="24" t="s">
        <v>1444</v>
      </c>
      <c r="AJ406" s="94" t="s">
        <v>4539</v>
      </c>
      <c r="AK406" s="94" t="s">
        <v>4539</v>
      </c>
      <c r="AL406" s="74">
        <v>4.0333333333333332</v>
      </c>
      <c r="AM406" s="95">
        <v>46019</v>
      </c>
      <c r="AO406" s="75" t="s">
        <v>1</v>
      </c>
      <c r="AP406" s="81">
        <v>126621121</v>
      </c>
      <c r="AQ406" s="96">
        <v>0.5</v>
      </c>
      <c r="AR406" s="114">
        <v>126621121</v>
      </c>
      <c r="AS406" s="85" t="s">
        <v>3529</v>
      </c>
      <c r="AT406" s="85" t="s">
        <v>3514</v>
      </c>
      <c r="AU406" s="85">
        <v>0</v>
      </c>
      <c r="AV406" s="247">
        <v>1</v>
      </c>
    </row>
    <row r="407" spans="1:48" ht="35.25" customHeight="1" x14ac:dyDescent="0.25">
      <c r="A407" s="24">
        <v>609</v>
      </c>
      <c r="B407" s="131">
        <v>377</v>
      </c>
      <c r="C407" s="72" t="s">
        <v>2213</v>
      </c>
      <c r="D407" s="124" t="s">
        <v>1507</v>
      </c>
      <c r="E407" s="125" t="s">
        <v>447</v>
      </c>
      <c r="F407" s="126" t="s">
        <v>580</v>
      </c>
      <c r="G407" s="127" t="s">
        <v>2214</v>
      </c>
      <c r="H407" s="121">
        <v>890983814</v>
      </c>
      <c r="I407" s="254" t="s">
        <v>356</v>
      </c>
      <c r="J407" s="144">
        <v>636035857</v>
      </c>
      <c r="K407" s="148" t="s">
        <v>2215</v>
      </c>
      <c r="L407" s="128" t="s">
        <v>2205</v>
      </c>
      <c r="M407" s="88" t="s">
        <v>1656</v>
      </c>
      <c r="N407" s="238">
        <v>43671828</v>
      </c>
      <c r="O407" s="88" t="s">
        <v>1901</v>
      </c>
      <c r="P407" s="239">
        <v>3567952</v>
      </c>
      <c r="Q407" s="90">
        <v>461</v>
      </c>
      <c r="R407" s="109" t="s">
        <v>2889</v>
      </c>
      <c r="S407" s="76">
        <v>636035857</v>
      </c>
      <c r="T407" s="92">
        <v>4508</v>
      </c>
      <c r="U407" s="91"/>
      <c r="V407" s="77"/>
      <c r="W407" s="135">
        <v>45776</v>
      </c>
      <c r="X407" s="329">
        <v>45776</v>
      </c>
      <c r="Y407" s="135">
        <v>45782</v>
      </c>
      <c r="Z407" s="80">
        <v>45782</v>
      </c>
      <c r="AA407" s="325">
        <v>45782</v>
      </c>
      <c r="AB407" s="115">
        <v>45899</v>
      </c>
      <c r="AC407" s="337">
        <v>45899</v>
      </c>
      <c r="AD407" s="340" t="s">
        <v>60</v>
      </c>
      <c r="AE407" s="130" t="s">
        <v>2216</v>
      </c>
      <c r="AF407" s="93" t="s">
        <v>1960</v>
      </c>
      <c r="AG407" s="86"/>
      <c r="AH407" s="297">
        <v>202000006652</v>
      </c>
      <c r="AI407" s="24" t="s">
        <v>1444</v>
      </c>
      <c r="AJ407" s="94"/>
      <c r="AK407" s="94"/>
      <c r="AL407" s="74"/>
      <c r="AM407" s="95"/>
      <c r="AO407" s="75"/>
      <c r="AP407" s="81"/>
      <c r="AQ407" s="96"/>
      <c r="AR407" s="114"/>
      <c r="AS407" s="85"/>
      <c r="AT407" s="85"/>
      <c r="AU407" s="85"/>
      <c r="AV407" s="247">
        <v>1</v>
      </c>
    </row>
    <row r="408" spans="1:48" ht="35.25" customHeight="1" x14ac:dyDescent="0.25">
      <c r="A408" s="212">
        <v>192</v>
      </c>
      <c r="B408" s="213">
        <v>378</v>
      </c>
      <c r="C408" s="214" t="s">
        <v>2217</v>
      </c>
      <c r="D408" s="215" t="s">
        <v>1436</v>
      </c>
      <c r="E408" s="211" t="s">
        <v>447</v>
      </c>
      <c r="F408" s="215" t="s">
        <v>690</v>
      </c>
      <c r="G408" s="216" t="s">
        <v>2218</v>
      </c>
      <c r="H408" s="121">
        <v>890911185</v>
      </c>
      <c r="I408" s="254" t="s">
        <v>356</v>
      </c>
      <c r="J408" s="217">
        <v>100000000</v>
      </c>
      <c r="K408" s="254" t="s">
        <v>356</v>
      </c>
      <c r="L408" s="218" t="s">
        <v>2219</v>
      </c>
      <c r="M408" s="88" t="s">
        <v>1515</v>
      </c>
      <c r="N408" s="220">
        <v>98556206</v>
      </c>
      <c r="O408" s="88" t="s">
        <v>1519</v>
      </c>
      <c r="P408" s="89">
        <v>10267189</v>
      </c>
      <c r="Q408" s="222">
        <v>467</v>
      </c>
      <c r="R408" s="109" t="s">
        <v>2707</v>
      </c>
      <c r="S408" s="76">
        <v>100000000</v>
      </c>
      <c r="T408" s="92">
        <v>4641</v>
      </c>
      <c r="U408" s="91" t="s">
        <v>2964</v>
      </c>
      <c r="V408" s="77">
        <v>100000000</v>
      </c>
      <c r="W408" s="135">
        <v>45777</v>
      </c>
      <c r="X408" s="329">
        <v>45777</v>
      </c>
      <c r="Y408" s="135">
        <v>45783</v>
      </c>
      <c r="Z408" s="80">
        <v>45783</v>
      </c>
      <c r="AA408" s="325">
        <v>45783</v>
      </c>
      <c r="AB408" s="115">
        <v>46021</v>
      </c>
      <c r="AC408" s="337">
        <v>46021</v>
      </c>
      <c r="AD408" s="340" t="s">
        <v>128</v>
      </c>
      <c r="AE408" s="256" t="s">
        <v>2220</v>
      </c>
      <c r="AF408" s="211" t="s">
        <v>2124</v>
      </c>
      <c r="AG408" s="211"/>
      <c r="AH408" s="297">
        <v>202000006653</v>
      </c>
      <c r="AI408" s="212" t="s">
        <v>1444</v>
      </c>
      <c r="AJ408" s="73" t="s">
        <v>4540</v>
      </c>
      <c r="AK408" s="73" t="s">
        <v>4540</v>
      </c>
      <c r="AL408" s="74">
        <v>8.1</v>
      </c>
      <c r="AM408" s="95">
        <v>46141</v>
      </c>
      <c r="AO408" s="75" t="s">
        <v>1</v>
      </c>
      <c r="AP408" s="225">
        <v>40000000</v>
      </c>
      <c r="AQ408" s="96">
        <v>0.4</v>
      </c>
      <c r="AR408" s="226">
        <v>60000000</v>
      </c>
      <c r="AS408" s="73" t="s">
        <v>3506</v>
      </c>
      <c r="AT408" s="73" t="s">
        <v>3536</v>
      </c>
      <c r="AU408" s="73">
        <v>0</v>
      </c>
      <c r="AV408" s="247">
        <v>123</v>
      </c>
    </row>
    <row r="409" spans="1:48" ht="35.25" customHeight="1" x14ac:dyDescent="0.25">
      <c r="A409" s="24">
        <v>164</v>
      </c>
      <c r="B409" s="131">
        <v>379</v>
      </c>
      <c r="C409" s="72" t="s">
        <v>2221</v>
      </c>
      <c r="D409" s="124" t="s">
        <v>1436</v>
      </c>
      <c r="E409" s="125" t="s">
        <v>447</v>
      </c>
      <c r="F409" s="126" t="s">
        <v>690</v>
      </c>
      <c r="G409" s="127" t="s">
        <v>2222</v>
      </c>
      <c r="H409" s="121">
        <v>811021812</v>
      </c>
      <c r="I409" s="112" t="s">
        <v>356</v>
      </c>
      <c r="J409" s="144">
        <v>1000000000</v>
      </c>
      <c r="K409" s="112" t="s">
        <v>356</v>
      </c>
      <c r="L409" s="128" t="s">
        <v>2219</v>
      </c>
      <c r="M409" s="88" t="s">
        <v>1440</v>
      </c>
      <c r="N409" s="87">
        <v>75075150</v>
      </c>
      <c r="O409" s="88" t="s">
        <v>1439</v>
      </c>
      <c r="P409" s="89">
        <v>3507696</v>
      </c>
      <c r="Q409" s="90">
        <v>474</v>
      </c>
      <c r="R409" s="109" t="s">
        <v>2709</v>
      </c>
      <c r="S409" s="76">
        <v>1000000000</v>
      </c>
      <c r="T409" s="92">
        <v>4504</v>
      </c>
      <c r="U409" s="91" t="s">
        <v>3056</v>
      </c>
      <c r="V409" s="77">
        <v>1000000000</v>
      </c>
      <c r="W409" s="135">
        <v>45776</v>
      </c>
      <c r="X409" s="329">
        <v>45776</v>
      </c>
      <c r="Y409" s="135">
        <v>45776</v>
      </c>
      <c r="Z409" s="80">
        <v>45777</v>
      </c>
      <c r="AA409" s="325">
        <v>45777</v>
      </c>
      <c r="AB409" s="115">
        <v>46021</v>
      </c>
      <c r="AC409" s="337">
        <v>46021</v>
      </c>
      <c r="AD409" s="340" t="s">
        <v>99</v>
      </c>
      <c r="AE409" s="159" t="s">
        <v>2223</v>
      </c>
      <c r="AF409" s="93" t="s">
        <v>2124</v>
      </c>
      <c r="AG409" s="86"/>
      <c r="AH409" s="243">
        <v>202000006313</v>
      </c>
      <c r="AI409" s="24" t="s">
        <v>1444</v>
      </c>
      <c r="AJ409" s="94" t="s">
        <v>4541</v>
      </c>
      <c r="AK409" s="94" t="s">
        <v>4541</v>
      </c>
      <c r="AL409" s="74">
        <v>8.1</v>
      </c>
      <c r="AM409" s="95">
        <v>46141</v>
      </c>
      <c r="AO409" s="75" t="s">
        <v>1</v>
      </c>
      <c r="AP409" s="81">
        <v>400000000</v>
      </c>
      <c r="AQ409" s="96">
        <v>0.4</v>
      </c>
      <c r="AR409" s="114">
        <v>600000000</v>
      </c>
      <c r="AS409" s="85" t="s">
        <v>3502</v>
      </c>
      <c r="AT409" s="85" t="s">
        <v>3520</v>
      </c>
      <c r="AU409" s="85">
        <v>0</v>
      </c>
      <c r="AV409" s="247">
        <v>123</v>
      </c>
    </row>
    <row r="410" spans="1:48" ht="35.25" customHeight="1" x14ac:dyDescent="0.25">
      <c r="A410" s="230">
        <v>616</v>
      </c>
      <c r="B410" s="213">
        <v>380</v>
      </c>
      <c r="C410" s="214" t="s">
        <v>2224</v>
      </c>
      <c r="D410" s="215" t="s">
        <v>1507</v>
      </c>
      <c r="E410" s="211" t="s">
        <v>447</v>
      </c>
      <c r="F410" s="215" t="s">
        <v>580</v>
      </c>
      <c r="G410" s="216" t="s">
        <v>2225</v>
      </c>
      <c r="H410" s="121">
        <v>811006833</v>
      </c>
      <c r="I410" s="217">
        <v>0</v>
      </c>
      <c r="J410" s="217">
        <v>452344817</v>
      </c>
      <c r="K410" s="227" t="s">
        <v>2226</v>
      </c>
      <c r="L410" s="218" t="s">
        <v>2219</v>
      </c>
      <c r="M410" s="241" t="s">
        <v>1972</v>
      </c>
      <c r="N410" s="220">
        <v>70140647</v>
      </c>
      <c r="O410" s="241" t="s">
        <v>1699</v>
      </c>
      <c r="P410" s="239">
        <v>21490893</v>
      </c>
      <c r="Q410" s="222">
        <v>475</v>
      </c>
      <c r="R410" s="109" t="s">
        <v>2891</v>
      </c>
      <c r="S410" s="76">
        <v>452344817</v>
      </c>
      <c r="T410" s="92">
        <v>5032</v>
      </c>
      <c r="U410" s="91" t="s">
        <v>3351</v>
      </c>
      <c r="V410" s="77">
        <v>452344817</v>
      </c>
      <c r="W410" s="135">
        <v>45784</v>
      </c>
      <c r="X410" s="330">
        <v>45784</v>
      </c>
      <c r="Y410" s="135">
        <v>45786</v>
      </c>
      <c r="Z410" s="198">
        <v>45786</v>
      </c>
      <c r="AA410" s="325">
        <v>45786</v>
      </c>
      <c r="AB410" s="223">
        <v>45930</v>
      </c>
      <c r="AC410" s="337">
        <v>45908</v>
      </c>
      <c r="AD410" s="340" t="s">
        <v>296</v>
      </c>
      <c r="AE410" s="256" t="s">
        <v>2227</v>
      </c>
      <c r="AF410" s="211" t="s">
        <v>1960</v>
      </c>
      <c r="AG410" s="211"/>
      <c r="AH410" s="297">
        <v>202000006654</v>
      </c>
      <c r="AI410" s="212" t="s">
        <v>1444</v>
      </c>
      <c r="AJ410" s="73" t="s">
        <v>4542</v>
      </c>
      <c r="AK410" s="73" t="s">
        <v>4542</v>
      </c>
      <c r="AL410" s="74">
        <v>5.0666666666666664</v>
      </c>
      <c r="AM410" s="95">
        <v>46050</v>
      </c>
      <c r="AO410" s="75" t="s">
        <v>1</v>
      </c>
      <c r="AP410" s="225">
        <v>337875854</v>
      </c>
      <c r="AQ410" s="96">
        <v>0.74694313121752864</v>
      </c>
      <c r="AR410" s="226">
        <v>114468963</v>
      </c>
      <c r="AS410" s="73" t="s">
        <v>3514</v>
      </c>
      <c r="AT410" s="73" t="s">
        <v>3555</v>
      </c>
      <c r="AU410" s="73">
        <v>0</v>
      </c>
      <c r="AV410" s="247">
        <v>32</v>
      </c>
    </row>
    <row r="411" spans="1:48" ht="35.25" customHeight="1" x14ac:dyDescent="0.25">
      <c r="A411" s="212">
        <v>613</v>
      </c>
      <c r="B411" s="213">
        <v>381</v>
      </c>
      <c r="C411" s="214" t="s">
        <v>2228</v>
      </c>
      <c r="D411" s="215" t="s">
        <v>1507</v>
      </c>
      <c r="E411" s="211" t="s">
        <v>447</v>
      </c>
      <c r="F411" s="215" t="s">
        <v>580</v>
      </c>
      <c r="G411" s="216" t="s">
        <v>2229</v>
      </c>
      <c r="H411" s="121">
        <v>800169283</v>
      </c>
      <c r="I411" s="217">
        <v>0</v>
      </c>
      <c r="J411" s="217">
        <v>458636594</v>
      </c>
      <c r="K411" s="227" t="s">
        <v>2230</v>
      </c>
      <c r="L411" s="218" t="s">
        <v>2219</v>
      </c>
      <c r="M411" s="88" t="s">
        <v>1925</v>
      </c>
      <c r="N411" s="87">
        <v>32277581</v>
      </c>
      <c r="O411" s="88" t="s">
        <v>1692</v>
      </c>
      <c r="P411" s="89">
        <v>15511884</v>
      </c>
      <c r="Q411" s="222">
        <v>473</v>
      </c>
      <c r="R411" s="109" t="s">
        <v>2890</v>
      </c>
      <c r="S411" s="76">
        <v>458636594</v>
      </c>
      <c r="T411" s="92">
        <v>4643</v>
      </c>
      <c r="U411" s="91" t="s">
        <v>2964</v>
      </c>
      <c r="V411" s="77">
        <v>458636594</v>
      </c>
      <c r="W411" s="135">
        <v>45777</v>
      </c>
      <c r="X411" s="330">
        <v>45777</v>
      </c>
      <c r="Y411" s="135">
        <v>45785</v>
      </c>
      <c r="Z411" s="228">
        <v>45785</v>
      </c>
      <c r="AA411" s="325">
        <v>45785</v>
      </c>
      <c r="AB411" s="223">
        <v>45905</v>
      </c>
      <c r="AC411" s="337">
        <v>45905</v>
      </c>
      <c r="AD411" s="340" t="s">
        <v>204</v>
      </c>
      <c r="AE411" s="256" t="s">
        <v>2231</v>
      </c>
      <c r="AF411" s="211" t="s">
        <v>1960</v>
      </c>
      <c r="AG411" s="211"/>
      <c r="AH411" s="297">
        <v>202000006655</v>
      </c>
      <c r="AI411" s="212" t="s">
        <v>1444</v>
      </c>
      <c r="AJ411" s="73" t="s">
        <v>4543</v>
      </c>
      <c r="AK411" s="73" t="s">
        <v>4543</v>
      </c>
      <c r="AL411" s="74">
        <v>4.2333333333333334</v>
      </c>
      <c r="AM411" s="95">
        <v>46025</v>
      </c>
      <c r="AO411" s="75" t="s">
        <v>1</v>
      </c>
      <c r="AP411" s="225">
        <v>229318297</v>
      </c>
      <c r="AQ411" s="96">
        <v>0.5</v>
      </c>
      <c r="AR411" s="226">
        <v>229318297</v>
      </c>
      <c r="AS411" s="73" t="s">
        <v>3563</v>
      </c>
      <c r="AT411" s="73" t="s">
        <v>3566</v>
      </c>
      <c r="AU411" s="73">
        <v>0</v>
      </c>
      <c r="AV411" s="247">
        <v>7</v>
      </c>
    </row>
    <row r="412" spans="1:48" ht="35.25" customHeight="1" x14ac:dyDescent="0.25">
      <c r="A412" s="212">
        <v>614</v>
      </c>
      <c r="B412" s="213">
        <v>382</v>
      </c>
      <c r="C412" s="214" t="s">
        <v>2232</v>
      </c>
      <c r="D412" s="215" t="s">
        <v>1507</v>
      </c>
      <c r="E412" s="211" t="s">
        <v>447</v>
      </c>
      <c r="F412" s="215" t="s">
        <v>580</v>
      </c>
      <c r="G412" s="216" t="s">
        <v>2233</v>
      </c>
      <c r="H412" s="121">
        <v>890980330</v>
      </c>
      <c r="I412" s="217">
        <v>0</v>
      </c>
      <c r="J412" s="217">
        <v>434524570</v>
      </c>
      <c r="K412" s="227" t="s">
        <v>2234</v>
      </c>
      <c r="L412" s="218" t="s">
        <v>2219</v>
      </c>
      <c r="M412" s="88" t="s">
        <v>2122</v>
      </c>
      <c r="N412" s="220">
        <v>1027954329</v>
      </c>
      <c r="O412" s="88" t="s">
        <v>1705</v>
      </c>
      <c r="P412" s="221">
        <v>96359710</v>
      </c>
      <c r="Q412" s="222">
        <v>459</v>
      </c>
      <c r="R412" s="109" t="s">
        <v>2887</v>
      </c>
      <c r="S412" s="76">
        <v>434524570</v>
      </c>
      <c r="T412" s="92">
        <v>5035</v>
      </c>
      <c r="U412" s="91" t="s">
        <v>3352</v>
      </c>
      <c r="V412" s="77">
        <v>434524570</v>
      </c>
      <c r="W412" s="135">
        <v>45786</v>
      </c>
      <c r="X412" s="330">
        <v>45786</v>
      </c>
      <c r="Y412" s="135">
        <v>45796</v>
      </c>
      <c r="Z412" s="198">
        <v>45796</v>
      </c>
      <c r="AA412" s="325">
        <v>45796</v>
      </c>
      <c r="AB412" s="223">
        <v>45912</v>
      </c>
      <c r="AC412" s="337">
        <v>45912</v>
      </c>
      <c r="AD412" s="340" t="s">
        <v>166</v>
      </c>
      <c r="AE412" s="256" t="s">
        <v>2235</v>
      </c>
      <c r="AF412" s="211" t="s">
        <v>1960</v>
      </c>
      <c r="AG412" s="211"/>
      <c r="AH412" s="298">
        <v>202000006709</v>
      </c>
      <c r="AI412" s="212" t="s">
        <v>1444</v>
      </c>
      <c r="AJ412" s="73" t="s">
        <v>4544</v>
      </c>
      <c r="AK412" s="73" t="s">
        <v>4544</v>
      </c>
      <c r="AL412" s="74">
        <v>4.4666666666666668</v>
      </c>
      <c r="AM412" s="95">
        <v>46032</v>
      </c>
      <c r="AO412" s="75" t="s">
        <v>1</v>
      </c>
      <c r="AP412" s="225">
        <v>0</v>
      </c>
      <c r="AQ412" s="96">
        <v>0</v>
      </c>
      <c r="AR412" s="226">
        <v>434524570</v>
      </c>
      <c r="AS412" s="73" t="s">
        <v>3512</v>
      </c>
      <c r="AT412" s="73" t="s">
        <v>3537</v>
      </c>
      <c r="AU412" s="73">
        <v>0</v>
      </c>
      <c r="AV412" s="247">
        <v>14</v>
      </c>
    </row>
    <row r="413" spans="1:48" ht="35.25" customHeight="1" x14ac:dyDescent="0.25">
      <c r="A413" s="212">
        <v>581</v>
      </c>
      <c r="B413" s="213">
        <v>383</v>
      </c>
      <c r="C413" s="214" t="s">
        <v>2236</v>
      </c>
      <c r="D413" s="215" t="s">
        <v>1507</v>
      </c>
      <c r="E413" s="211" t="s">
        <v>447</v>
      </c>
      <c r="F413" s="215" t="s">
        <v>448</v>
      </c>
      <c r="G413" s="216" t="s">
        <v>2237</v>
      </c>
      <c r="H413" s="121">
        <v>1036930647</v>
      </c>
      <c r="I413" s="217">
        <v>3419000</v>
      </c>
      <c r="J413" s="217">
        <v>36352000</v>
      </c>
      <c r="K413" s="240" t="s">
        <v>2079</v>
      </c>
      <c r="L413" s="218" t="s">
        <v>2219</v>
      </c>
      <c r="M413" s="241" t="s">
        <v>1702</v>
      </c>
      <c r="N413" s="220">
        <v>1083014880</v>
      </c>
      <c r="O413" s="241" t="s">
        <v>1699</v>
      </c>
      <c r="P413" s="239">
        <v>21490893</v>
      </c>
      <c r="Q413" s="222">
        <v>430</v>
      </c>
      <c r="R413" s="109" t="s">
        <v>2883</v>
      </c>
      <c r="S413" s="76">
        <v>39771000</v>
      </c>
      <c r="T413" s="92">
        <v>4645</v>
      </c>
      <c r="U413" s="91" t="s">
        <v>2964</v>
      </c>
      <c r="V413" s="77">
        <v>36352000</v>
      </c>
      <c r="W413" s="135">
        <v>45777</v>
      </c>
      <c r="X413" s="330">
        <v>45777</v>
      </c>
      <c r="Y413" s="135" t="s">
        <v>1441</v>
      </c>
      <c r="Z413" s="198">
        <v>45782</v>
      </c>
      <c r="AA413" s="325">
        <v>45782</v>
      </c>
      <c r="AB413" s="223">
        <v>46022</v>
      </c>
      <c r="AC413" s="337">
        <v>46022</v>
      </c>
      <c r="AD413" s="340" t="s">
        <v>184</v>
      </c>
      <c r="AE413" s="256" t="s">
        <v>2238</v>
      </c>
      <c r="AF413" s="211" t="s">
        <v>1513</v>
      </c>
      <c r="AG413" s="211"/>
      <c r="AH413" s="297">
        <v>202000006657</v>
      </c>
      <c r="AI413" s="212" t="s">
        <v>1444</v>
      </c>
      <c r="AJ413" s="73" t="s">
        <v>4545</v>
      </c>
      <c r="AK413" s="73" t="s">
        <v>4545</v>
      </c>
      <c r="AL413" s="74">
        <v>8.1333333333333329</v>
      </c>
      <c r="AM413" s="95">
        <v>46142</v>
      </c>
      <c r="AO413" s="75" t="s">
        <v>1</v>
      </c>
      <c r="AP413" s="225">
        <v>9226253</v>
      </c>
      <c r="AQ413" s="96">
        <v>0.25380317451584505</v>
      </c>
      <c r="AR413" s="226">
        <v>27125747</v>
      </c>
      <c r="AS413" s="73" t="s">
        <v>3573</v>
      </c>
      <c r="AT413" s="73" t="s">
        <v>3555</v>
      </c>
      <c r="AU413" s="73">
        <v>0</v>
      </c>
      <c r="AV413" s="247">
        <v>124</v>
      </c>
    </row>
    <row r="414" spans="1:48" ht="35.25" customHeight="1" x14ac:dyDescent="0.25">
      <c r="A414" s="212">
        <v>580</v>
      </c>
      <c r="B414" s="213">
        <v>384</v>
      </c>
      <c r="C414" s="214" t="s">
        <v>1063</v>
      </c>
      <c r="D414" s="215" t="s">
        <v>1507</v>
      </c>
      <c r="E414" s="211" t="s">
        <v>447</v>
      </c>
      <c r="F414" s="215" t="s">
        <v>448</v>
      </c>
      <c r="G414" s="216" t="s">
        <v>2239</v>
      </c>
      <c r="H414" s="121">
        <v>1036961837</v>
      </c>
      <c r="I414" s="217">
        <v>3419000</v>
      </c>
      <c r="J414" s="217">
        <v>39771000</v>
      </c>
      <c r="K414" s="227" t="s">
        <v>2079</v>
      </c>
      <c r="L414" s="218" t="s">
        <v>2219</v>
      </c>
      <c r="M414" s="88" t="s">
        <v>1698</v>
      </c>
      <c r="N414" s="220">
        <v>70565097</v>
      </c>
      <c r="O414" s="88" t="s">
        <v>1656</v>
      </c>
      <c r="P414" s="89">
        <v>43671828</v>
      </c>
      <c r="Q414" s="222">
        <v>429</v>
      </c>
      <c r="R414" s="109" t="s">
        <v>2882</v>
      </c>
      <c r="S414" s="76">
        <v>39771000</v>
      </c>
      <c r="T414" s="92">
        <v>4646</v>
      </c>
      <c r="U414" s="91" t="s">
        <v>2964</v>
      </c>
      <c r="V414" s="77">
        <v>39771000</v>
      </c>
      <c r="W414" s="135">
        <v>45777</v>
      </c>
      <c r="X414" s="330">
        <v>45777</v>
      </c>
      <c r="Y414" s="135" t="s">
        <v>1441</v>
      </c>
      <c r="Z414" s="198">
        <v>45782</v>
      </c>
      <c r="AA414" s="325">
        <v>45782</v>
      </c>
      <c r="AB414" s="223">
        <v>46022</v>
      </c>
      <c r="AC414" s="337">
        <v>46021</v>
      </c>
      <c r="AD414" s="340" t="s">
        <v>102</v>
      </c>
      <c r="AE414" s="256" t="s">
        <v>2240</v>
      </c>
      <c r="AF414" s="211" t="s">
        <v>2124</v>
      </c>
      <c r="AG414" s="211"/>
      <c r="AH414" s="297">
        <v>202000006659</v>
      </c>
      <c r="AI414" s="212" t="s">
        <v>1444</v>
      </c>
      <c r="AJ414" s="73" t="s">
        <v>4546</v>
      </c>
      <c r="AK414" s="73" t="s">
        <v>4546</v>
      </c>
      <c r="AL414" s="74">
        <v>8.1333333333333329</v>
      </c>
      <c r="AM414" s="95">
        <v>46142</v>
      </c>
      <c r="AO414" s="75" t="s">
        <v>1</v>
      </c>
      <c r="AP414" s="225">
        <v>7937323</v>
      </c>
      <c r="AQ414" s="96">
        <v>0.19957564557089336</v>
      </c>
      <c r="AR414" s="226">
        <v>31833677</v>
      </c>
      <c r="AS414" s="73" t="s">
        <v>3542</v>
      </c>
      <c r="AT414" s="73" t="s">
        <v>3568</v>
      </c>
      <c r="AU414" s="73">
        <v>0</v>
      </c>
      <c r="AV414" s="247">
        <v>124</v>
      </c>
    </row>
    <row r="415" spans="1:48" ht="35.25" customHeight="1" x14ac:dyDescent="0.25">
      <c r="A415" s="212">
        <v>49</v>
      </c>
      <c r="B415" s="213">
        <v>385</v>
      </c>
      <c r="C415" s="214" t="s">
        <v>2241</v>
      </c>
      <c r="D415" s="215" t="s">
        <v>1429</v>
      </c>
      <c r="E415" s="211" t="s">
        <v>487</v>
      </c>
      <c r="F415" s="215" t="s">
        <v>471</v>
      </c>
      <c r="G415" s="216" t="s">
        <v>2242</v>
      </c>
      <c r="H415" s="229">
        <v>890904615</v>
      </c>
      <c r="I415" s="217">
        <v>0</v>
      </c>
      <c r="J415" s="217">
        <v>20000000</v>
      </c>
      <c r="K415" s="254" t="s">
        <v>356</v>
      </c>
      <c r="L415" s="218" t="s">
        <v>2136</v>
      </c>
      <c r="M415" s="88" t="s">
        <v>1432</v>
      </c>
      <c r="N415" s="220">
        <v>98663915</v>
      </c>
      <c r="O415" s="88" t="s">
        <v>1433</v>
      </c>
      <c r="P415" s="221">
        <v>43208997</v>
      </c>
      <c r="Q415" s="222">
        <v>383</v>
      </c>
      <c r="R415" s="109" t="s">
        <v>2612</v>
      </c>
      <c r="S415" s="76">
        <v>20000000</v>
      </c>
      <c r="T415" s="92">
        <v>5013</v>
      </c>
      <c r="U415" s="91" t="s">
        <v>2998</v>
      </c>
      <c r="V415" s="77">
        <v>20000000</v>
      </c>
      <c r="W415" s="135">
        <v>45777</v>
      </c>
      <c r="X415" s="330">
        <v>0</v>
      </c>
      <c r="Y415" s="135">
        <v>45786</v>
      </c>
      <c r="Z415" s="198">
        <v>45789</v>
      </c>
      <c r="AA415" s="325">
        <v>0</v>
      </c>
      <c r="AB415" s="223">
        <v>46022</v>
      </c>
      <c r="AC415" s="337">
        <v>0</v>
      </c>
      <c r="AD415" s="340" t="s">
        <v>14</v>
      </c>
      <c r="AE415" s="256" t="s">
        <v>2243</v>
      </c>
      <c r="AF415" s="211" t="s">
        <v>1513</v>
      </c>
      <c r="AG415" s="211"/>
      <c r="AH415" s="297">
        <v>202000006660</v>
      </c>
      <c r="AI415" s="212" t="s">
        <v>1444</v>
      </c>
      <c r="AJ415" s="73" t="s">
        <v>4547</v>
      </c>
      <c r="AK415" s="73" t="s">
        <v>4547</v>
      </c>
      <c r="AL415" s="74">
        <v>8.1333333333333329</v>
      </c>
      <c r="AM415" s="95">
        <v>46142</v>
      </c>
      <c r="AO415" s="75" t="s">
        <v>1</v>
      </c>
      <c r="AP415" s="225">
        <v>10499933</v>
      </c>
      <c r="AQ415" s="96">
        <v>0.52499664999999995</v>
      </c>
      <c r="AR415" s="226">
        <v>9500067</v>
      </c>
      <c r="AS415" s="73" t="s">
        <v>1468</v>
      </c>
      <c r="AT415" s="73" t="s">
        <v>1467</v>
      </c>
      <c r="AU415" s="73">
        <v>0</v>
      </c>
      <c r="AV415" s="247">
        <v>124</v>
      </c>
    </row>
    <row r="416" spans="1:48" ht="35.25" customHeight="1" x14ac:dyDescent="0.25">
      <c r="A416" s="212">
        <v>585</v>
      </c>
      <c r="B416" s="213">
        <v>386</v>
      </c>
      <c r="C416" s="214" t="s">
        <v>2244</v>
      </c>
      <c r="D416" s="215" t="s">
        <v>1436</v>
      </c>
      <c r="E416" s="211" t="s">
        <v>447</v>
      </c>
      <c r="F416" s="215" t="s">
        <v>690</v>
      </c>
      <c r="G416" s="216" t="s">
        <v>2245</v>
      </c>
      <c r="H416" s="121">
        <v>900636926</v>
      </c>
      <c r="I416" s="217">
        <v>0</v>
      </c>
      <c r="J416" s="217">
        <v>210000000</v>
      </c>
      <c r="K416" s="254" t="s">
        <v>356</v>
      </c>
      <c r="L416" s="218" t="s">
        <v>2246</v>
      </c>
      <c r="M416" s="219" t="s">
        <v>1519</v>
      </c>
      <c r="N416" s="220">
        <v>10267189</v>
      </c>
      <c r="O416" s="219" t="s">
        <v>1515</v>
      </c>
      <c r="P416" s="221">
        <v>98556206</v>
      </c>
      <c r="Q416" s="222">
        <v>440</v>
      </c>
      <c r="R416" s="109" t="s">
        <v>2726</v>
      </c>
      <c r="S416" s="76">
        <v>210000000</v>
      </c>
      <c r="T416" s="92">
        <v>5048</v>
      </c>
      <c r="U416" s="91" t="s">
        <v>3072</v>
      </c>
      <c r="V416" s="77">
        <v>210000000</v>
      </c>
      <c r="W416" s="135">
        <v>45786</v>
      </c>
      <c r="X416" s="330">
        <v>45786</v>
      </c>
      <c r="Y416" s="135">
        <v>45790</v>
      </c>
      <c r="Z416" s="198">
        <v>45790</v>
      </c>
      <c r="AA416" s="325">
        <v>45790</v>
      </c>
      <c r="AB416" s="223">
        <v>46021</v>
      </c>
      <c r="AC416" s="337">
        <v>46021</v>
      </c>
      <c r="AD416" s="340" t="s">
        <v>239</v>
      </c>
      <c r="AE416" s="256" t="s">
        <v>2247</v>
      </c>
      <c r="AF416" s="211" t="s">
        <v>2248</v>
      </c>
      <c r="AG416" s="211"/>
      <c r="AH416" s="297">
        <v>202000006661</v>
      </c>
      <c r="AI416" s="212" t="s">
        <v>1444</v>
      </c>
      <c r="AJ416" s="73" t="s">
        <v>4548</v>
      </c>
      <c r="AK416" s="73" t="s">
        <v>4548</v>
      </c>
      <c r="AL416" s="74">
        <v>8.1</v>
      </c>
      <c r="AM416" s="95">
        <v>46141</v>
      </c>
      <c r="AO416" s="75" t="s">
        <v>1</v>
      </c>
      <c r="AP416" s="225">
        <v>73470000</v>
      </c>
      <c r="AQ416" s="96">
        <v>0.34985714285714287</v>
      </c>
      <c r="AR416" s="226">
        <v>136530000</v>
      </c>
      <c r="AS416" s="73" t="s">
        <v>3536</v>
      </c>
      <c r="AT416" s="73" t="s">
        <v>3506</v>
      </c>
      <c r="AU416" s="73">
        <v>0</v>
      </c>
      <c r="AV416" s="247">
        <v>123</v>
      </c>
    </row>
    <row r="417" spans="1:48" ht="35.25" customHeight="1" x14ac:dyDescent="0.25">
      <c r="A417" s="212">
        <v>612</v>
      </c>
      <c r="B417" s="213">
        <v>387</v>
      </c>
      <c r="C417" s="214" t="s">
        <v>2249</v>
      </c>
      <c r="D417" s="215" t="s">
        <v>1507</v>
      </c>
      <c r="E417" s="211" t="s">
        <v>447</v>
      </c>
      <c r="F417" s="215" t="s">
        <v>580</v>
      </c>
      <c r="G417" s="216" t="s">
        <v>2250</v>
      </c>
      <c r="H417" s="229">
        <v>811006368</v>
      </c>
      <c r="I417" s="217">
        <v>0</v>
      </c>
      <c r="J417" s="217">
        <v>255622548</v>
      </c>
      <c r="K417" s="227" t="s">
        <v>2251</v>
      </c>
      <c r="L417" s="218" t="s">
        <v>1471</v>
      </c>
      <c r="M417" s="88" t="s">
        <v>1636</v>
      </c>
      <c r="N417" s="87">
        <v>1035231868</v>
      </c>
      <c r="O417" s="88" t="s">
        <v>1699</v>
      </c>
      <c r="P417" s="89">
        <v>21490893</v>
      </c>
      <c r="Q417" s="222">
        <v>483</v>
      </c>
      <c r="R417" s="109" t="s">
        <v>2892</v>
      </c>
      <c r="S417" s="76">
        <v>255622548</v>
      </c>
      <c r="T417" s="92">
        <v>4644</v>
      </c>
      <c r="U417" s="91" t="s">
        <v>2964</v>
      </c>
      <c r="V417" s="77">
        <v>255622548</v>
      </c>
      <c r="W417" s="135">
        <v>45777</v>
      </c>
      <c r="X417" s="330">
        <v>45777</v>
      </c>
      <c r="Y417" s="135">
        <v>45782</v>
      </c>
      <c r="Z417" s="198">
        <v>45782</v>
      </c>
      <c r="AA417" s="325">
        <v>45782</v>
      </c>
      <c r="AB417" s="223">
        <v>45905</v>
      </c>
      <c r="AC417" s="337">
        <v>45905</v>
      </c>
      <c r="AD417" s="340" t="s">
        <v>244</v>
      </c>
      <c r="AE417" s="256" t="s">
        <v>2252</v>
      </c>
      <c r="AF417" s="211" t="s">
        <v>1960</v>
      </c>
      <c r="AG417" s="211"/>
      <c r="AH417" s="297">
        <v>202000006662</v>
      </c>
      <c r="AI417" s="212" t="s">
        <v>1444</v>
      </c>
      <c r="AJ417" s="73" t="s">
        <v>4549</v>
      </c>
      <c r="AK417" s="73" t="s">
        <v>4549</v>
      </c>
      <c r="AL417" s="74">
        <v>4.2333333333333334</v>
      </c>
      <c r="AM417" s="95">
        <v>46025</v>
      </c>
      <c r="AO417" s="75" t="s">
        <v>1</v>
      </c>
      <c r="AP417" s="225">
        <v>204498038</v>
      </c>
      <c r="AQ417" s="96">
        <v>0.79999999843519276</v>
      </c>
      <c r="AR417" s="226">
        <v>51124510</v>
      </c>
      <c r="AS417" s="73" t="s">
        <v>3547</v>
      </c>
      <c r="AT417" s="73" t="s">
        <v>3555</v>
      </c>
      <c r="AU417" s="73">
        <v>0</v>
      </c>
      <c r="AV417" s="247">
        <v>7</v>
      </c>
    </row>
    <row r="418" spans="1:48" ht="35.25" customHeight="1" x14ac:dyDescent="0.25">
      <c r="A418" s="212">
        <v>170</v>
      </c>
      <c r="B418" s="213">
        <v>388</v>
      </c>
      <c r="C418" s="214" t="s">
        <v>700</v>
      </c>
      <c r="D418" s="215" t="s">
        <v>1436</v>
      </c>
      <c r="E418" s="211" t="s">
        <v>447</v>
      </c>
      <c r="F418" s="215" t="s">
        <v>690</v>
      </c>
      <c r="G418" s="216" t="s">
        <v>2253</v>
      </c>
      <c r="H418" s="121">
        <v>890984031</v>
      </c>
      <c r="I418" s="217">
        <v>0</v>
      </c>
      <c r="J418" s="217">
        <v>200000000</v>
      </c>
      <c r="K418" s="254" t="s">
        <v>356</v>
      </c>
      <c r="L418" s="218" t="s">
        <v>1471</v>
      </c>
      <c r="M418" s="88" t="s">
        <v>1519</v>
      </c>
      <c r="N418" s="87">
        <v>10267189</v>
      </c>
      <c r="O418" s="88" t="s">
        <v>1515</v>
      </c>
      <c r="P418" s="89">
        <v>98556206</v>
      </c>
      <c r="Q418" s="222">
        <v>439</v>
      </c>
      <c r="R418" s="109" t="s">
        <v>2704</v>
      </c>
      <c r="S418" s="76">
        <v>200000000</v>
      </c>
      <c r="T418" s="92">
        <v>5014</v>
      </c>
      <c r="U418" s="91" t="s">
        <v>3058</v>
      </c>
      <c r="V418" s="77">
        <v>200000000</v>
      </c>
      <c r="W418" s="135">
        <v>45783</v>
      </c>
      <c r="X418" s="330">
        <v>45783</v>
      </c>
      <c r="Y418" s="135">
        <v>45784</v>
      </c>
      <c r="Z418" s="198">
        <v>45784</v>
      </c>
      <c r="AA418" s="325">
        <v>45784</v>
      </c>
      <c r="AB418" s="223">
        <v>46021</v>
      </c>
      <c r="AC418" s="337">
        <v>46021</v>
      </c>
      <c r="AD418" s="340" t="s">
        <v>257</v>
      </c>
      <c r="AE418" s="256" t="s">
        <v>2254</v>
      </c>
      <c r="AF418" s="211" t="s">
        <v>2124</v>
      </c>
      <c r="AG418" s="211"/>
      <c r="AH418" s="297">
        <v>202000006663</v>
      </c>
      <c r="AI418" s="212" t="s">
        <v>1444</v>
      </c>
      <c r="AJ418" s="73" t="s">
        <v>4550</v>
      </c>
      <c r="AK418" s="73" t="s">
        <v>4550</v>
      </c>
      <c r="AL418" s="74">
        <v>8.1</v>
      </c>
      <c r="AM418" s="95">
        <v>46141</v>
      </c>
      <c r="AO418" s="75" t="s">
        <v>1</v>
      </c>
      <c r="AP418" s="225">
        <v>55000000</v>
      </c>
      <c r="AQ418" s="96">
        <v>0.27500000000000002</v>
      </c>
      <c r="AR418" s="226">
        <v>145000000</v>
      </c>
      <c r="AS418" s="73" t="s">
        <v>3536</v>
      </c>
      <c r="AT418" s="73" t="s">
        <v>3506</v>
      </c>
      <c r="AU418" s="73">
        <v>0</v>
      </c>
      <c r="AV418" s="247">
        <v>123</v>
      </c>
    </row>
    <row r="419" spans="1:48" ht="35.25" customHeight="1" x14ac:dyDescent="0.25">
      <c r="A419" s="212">
        <v>619</v>
      </c>
      <c r="B419" s="213">
        <v>389</v>
      </c>
      <c r="C419" s="214" t="s">
        <v>2255</v>
      </c>
      <c r="D419" s="215" t="s">
        <v>1436</v>
      </c>
      <c r="E419" s="211" t="s">
        <v>447</v>
      </c>
      <c r="F419" s="215" t="s">
        <v>448</v>
      </c>
      <c r="G419" s="216" t="s">
        <v>2256</v>
      </c>
      <c r="H419" s="121">
        <v>1038358601</v>
      </c>
      <c r="I419" s="217">
        <v>5164201</v>
      </c>
      <c r="J419" s="217">
        <v>37010107</v>
      </c>
      <c r="K419" s="212"/>
      <c r="L419" s="218" t="s">
        <v>2246</v>
      </c>
      <c r="M419" s="88" t="s">
        <v>1439</v>
      </c>
      <c r="N419" s="87">
        <v>3507696</v>
      </c>
      <c r="O419" s="88" t="s">
        <v>1440</v>
      </c>
      <c r="P419" s="89">
        <v>75075150</v>
      </c>
      <c r="Q419" s="222">
        <v>494</v>
      </c>
      <c r="R419" s="109" t="s">
        <v>2791</v>
      </c>
      <c r="S419" s="76">
        <v>37010107</v>
      </c>
      <c r="T419" s="92">
        <v>5047</v>
      </c>
      <c r="U419" s="91" t="s">
        <v>3281</v>
      </c>
      <c r="V419" s="77">
        <v>37010107</v>
      </c>
      <c r="W419" s="135">
        <v>45785</v>
      </c>
      <c r="X419" s="330">
        <v>45785</v>
      </c>
      <c r="Y419" s="135" t="s">
        <v>1441</v>
      </c>
      <c r="Z419" s="198">
        <v>45790</v>
      </c>
      <c r="AA419" s="325">
        <v>45790</v>
      </c>
      <c r="AB419" s="223">
        <v>46008</v>
      </c>
      <c r="AC419" s="337">
        <v>46008</v>
      </c>
      <c r="AD419" s="340" t="s">
        <v>75</v>
      </c>
      <c r="AE419" s="261" t="s">
        <v>2257</v>
      </c>
      <c r="AF419" s="211" t="s">
        <v>2258</v>
      </c>
      <c r="AG419" s="211"/>
      <c r="AH419" s="298">
        <v>202000006710</v>
      </c>
      <c r="AI419" s="212" t="s">
        <v>1444</v>
      </c>
      <c r="AJ419" s="73" t="s">
        <v>4551</v>
      </c>
      <c r="AK419" s="73" t="s">
        <v>4551</v>
      </c>
      <c r="AL419" s="74">
        <v>7.666666666666667</v>
      </c>
      <c r="AM419" s="95">
        <v>46128</v>
      </c>
      <c r="AO419" s="75" t="s">
        <v>1</v>
      </c>
      <c r="AP419" s="225">
        <v>8262722</v>
      </c>
      <c r="AQ419" s="96">
        <v>0.22325582576672906</v>
      </c>
      <c r="AR419" s="226">
        <v>28747385</v>
      </c>
      <c r="AS419" s="73" t="s">
        <v>3520</v>
      </c>
      <c r="AT419" s="73" t="s">
        <v>3502</v>
      </c>
      <c r="AU419" s="73">
        <v>0</v>
      </c>
      <c r="AV419" s="247">
        <v>110</v>
      </c>
    </row>
    <row r="420" spans="1:48" ht="35.25" customHeight="1" x14ac:dyDescent="0.25">
      <c r="A420" s="212">
        <v>175</v>
      </c>
      <c r="B420" s="213">
        <v>390</v>
      </c>
      <c r="C420" s="214" t="s">
        <v>705</v>
      </c>
      <c r="D420" s="215" t="s">
        <v>1436</v>
      </c>
      <c r="E420" s="211" t="s">
        <v>447</v>
      </c>
      <c r="F420" s="215" t="s">
        <v>690</v>
      </c>
      <c r="G420" s="216" t="s">
        <v>2259</v>
      </c>
      <c r="H420" s="252">
        <v>890906266</v>
      </c>
      <c r="I420" s="217">
        <v>0</v>
      </c>
      <c r="J420" s="217">
        <v>300000000</v>
      </c>
      <c r="K420" s="212"/>
      <c r="L420" s="218" t="s">
        <v>2260</v>
      </c>
      <c r="M420" s="88" t="s">
        <v>1439</v>
      </c>
      <c r="N420" s="87">
        <v>3507696</v>
      </c>
      <c r="O420" s="88" t="s">
        <v>1440</v>
      </c>
      <c r="P420" s="89">
        <v>75075150</v>
      </c>
      <c r="Q420" s="222">
        <v>499</v>
      </c>
      <c r="R420" s="248" t="s">
        <v>2714</v>
      </c>
      <c r="S420" s="249">
        <v>300000000</v>
      </c>
      <c r="T420" s="92">
        <v>5053</v>
      </c>
      <c r="U420" s="250" t="s">
        <v>3060</v>
      </c>
      <c r="V420" s="251">
        <v>300000000</v>
      </c>
      <c r="W420" s="135">
        <v>45790</v>
      </c>
      <c r="X420" s="330">
        <v>45790</v>
      </c>
      <c r="Y420" s="135">
        <v>45796</v>
      </c>
      <c r="Z420" s="198">
        <v>45796</v>
      </c>
      <c r="AA420" s="325">
        <v>45796</v>
      </c>
      <c r="AB420" s="223">
        <v>46021</v>
      </c>
      <c r="AC420" s="337">
        <v>46021</v>
      </c>
      <c r="AD420" s="340" t="s">
        <v>153</v>
      </c>
      <c r="AE420" s="256" t="s">
        <v>2261</v>
      </c>
      <c r="AF420" s="211" t="s">
        <v>2262</v>
      </c>
      <c r="AG420" s="211"/>
      <c r="AH420" s="298">
        <v>202000006712</v>
      </c>
      <c r="AI420" s="212" t="s">
        <v>1444</v>
      </c>
      <c r="AJ420" s="73" t="s">
        <v>4552</v>
      </c>
      <c r="AK420" s="73" t="s">
        <v>4552</v>
      </c>
      <c r="AL420" s="74">
        <v>8.1</v>
      </c>
      <c r="AM420" s="95">
        <v>46141</v>
      </c>
      <c r="AO420" s="75" t="s">
        <v>1</v>
      </c>
      <c r="AP420" s="225">
        <v>56283920</v>
      </c>
      <c r="AQ420" s="96">
        <v>0.18761306666666666</v>
      </c>
      <c r="AR420" s="226">
        <v>243716080</v>
      </c>
      <c r="AS420" s="73" t="s">
        <v>3520</v>
      </c>
      <c r="AT420" s="73" t="s">
        <v>3502</v>
      </c>
      <c r="AU420" s="73">
        <v>0</v>
      </c>
      <c r="AV420" s="247">
        <v>123</v>
      </c>
    </row>
    <row r="421" spans="1:48" ht="35.25" customHeight="1" x14ac:dyDescent="0.25">
      <c r="A421" s="212">
        <v>176</v>
      </c>
      <c r="B421" s="213">
        <v>391</v>
      </c>
      <c r="C421" s="214" t="s">
        <v>2263</v>
      </c>
      <c r="D421" s="215" t="s">
        <v>1436</v>
      </c>
      <c r="E421" s="211" t="s">
        <v>447</v>
      </c>
      <c r="F421" s="215" t="s">
        <v>690</v>
      </c>
      <c r="G421" s="216" t="s">
        <v>2264</v>
      </c>
      <c r="H421" s="252">
        <v>890984432</v>
      </c>
      <c r="I421" s="217">
        <v>0</v>
      </c>
      <c r="J421" s="217">
        <v>150000000</v>
      </c>
      <c r="K421" s="254" t="s">
        <v>356</v>
      </c>
      <c r="L421" s="218" t="s">
        <v>2260</v>
      </c>
      <c r="M421" s="88" t="s">
        <v>1519</v>
      </c>
      <c r="N421" s="87">
        <v>10267189</v>
      </c>
      <c r="O421" s="88" t="s">
        <v>1515</v>
      </c>
      <c r="P421" s="89">
        <v>98556206</v>
      </c>
      <c r="Q421" s="222">
        <v>508</v>
      </c>
      <c r="R421" s="248" t="s">
        <v>2716</v>
      </c>
      <c r="S421" s="249">
        <v>150000000</v>
      </c>
      <c r="T421" s="92">
        <v>5054</v>
      </c>
      <c r="U421" s="250" t="s">
        <v>3061</v>
      </c>
      <c r="V421" s="251">
        <v>150000000</v>
      </c>
      <c r="W421" s="135">
        <v>45790</v>
      </c>
      <c r="X421" s="330">
        <v>45790</v>
      </c>
      <c r="Y421" s="135">
        <v>45792</v>
      </c>
      <c r="Z421" s="198">
        <v>45792</v>
      </c>
      <c r="AA421" s="325">
        <v>45792</v>
      </c>
      <c r="AB421" s="223">
        <v>46021</v>
      </c>
      <c r="AC421" s="337">
        <v>46021</v>
      </c>
      <c r="AD421" s="340" t="s">
        <v>83</v>
      </c>
      <c r="AE421" s="261" t="s">
        <v>2265</v>
      </c>
      <c r="AF421" s="211" t="s">
        <v>2262</v>
      </c>
      <c r="AG421" s="211"/>
      <c r="AH421" s="297">
        <v>202000006665</v>
      </c>
      <c r="AI421" s="212" t="s">
        <v>1444</v>
      </c>
      <c r="AJ421" s="73" t="s">
        <v>4553</v>
      </c>
      <c r="AK421" s="73" t="s">
        <v>4553</v>
      </c>
      <c r="AL421" s="74">
        <v>8.1</v>
      </c>
      <c r="AM421" s="95">
        <v>46141</v>
      </c>
      <c r="AO421" s="75" t="s">
        <v>1</v>
      </c>
      <c r="AP421" s="225">
        <v>60000000</v>
      </c>
      <c r="AQ421" s="96">
        <v>0.4</v>
      </c>
      <c r="AR421" s="226">
        <v>90000000</v>
      </c>
      <c r="AS421" s="73" t="s">
        <v>3536</v>
      </c>
      <c r="AT421" s="73" t="s">
        <v>3506</v>
      </c>
      <c r="AU421" s="73">
        <v>0</v>
      </c>
      <c r="AV421" s="247">
        <v>123</v>
      </c>
    </row>
    <row r="422" spans="1:48" ht="35.25" customHeight="1" x14ac:dyDescent="0.25">
      <c r="A422" s="212">
        <v>179</v>
      </c>
      <c r="B422" s="213">
        <v>392</v>
      </c>
      <c r="C422" s="214" t="s">
        <v>2266</v>
      </c>
      <c r="D422" s="215" t="s">
        <v>1436</v>
      </c>
      <c r="E422" s="211" t="s">
        <v>447</v>
      </c>
      <c r="F422" s="215" t="s">
        <v>690</v>
      </c>
      <c r="G422" s="216" t="s">
        <v>2267</v>
      </c>
      <c r="H422" s="252">
        <v>890906279</v>
      </c>
      <c r="I422" s="217">
        <v>0</v>
      </c>
      <c r="J422" s="217">
        <v>220000000</v>
      </c>
      <c r="K422" s="212"/>
      <c r="L422" s="218" t="s">
        <v>2260</v>
      </c>
      <c r="M422" s="88" t="s">
        <v>1440</v>
      </c>
      <c r="N422" s="87">
        <v>75075150</v>
      </c>
      <c r="O422" s="88" t="s">
        <v>1439</v>
      </c>
      <c r="P422" s="89">
        <v>3507696</v>
      </c>
      <c r="Q422" s="222">
        <v>500</v>
      </c>
      <c r="R422" s="248" t="s">
        <v>2715</v>
      </c>
      <c r="S422" s="249">
        <v>220000000</v>
      </c>
      <c r="T422" s="92">
        <v>5051</v>
      </c>
      <c r="U422" s="250" t="s">
        <v>3059</v>
      </c>
      <c r="V422" s="251">
        <v>220000000</v>
      </c>
      <c r="W422" s="135">
        <v>45790</v>
      </c>
      <c r="X422" s="330">
        <v>45790</v>
      </c>
      <c r="Y422" s="135">
        <v>45797</v>
      </c>
      <c r="Z422" s="198">
        <v>45797</v>
      </c>
      <c r="AA422" s="325">
        <v>45797</v>
      </c>
      <c r="AB422" s="223">
        <v>46021</v>
      </c>
      <c r="AC422" s="337">
        <v>46021</v>
      </c>
      <c r="AD422" s="340" t="s">
        <v>227</v>
      </c>
      <c r="AE422" s="256" t="s">
        <v>2268</v>
      </c>
      <c r="AF422" s="211" t="s">
        <v>2269</v>
      </c>
      <c r="AG422" s="211"/>
      <c r="AH422" s="298">
        <v>202000006713</v>
      </c>
      <c r="AI422" s="212" t="s">
        <v>1444</v>
      </c>
      <c r="AJ422" s="73" t="s">
        <v>4554</v>
      </c>
      <c r="AK422" s="73" t="s">
        <v>4554</v>
      </c>
      <c r="AL422" s="74">
        <v>8.1</v>
      </c>
      <c r="AM422" s="95">
        <v>46141</v>
      </c>
      <c r="AO422" s="75" t="s">
        <v>1</v>
      </c>
      <c r="AP422" s="225">
        <v>0</v>
      </c>
      <c r="AQ422" s="96">
        <v>0</v>
      </c>
      <c r="AR422" s="226">
        <v>220000000</v>
      </c>
      <c r="AS422" s="73" t="s">
        <v>3502</v>
      </c>
      <c r="AT422" s="73" t="s">
        <v>3520</v>
      </c>
      <c r="AU422" s="73">
        <v>0</v>
      </c>
      <c r="AV422" s="247">
        <v>123</v>
      </c>
    </row>
    <row r="423" spans="1:48" ht="35.25" customHeight="1" x14ac:dyDescent="0.25">
      <c r="A423" s="24">
        <v>479</v>
      </c>
      <c r="B423" s="131">
        <v>393</v>
      </c>
      <c r="C423" s="72" t="s">
        <v>1010</v>
      </c>
      <c r="D423" s="124" t="s">
        <v>1445</v>
      </c>
      <c r="E423" s="125" t="s">
        <v>487</v>
      </c>
      <c r="F423" s="126" t="s">
        <v>471</v>
      </c>
      <c r="G423" s="127" t="s">
        <v>2270</v>
      </c>
      <c r="H423" s="121">
        <v>900446662</v>
      </c>
      <c r="I423" s="217">
        <v>0</v>
      </c>
      <c r="J423" s="144">
        <v>38990000</v>
      </c>
      <c r="K423" s="112"/>
      <c r="L423" s="128" t="s">
        <v>2148</v>
      </c>
      <c r="M423" s="88" t="s">
        <v>1448</v>
      </c>
      <c r="N423" s="87">
        <v>1088260059</v>
      </c>
      <c r="O423" s="88" t="s">
        <v>1449</v>
      </c>
      <c r="P423" s="89">
        <v>71265476</v>
      </c>
      <c r="Q423" s="222">
        <v>421</v>
      </c>
      <c r="R423" s="109" t="s">
        <v>2662</v>
      </c>
      <c r="S423" s="76">
        <v>40000000</v>
      </c>
      <c r="T423" s="92">
        <v>4197</v>
      </c>
      <c r="U423" s="91" t="s">
        <v>3024</v>
      </c>
      <c r="V423" s="77">
        <v>38990000</v>
      </c>
      <c r="W423" s="135">
        <v>45769</v>
      </c>
      <c r="X423" s="329">
        <v>0</v>
      </c>
      <c r="Y423" s="135">
        <v>45770</v>
      </c>
      <c r="Z423" s="228">
        <v>45770</v>
      </c>
      <c r="AA423" s="325">
        <v>0</v>
      </c>
      <c r="AB423" s="115">
        <v>45849</v>
      </c>
      <c r="AC423" s="337">
        <v>0</v>
      </c>
      <c r="AD423" s="340">
        <v>0</v>
      </c>
      <c r="AE423" s="159" t="s">
        <v>2271</v>
      </c>
      <c r="AF423" s="93" t="s">
        <v>2272</v>
      </c>
      <c r="AG423" s="86"/>
      <c r="AH423" s="207">
        <v>202000006612</v>
      </c>
      <c r="AI423" s="24" t="s">
        <v>1444</v>
      </c>
      <c r="AJ423" s="94" t="s">
        <v>4555</v>
      </c>
      <c r="AK423" s="94" t="s">
        <v>4555</v>
      </c>
      <c r="AL423" s="74">
        <v>2.3666666666666667</v>
      </c>
      <c r="AM423" s="95">
        <v>45969</v>
      </c>
      <c r="AO423" s="75" t="s">
        <v>4151</v>
      </c>
      <c r="AP423" s="81">
        <v>38990000</v>
      </c>
      <c r="AQ423" s="96">
        <v>1</v>
      </c>
      <c r="AR423" s="114">
        <v>0</v>
      </c>
      <c r="AS423" s="85" t="s">
        <v>3544</v>
      </c>
      <c r="AT423" s="85" t="s">
        <v>3541</v>
      </c>
      <c r="AU423" s="85">
        <v>0</v>
      </c>
      <c r="AV423" s="247">
        <v>-49</v>
      </c>
    </row>
    <row r="424" spans="1:48" ht="35.25" customHeight="1" x14ac:dyDescent="0.25">
      <c r="A424" s="24">
        <v>586</v>
      </c>
      <c r="B424" s="131">
        <v>394</v>
      </c>
      <c r="C424" s="72" t="s">
        <v>1142</v>
      </c>
      <c r="D424" s="124" t="s">
        <v>1436</v>
      </c>
      <c r="E424" s="125" t="s">
        <v>447</v>
      </c>
      <c r="F424" s="126" t="s">
        <v>690</v>
      </c>
      <c r="G424" s="127" t="s">
        <v>2273</v>
      </c>
      <c r="H424" s="121">
        <v>890907479</v>
      </c>
      <c r="I424" s="217">
        <v>0</v>
      </c>
      <c r="J424" s="142">
        <v>200000000</v>
      </c>
      <c r="K424" s="254" t="s">
        <v>356</v>
      </c>
      <c r="L424" s="128" t="s">
        <v>2274</v>
      </c>
      <c r="M424" s="88" t="s">
        <v>1440</v>
      </c>
      <c r="N424" s="87">
        <v>75075150</v>
      </c>
      <c r="O424" s="88" t="s">
        <v>1439</v>
      </c>
      <c r="P424" s="89">
        <v>3507696</v>
      </c>
      <c r="Q424" s="222">
        <v>491</v>
      </c>
      <c r="R424" s="109" t="s">
        <v>2713</v>
      </c>
      <c r="S424" s="76">
        <v>200000000</v>
      </c>
      <c r="T424" s="92">
        <v>5475</v>
      </c>
      <c r="U424" s="91" t="s">
        <v>3062</v>
      </c>
      <c r="V424" s="77">
        <v>200000000</v>
      </c>
      <c r="W424" s="135">
        <v>45791</v>
      </c>
      <c r="X424" s="330">
        <v>45791</v>
      </c>
      <c r="Y424" s="135">
        <v>45791</v>
      </c>
      <c r="Z424" s="198">
        <v>45792</v>
      </c>
      <c r="AA424" s="325">
        <v>45792</v>
      </c>
      <c r="AB424" s="223">
        <v>46021</v>
      </c>
      <c r="AC424" s="337">
        <v>46021</v>
      </c>
      <c r="AD424" s="340" t="s">
        <v>129</v>
      </c>
      <c r="AE424" s="159" t="s">
        <v>2275</v>
      </c>
      <c r="AF424" s="93" t="s">
        <v>2262</v>
      </c>
      <c r="AG424" s="86"/>
      <c r="AH424" s="297">
        <v>202000006668</v>
      </c>
      <c r="AI424" s="24" t="s">
        <v>1444</v>
      </c>
      <c r="AJ424" s="94" t="s">
        <v>4556</v>
      </c>
      <c r="AK424" s="94" t="s">
        <v>4556</v>
      </c>
      <c r="AL424" s="74">
        <v>8.1</v>
      </c>
      <c r="AM424" s="95">
        <v>46141</v>
      </c>
      <c r="AO424" s="75" t="s">
        <v>1</v>
      </c>
      <c r="AP424" s="81">
        <v>117530400</v>
      </c>
      <c r="AQ424" s="96">
        <v>0.58765199999999995</v>
      </c>
      <c r="AR424" s="114">
        <v>82469600</v>
      </c>
      <c r="AS424" s="85" t="s">
        <v>3502</v>
      </c>
      <c r="AT424" s="85" t="s">
        <v>3520</v>
      </c>
      <c r="AU424" s="85">
        <v>0</v>
      </c>
      <c r="AV424" s="247">
        <v>123</v>
      </c>
    </row>
    <row r="425" spans="1:48" ht="35.25" customHeight="1" x14ac:dyDescent="0.25">
      <c r="A425" s="24">
        <v>601</v>
      </c>
      <c r="B425" s="131">
        <v>395</v>
      </c>
      <c r="C425" s="72" t="s">
        <v>1145</v>
      </c>
      <c r="D425" s="124" t="s">
        <v>1436</v>
      </c>
      <c r="E425" s="125" t="s">
        <v>447</v>
      </c>
      <c r="F425" s="126" t="s">
        <v>690</v>
      </c>
      <c r="G425" s="127" t="s">
        <v>2276</v>
      </c>
      <c r="H425" s="121">
        <v>890906266</v>
      </c>
      <c r="I425" s="217">
        <v>0</v>
      </c>
      <c r="J425" s="142">
        <v>450000000</v>
      </c>
      <c r="K425" s="112"/>
      <c r="L425" s="128" t="s">
        <v>2274</v>
      </c>
      <c r="M425" s="88" t="s">
        <v>1439</v>
      </c>
      <c r="N425" s="87">
        <v>3507696</v>
      </c>
      <c r="O425" s="88" t="s">
        <v>1440</v>
      </c>
      <c r="P425" s="89">
        <v>75075150</v>
      </c>
      <c r="Q425" s="222">
        <v>509</v>
      </c>
      <c r="R425" s="109" t="s">
        <v>2817</v>
      </c>
      <c r="S425" s="76">
        <v>450000000</v>
      </c>
      <c r="T425" s="92">
        <v>5852</v>
      </c>
      <c r="U425" s="91" t="s">
        <v>3297</v>
      </c>
      <c r="V425" s="77">
        <v>450000000</v>
      </c>
      <c r="W425" s="135">
        <v>45796</v>
      </c>
      <c r="X425" s="330">
        <v>45796</v>
      </c>
      <c r="Y425" s="135">
        <v>45796</v>
      </c>
      <c r="Z425" s="198">
        <v>45796</v>
      </c>
      <c r="AA425" s="325">
        <v>45796</v>
      </c>
      <c r="AB425" s="115">
        <v>46022</v>
      </c>
      <c r="AC425" s="337">
        <v>46022</v>
      </c>
      <c r="AD425" s="340" t="s">
        <v>197</v>
      </c>
      <c r="AE425" s="130" t="s">
        <v>2277</v>
      </c>
      <c r="AF425" s="93" t="s">
        <v>2262</v>
      </c>
      <c r="AG425" s="86"/>
      <c r="AH425" s="298">
        <v>202000006714</v>
      </c>
      <c r="AI425" s="24" t="s">
        <v>1444</v>
      </c>
      <c r="AJ425" s="94" t="s">
        <v>4557</v>
      </c>
      <c r="AK425" s="94" t="s">
        <v>4557</v>
      </c>
      <c r="AL425" s="74">
        <v>8.1333333333333329</v>
      </c>
      <c r="AM425" s="95">
        <v>46142</v>
      </c>
      <c r="AO425" s="75" t="s">
        <v>1</v>
      </c>
      <c r="AP425" s="81">
        <v>180000000</v>
      </c>
      <c r="AQ425" s="96">
        <v>0.4</v>
      </c>
      <c r="AR425" s="114">
        <v>270000000</v>
      </c>
      <c r="AS425" s="85" t="s">
        <v>3520</v>
      </c>
      <c r="AT425" s="85" t="s">
        <v>3502</v>
      </c>
      <c r="AU425" s="85">
        <v>0</v>
      </c>
      <c r="AV425" s="247">
        <v>124</v>
      </c>
    </row>
    <row r="426" spans="1:48" ht="35.25" customHeight="1" x14ac:dyDescent="0.25">
      <c r="A426" s="24">
        <v>621</v>
      </c>
      <c r="B426" s="131">
        <v>396</v>
      </c>
      <c r="C426" s="72" t="s">
        <v>1177</v>
      </c>
      <c r="D426" s="124" t="s">
        <v>1436</v>
      </c>
      <c r="E426" s="125" t="s">
        <v>447</v>
      </c>
      <c r="F426" s="215" t="s">
        <v>448</v>
      </c>
      <c r="G426" s="127" t="s">
        <v>2278</v>
      </c>
      <c r="H426" s="121">
        <v>1001577370</v>
      </c>
      <c r="I426" s="144">
        <v>2708734</v>
      </c>
      <c r="J426" s="142">
        <v>18780555</v>
      </c>
      <c r="K426" s="112"/>
      <c r="L426" s="128" t="s">
        <v>2274</v>
      </c>
      <c r="M426" s="88" t="s">
        <v>1440</v>
      </c>
      <c r="N426" s="87">
        <v>75075150</v>
      </c>
      <c r="O426" s="88" t="s">
        <v>1439</v>
      </c>
      <c r="P426" s="89">
        <v>3507696</v>
      </c>
      <c r="Q426" s="222">
        <v>507</v>
      </c>
      <c r="R426" s="109" t="s">
        <v>2793</v>
      </c>
      <c r="S426" s="76">
        <v>18780555</v>
      </c>
      <c r="T426" s="92">
        <v>5851</v>
      </c>
      <c r="U426" s="91" t="s">
        <v>3282</v>
      </c>
      <c r="V426" s="77">
        <v>18780555</v>
      </c>
      <c r="W426" s="135">
        <v>45792</v>
      </c>
      <c r="X426" s="330">
        <v>45792</v>
      </c>
      <c r="Y426" s="135" t="s">
        <v>1441</v>
      </c>
      <c r="Z426" s="198">
        <v>45782</v>
      </c>
      <c r="AA426" s="325">
        <v>45797</v>
      </c>
      <c r="AB426" s="115">
        <v>46008</v>
      </c>
      <c r="AC426" s="337">
        <v>46008</v>
      </c>
      <c r="AD426" s="340" t="s">
        <v>104</v>
      </c>
      <c r="AE426" s="159" t="s">
        <v>2279</v>
      </c>
      <c r="AF426" s="93" t="s">
        <v>2103</v>
      </c>
      <c r="AG426" s="86"/>
      <c r="AH426" s="297">
        <v>202000006716</v>
      </c>
      <c r="AI426" s="24" t="s">
        <v>1444</v>
      </c>
      <c r="AJ426" s="94" t="s">
        <v>4558</v>
      </c>
      <c r="AK426" s="94" t="s">
        <v>4558</v>
      </c>
      <c r="AL426" s="74">
        <v>7.666666666666667</v>
      </c>
      <c r="AM426" s="95">
        <v>46128</v>
      </c>
      <c r="AO426" s="75" t="s">
        <v>1</v>
      </c>
      <c r="AP426" s="81">
        <v>3701936</v>
      </c>
      <c r="AQ426" s="96">
        <v>0.19711536746384759</v>
      </c>
      <c r="AR426" s="114">
        <v>15078619</v>
      </c>
      <c r="AS426" s="85" t="s">
        <v>3502</v>
      </c>
      <c r="AT426" s="85" t="s">
        <v>3520</v>
      </c>
      <c r="AU426" s="85">
        <v>0</v>
      </c>
      <c r="AV426" s="247">
        <v>110</v>
      </c>
    </row>
    <row r="427" spans="1:48" ht="35.25" customHeight="1" x14ac:dyDescent="0.25">
      <c r="A427" s="24">
        <v>622</v>
      </c>
      <c r="B427" s="131">
        <v>397</v>
      </c>
      <c r="C427" s="72" t="s">
        <v>1178</v>
      </c>
      <c r="D427" s="124" t="s">
        <v>1429</v>
      </c>
      <c r="E427" s="211" t="s">
        <v>447</v>
      </c>
      <c r="F427" s="126" t="s">
        <v>448</v>
      </c>
      <c r="G427" s="127" t="s">
        <v>2280</v>
      </c>
      <c r="H427" s="121">
        <v>1152457568</v>
      </c>
      <c r="I427" s="144">
        <v>9573200</v>
      </c>
      <c r="J427" s="142">
        <v>71799000</v>
      </c>
      <c r="K427" s="112"/>
      <c r="L427" s="128" t="s">
        <v>2260</v>
      </c>
      <c r="M427" s="88" t="s">
        <v>2281</v>
      </c>
      <c r="N427" s="87">
        <v>43677258</v>
      </c>
      <c r="O427" s="88" t="s">
        <v>1570</v>
      </c>
      <c r="P427" s="89">
        <v>32244709</v>
      </c>
      <c r="Q427" s="222">
        <v>513</v>
      </c>
      <c r="R427" s="109" t="s">
        <v>2620</v>
      </c>
      <c r="S427" s="76">
        <v>71799000</v>
      </c>
      <c r="T427" s="92">
        <v>5854</v>
      </c>
      <c r="U427" s="91" t="s">
        <v>2999</v>
      </c>
      <c r="V427" s="77">
        <v>71799000</v>
      </c>
      <c r="W427" s="135">
        <v>45796</v>
      </c>
      <c r="X427" s="330">
        <v>45796</v>
      </c>
      <c r="Y427" s="135" t="s">
        <v>1441</v>
      </c>
      <c r="Z427" s="198">
        <v>45797</v>
      </c>
      <c r="AA427" s="325">
        <v>45797</v>
      </c>
      <c r="AB427" s="115">
        <v>46012</v>
      </c>
      <c r="AC427" s="337">
        <v>46022</v>
      </c>
      <c r="AD427" s="340" t="s">
        <v>308</v>
      </c>
      <c r="AE427" s="159" t="s">
        <v>2282</v>
      </c>
      <c r="AF427" s="93" t="s">
        <v>2262</v>
      </c>
      <c r="AG427" s="86"/>
      <c r="AH427" s="298">
        <v>202000006718</v>
      </c>
      <c r="AI427" s="24" t="s">
        <v>1444</v>
      </c>
      <c r="AJ427" s="94" t="s">
        <v>4559</v>
      </c>
      <c r="AK427" s="94" t="s">
        <v>4559</v>
      </c>
      <c r="AL427" s="74">
        <v>7.8</v>
      </c>
      <c r="AM427" s="95">
        <v>46132</v>
      </c>
      <c r="AO427" s="75" t="s">
        <v>1</v>
      </c>
      <c r="AP427" s="81">
        <v>13083373</v>
      </c>
      <c r="AQ427" s="96">
        <v>0.18222221757963203</v>
      </c>
      <c r="AR427" s="114">
        <v>58715627</v>
      </c>
      <c r="AS427" s="85" t="s">
        <v>3559</v>
      </c>
      <c r="AT427" s="85" t="s">
        <v>3554</v>
      </c>
      <c r="AU427" s="85">
        <v>0</v>
      </c>
      <c r="AV427" s="247">
        <v>114</v>
      </c>
    </row>
    <row r="428" spans="1:48" ht="35.25" customHeight="1" x14ac:dyDescent="0.25">
      <c r="A428" s="24">
        <v>50</v>
      </c>
      <c r="B428" s="131">
        <v>398</v>
      </c>
      <c r="C428" s="72" t="s">
        <v>489</v>
      </c>
      <c r="D428" s="124" t="s">
        <v>1429</v>
      </c>
      <c r="E428" s="125" t="s">
        <v>487</v>
      </c>
      <c r="F428" s="126" t="s">
        <v>471</v>
      </c>
      <c r="G428" s="127" t="s">
        <v>2283</v>
      </c>
      <c r="H428" s="121">
        <v>901076796</v>
      </c>
      <c r="I428" s="144">
        <v>0</v>
      </c>
      <c r="J428" s="142">
        <v>11590362</v>
      </c>
      <c r="K428" s="112"/>
      <c r="L428" s="128" t="s">
        <v>2167</v>
      </c>
      <c r="M428" s="88" t="s">
        <v>1611</v>
      </c>
      <c r="N428" s="87">
        <v>43754943</v>
      </c>
      <c r="O428" s="88" t="s">
        <v>1433</v>
      </c>
      <c r="P428" s="89">
        <v>43208997</v>
      </c>
      <c r="Q428" s="222">
        <v>399</v>
      </c>
      <c r="R428" s="109" t="s">
        <v>2615</v>
      </c>
      <c r="S428" s="76">
        <v>30000000</v>
      </c>
      <c r="T428" s="92">
        <v>5855</v>
      </c>
      <c r="U428" s="91" t="s">
        <v>2999</v>
      </c>
      <c r="V428" s="77">
        <v>11590362</v>
      </c>
      <c r="W428" s="135">
        <v>45796</v>
      </c>
      <c r="X428" s="330">
        <v>0</v>
      </c>
      <c r="Y428" s="135">
        <v>45804</v>
      </c>
      <c r="Z428" s="198">
        <v>45807</v>
      </c>
      <c r="AA428" s="325">
        <v>0</v>
      </c>
      <c r="AB428" s="115">
        <v>46021</v>
      </c>
      <c r="AC428" s="337">
        <v>0</v>
      </c>
      <c r="AD428" s="340" t="s">
        <v>14</v>
      </c>
      <c r="AE428" s="130" t="s">
        <v>2284</v>
      </c>
      <c r="AF428" s="93" t="s">
        <v>1601</v>
      </c>
      <c r="AG428" s="86"/>
      <c r="AH428" s="297">
        <v>202000006773</v>
      </c>
      <c r="AI428" s="24" t="s">
        <v>1444</v>
      </c>
      <c r="AJ428" s="94" t="s">
        <v>4560</v>
      </c>
      <c r="AK428" s="94" t="s">
        <v>4560</v>
      </c>
      <c r="AL428" s="74">
        <v>8.1</v>
      </c>
      <c r="AM428" s="95">
        <v>46141</v>
      </c>
      <c r="AO428" s="75" t="s">
        <v>1</v>
      </c>
      <c r="AP428" s="81">
        <v>0</v>
      </c>
      <c r="AQ428" s="96">
        <v>0</v>
      </c>
      <c r="AR428" s="114">
        <v>11590362</v>
      </c>
      <c r="AS428" s="85" t="s">
        <v>3571</v>
      </c>
      <c r="AT428" s="85" t="s">
        <v>1467</v>
      </c>
      <c r="AU428" s="85">
        <v>0</v>
      </c>
      <c r="AV428" s="247">
        <v>123</v>
      </c>
    </row>
    <row r="429" spans="1:48" ht="35.25" customHeight="1" x14ac:dyDescent="0.25">
      <c r="A429" s="24">
        <v>620</v>
      </c>
      <c r="B429" s="131">
        <v>399</v>
      </c>
      <c r="C429" s="72" t="s">
        <v>1176</v>
      </c>
      <c r="D429" s="124" t="s">
        <v>1436</v>
      </c>
      <c r="E429" s="125" t="s">
        <v>447</v>
      </c>
      <c r="F429" s="126" t="s">
        <v>448</v>
      </c>
      <c r="G429" s="127" t="s">
        <v>2285</v>
      </c>
      <c r="H429" s="121">
        <v>1000218134</v>
      </c>
      <c r="I429" s="144">
        <v>2708734</v>
      </c>
      <c r="J429" s="142">
        <v>18780555</v>
      </c>
      <c r="K429" s="112"/>
      <c r="L429" s="128" t="s">
        <v>2286</v>
      </c>
      <c r="M429" s="88" t="s">
        <v>1440</v>
      </c>
      <c r="N429" s="87">
        <v>75075150</v>
      </c>
      <c r="O429" s="88" t="s">
        <v>1439</v>
      </c>
      <c r="P429" s="89">
        <v>3507696</v>
      </c>
      <c r="Q429" s="222">
        <v>510</v>
      </c>
      <c r="R429" s="109" t="s">
        <v>2794</v>
      </c>
      <c r="S429" s="76">
        <v>18780555</v>
      </c>
      <c r="T429" s="92">
        <v>6026</v>
      </c>
      <c r="U429" s="91" t="s">
        <v>3284</v>
      </c>
      <c r="V429" s="77">
        <v>18780555</v>
      </c>
      <c r="W429" s="135">
        <v>45799</v>
      </c>
      <c r="X429" s="330">
        <v>45799</v>
      </c>
      <c r="Y429" s="135" t="s">
        <v>1441</v>
      </c>
      <c r="Z429" s="198">
        <v>45803</v>
      </c>
      <c r="AA429" s="325">
        <v>45803</v>
      </c>
      <c r="AB429" s="115">
        <v>46008</v>
      </c>
      <c r="AC429" s="337">
        <v>46008</v>
      </c>
      <c r="AD429" s="340" t="s">
        <v>80</v>
      </c>
      <c r="AE429" s="201" t="s">
        <v>2287</v>
      </c>
      <c r="AF429" s="93" t="s">
        <v>2103</v>
      </c>
      <c r="AG429" s="86"/>
      <c r="AH429" s="298">
        <v>202000006720</v>
      </c>
      <c r="AI429" s="24" t="s">
        <v>1444</v>
      </c>
      <c r="AJ429" s="94" t="s">
        <v>4561</v>
      </c>
      <c r="AK429" s="94" t="s">
        <v>4561</v>
      </c>
      <c r="AL429" s="74">
        <v>7.666666666666667</v>
      </c>
      <c r="AM429" s="95">
        <v>46128</v>
      </c>
      <c r="AO429" s="75" t="s">
        <v>1</v>
      </c>
      <c r="AP429" s="81">
        <v>3160190</v>
      </c>
      <c r="AQ429" s="96">
        <v>0.16826925508857432</v>
      </c>
      <c r="AR429" s="114">
        <v>15620365</v>
      </c>
      <c r="AS429" s="85" t="s">
        <v>3502</v>
      </c>
      <c r="AT429" s="85" t="s">
        <v>3520</v>
      </c>
      <c r="AU429" s="85">
        <v>0</v>
      </c>
      <c r="AV429" s="247">
        <v>110</v>
      </c>
    </row>
    <row r="430" spans="1:48" ht="35.25" customHeight="1" x14ac:dyDescent="0.25">
      <c r="A430" s="24">
        <v>626</v>
      </c>
      <c r="B430" s="131">
        <v>400</v>
      </c>
      <c r="C430" s="72" t="s">
        <v>1181</v>
      </c>
      <c r="D430" s="124" t="s">
        <v>1436</v>
      </c>
      <c r="E430" s="125" t="s">
        <v>447</v>
      </c>
      <c r="F430" s="126" t="s">
        <v>448</v>
      </c>
      <c r="G430" s="127" t="s">
        <v>2288</v>
      </c>
      <c r="H430" s="121">
        <v>1007416617</v>
      </c>
      <c r="I430" s="144">
        <v>5164201</v>
      </c>
      <c r="J430" s="142">
        <v>34772287</v>
      </c>
      <c r="K430" s="112"/>
      <c r="L430" s="128" t="s">
        <v>2286</v>
      </c>
      <c r="M430" s="88" t="s">
        <v>1519</v>
      </c>
      <c r="N430" s="87">
        <v>10267189</v>
      </c>
      <c r="O430" s="88" t="s">
        <v>1515</v>
      </c>
      <c r="P430" s="89">
        <v>98556206</v>
      </c>
      <c r="Q430" s="222">
        <v>516</v>
      </c>
      <c r="R430" s="109" t="s">
        <v>2795</v>
      </c>
      <c r="S430" s="76">
        <v>35460847</v>
      </c>
      <c r="T430" s="92">
        <v>5915</v>
      </c>
      <c r="U430" s="91" t="s">
        <v>3283</v>
      </c>
      <c r="V430" s="77">
        <v>34772287</v>
      </c>
      <c r="W430" s="135">
        <v>45798</v>
      </c>
      <c r="X430" s="330">
        <v>45798</v>
      </c>
      <c r="Y430" s="135" t="s">
        <v>1441</v>
      </c>
      <c r="Z430" s="198">
        <v>45803</v>
      </c>
      <c r="AA430" s="325">
        <v>45803</v>
      </c>
      <c r="AB430" s="115">
        <v>46008</v>
      </c>
      <c r="AC430" s="337">
        <v>46008</v>
      </c>
      <c r="AD430" s="340" t="s">
        <v>181</v>
      </c>
      <c r="AE430" s="130" t="s">
        <v>2289</v>
      </c>
      <c r="AF430" s="93" t="s">
        <v>2290</v>
      </c>
      <c r="AG430" s="86"/>
      <c r="AH430" s="297">
        <v>202000006721</v>
      </c>
      <c r="AI430" s="24" t="s">
        <v>1444</v>
      </c>
      <c r="AJ430" s="94" t="s">
        <v>4562</v>
      </c>
      <c r="AK430" s="94" t="s">
        <v>4562</v>
      </c>
      <c r="AL430" s="74">
        <v>7.666666666666667</v>
      </c>
      <c r="AM430" s="95">
        <v>46128</v>
      </c>
      <c r="AO430" s="75" t="s">
        <v>1</v>
      </c>
      <c r="AP430" s="81">
        <v>6024902</v>
      </c>
      <c r="AQ430" s="96">
        <v>0.17326734936934116</v>
      </c>
      <c r="AR430" s="114">
        <v>28747385</v>
      </c>
      <c r="AS430" s="85" t="s">
        <v>3536</v>
      </c>
      <c r="AT430" s="85" t="s">
        <v>3506</v>
      </c>
      <c r="AU430" s="85">
        <v>0</v>
      </c>
      <c r="AV430" s="247">
        <v>110</v>
      </c>
    </row>
    <row r="431" spans="1:48" ht="35.25" customHeight="1" x14ac:dyDescent="0.25">
      <c r="A431" s="24">
        <v>633</v>
      </c>
      <c r="B431" s="131">
        <v>401</v>
      </c>
      <c r="C431" s="72" t="s">
        <v>1192</v>
      </c>
      <c r="D431" s="124" t="s">
        <v>1453</v>
      </c>
      <c r="E431" s="125" t="s">
        <v>447</v>
      </c>
      <c r="F431" s="126" t="s">
        <v>448</v>
      </c>
      <c r="G431" s="127" t="s">
        <v>2291</v>
      </c>
      <c r="H431" s="121">
        <v>1085941103</v>
      </c>
      <c r="I431" s="144">
        <v>7521800</v>
      </c>
      <c r="J431" s="142">
        <v>66191840</v>
      </c>
      <c r="K431" s="137" t="s">
        <v>2292</v>
      </c>
      <c r="L431" s="128" t="s">
        <v>1914</v>
      </c>
      <c r="M431" s="88" t="s">
        <v>1485</v>
      </c>
      <c r="N431" s="87">
        <v>1036955622</v>
      </c>
      <c r="O431" s="88" t="s">
        <v>1567</v>
      </c>
      <c r="P431" s="89">
        <v>43515795</v>
      </c>
      <c r="Q431" s="222">
        <v>530</v>
      </c>
      <c r="R431" s="109" t="s">
        <v>2934</v>
      </c>
      <c r="S431" s="76">
        <v>66191840</v>
      </c>
      <c r="T431" s="92">
        <v>6433</v>
      </c>
      <c r="U431" s="91" t="s">
        <v>3372</v>
      </c>
      <c r="V431" s="77">
        <v>66191840</v>
      </c>
      <c r="W431" s="135">
        <v>45812</v>
      </c>
      <c r="X431" s="330">
        <v>45812</v>
      </c>
      <c r="Y431" s="135" t="s">
        <v>1441</v>
      </c>
      <c r="Z431" s="198">
        <v>45817</v>
      </c>
      <c r="AA431" s="325">
        <v>45817</v>
      </c>
      <c r="AB431" s="115">
        <v>46021</v>
      </c>
      <c r="AC431" s="337">
        <v>46021</v>
      </c>
      <c r="AD431" s="340" t="s">
        <v>92</v>
      </c>
      <c r="AE431" s="130" t="s">
        <v>2293</v>
      </c>
      <c r="AF431" s="93" t="s">
        <v>2294</v>
      </c>
      <c r="AG431" s="86"/>
      <c r="AH431" s="139"/>
      <c r="AI431" s="24" t="s">
        <v>1444</v>
      </c>
      <c r="AJ431" s="94" t="s">
        <v>4563</v>
      </c>
      <c r="AK431" s="94" t="s">
        <v>4563</v>
      </c>
      <c r="AL431" s="74">
        <v>8.1</v>
      </c>
      <c r="AM431" s="95">
        <v>46141</v>
      </c>
      <c r="AO431" s="75" t="s">
        <v>1</v>
      </c>
      <c r="AP431" s="81">
        <v>5515987</v>
      </c>
      <c r="AQ431" s="96">
        <v>8.3333338369200802E-2</v>
      </c>
      <c r="AR431" s="114">
        <v>60675853</v>
      </c>
      <c r="AS431" s="85" t="s">
        <v>3519</v>
      </c>
      <c r="AT431" s="85" t="s">
        <v>3526</v>
      </c>
      <c r="AU431" s="85">
        <v>0</v>
      </c>
      <c r="AV431" s="247">
        <v>123</v>
      </c>
    </row>
    <row r="432" spans="1:48" ht="35.25" customHeight="1" x14ac:dyDescent="0.25">
      <c r="A432" s="24" t="s">
        <v>1868</v>
      </c>
      <c r="B432" s="131">
        <v>402</v>
      </c>
      <c r="C432" s="72" t="s">
        <v>1868</v>
      </c>
      <c r="D432" s="124" t="s">
        <v>1453</v>
      </c>
      <c r="E432" s="125" t="s">
        <v>356</v>
      </c>
      <c r="F432" s="126" t="s">
        <v>356</v>
      </c>
      <c r="G432" s="127" t="s">
        <v>1868</v>
      </c>
      <c r="H432" s="163">
        <v>0</v>
      </c>
      <c r="I432" s="142">
        <v>0</v>
      </c>
      <c r="J432" s="142">
        <v>0</v>
      </c>
      <c r="K432" s="164"/>
      <c r="L432" s="138" t="s">
        <v>1869</v>
      </c>
      <c r="M432" s="88"/>
      <c r="N432" s="87" t="s">
        <v>14</v>
      </c>
      <c r="O432" s="88"/>
      <c r="P432" s="89" t="s">
        <v>14</v>
      </c>
      <c r="Q432" s="222" t="s">
        <v>1869</v>
      </c>
      <c r="R432" s="109" t="s">
        <v>14</v>
      </c>
      <c r="S432" s="76">
        <v>0</v>
      </c>
      <c r="T432" s="92" t="s">
        <v>14</v>
      </c>
      <c r="U432" s="91" t="s">
        <v>14</v>
      </c>
      <c r="V432" s="77">
        <v>0</v>
      </c>
      <c r="W432" s="135"/>
      <c r="X432" s="330">
        <v>0</v>
      </c>
      <c r="Y432" s="135"/>
      <c r="Z432" s="198" t="s">
        <v>14</v>
      </c>
      <c r="AA432" s="325">
        <v>0</v>
      </c>
      <c r="AB432" s="115" t="s">
        <v>14</v>
      </c>
      <c r="AC432" s="337">
        <v>0</v>
      </c>
      <c r="AD432" s="340">
        <v>0</v>
      </c>
      <c r="AE432" s="130"/>
      <c r="AF432" s="93" t="s">
        <v>356</v>
      </c>
      <c r="AG432" s="86"/>
      <c r="AH432" s="139"/>
      <c r="AI432" s="24"/>
      <c r="AJ432" s="94" t="s">
        <v>4564</v>
      </c>
      <c r="AK432" s="94" t="s">
        <v>4564</v>
      </c>
      <c r="AL432" s="74" t="s">
        <v>14</v>
      </c>
      <c r="AM432" s="95" t="e">
        <v>#VALUE!</v>
      </c>
      <c r="AO432" s="75" t="s">
        <v>1</v>
      </c>
      <c r="AP432" s="81">
        <v>0</v>
      </c>
      <c r="AQ432" s="96">
        <v>0</v>
      </c>
      <c r="AR432" s="114">
        <v>0</v>
      </c>
      <c r="AS432" s="85">
        <v>0</v>
      </c>
      <c r="AT432" s="85">
        <v>0</v>
      </c>
      <c r="AU432" s="85">
        <v>0</v>
      </c>
      <c r="AV432" s="247">
        <v>0</v>
      </c>
    </row>
    <row r="433" spans="1:48" ht="35.25" customHeight="1" x14ac:dyDescent="0.25">
      <c r="A433" s="24">
        <v>624</v>
      </c>
      <c r="B433" s="131">
        <v>403</v>
      </c>
      <c r="C433" s="72" t="s">
        <v>2295</v>
      </c>
      <c r="D433" s="124" t="s">
        <v>1429</v>
      </c>
      <c r="E433" s="125" t="s">
        <v>447</v>
      </c>
      <c r="F433" s="126" t="s">
        <v>448</v>
      </c>
      <c r="G433" s="127" t="s">
        <v>2296</v>
      </c>
      <c r="H433" s="121">
        <v>1020397788</v>
      </c>
      <c r="I433" s="144">
        <v>7521800</v>
      </c>
      <c r="J433" s="142">
        <v>45130800</v>
      </c>
      <c r="K433" s="112"/>
      <c r="L433" s="128" t="s">
        <v>1914</v>
      </c>
      <c r="M433" s="241" t="s">
        <v>1481</v>
      </c>
      <c r="N433" s="87">
        <v>43548204</v>
      </c>
      <c r="O433" s="88" t="s">
        <v>1480</v>
      </c>
      <c r="P433" s="89">
        <v>98552967</v>
      </c>
      <c r="Q433" s="222">
        <v>519</v>
      </c>
      <c r="R433" s="109" t="s">
        <v>2622</v>
      </c>
      <c r="S433" s="76">
        <v>45130800</v>
      </c>
      <c r="T433" s="92">
        <v>6043</v>
      </c>
      <c r="U433" s="91" t="s">
        <v>3001</v>
      </c>
      <c r="V433" s="77">
        <v>45130800</v>
      </c>
      <c r="W433" s="135">
        <v>45806</v>
      </c>
      <c r="X433" s="330">
        <v>45806</v>
      </c>
      <c r="Y433" s="135" t="s">
        <v>1441</v>
      </c>
      <c r="Z433" s="198">
        <v>45811</v>
      </c>
      <c r="AA433" s="325">
        <v>45811</v>
      </c>
      <c r="AB433" s="115">
        <v>45993</v>
      </c>
      <c r="AC433" s="337">
        <v>45993</v>
      </c>
      <c r="AD433" s="340" t="s">
        <v>117</v>
      </c>
      <c r="AE433" s="130" t="s">
        <v>2297</v>
      </c>
      <c r="AF433" s="93" t="s">
        <v>2298</v>
      </c>
      <c r="AG433" s="86"/>
      <c r="AH433" s="139"/>
      <c r="AI433" s="24" t="s">
        <v>1444</v>
      </c>
      <c r="AJ433" s="94" t="s">
        <v>4565</v>
      </c>
      <c r="AK433" s="94" t="s">
        <v>4565</v>
      </c>
      <c r="AL433" s="74">
        <v>7.166666666666667</v>
      </c>
      <c r="AM433" s="95">
        <v>46113</v>
      </c>
      <c r="AO433" s="75" t="s">
        <v>1</v>
      </c>
      <c r="AP433" s="81">
        <v>7020347</v>
      </c>
      <c r="AQ433" s="96">
        <v>0.1555555629414945</v>
      </c>
      <c r="AR433" s="114">
        <v>38110453</v>
      </c>
      <c r="AS433" s="85" t="s">
        <v>3516</v>
      </c>
      <c r="AT433" s="85" t="s">
        <v>3549</v>
      </c>
      <c r="AU433" s="85">
        <v>0</v>
      </c>
      <c r="AV433" s="247">
        <v>95</v>
      </c>
    </row>
    <row r="434" spans="1:48" ht="35.25" customHeight="1" x14ac:dyDescent="0.25">
      <c r="A434" s="24">
        <v>183</v>
      </c>
      <c r="B434" s="131">
        <v>404</v>
      </c>
      <c r="C434" s="72" t="s">
        <v>713</v>
      </c>
      <c r="D434" s="124" t="s">
        <v>1436</v>
      </c>
      <c r="E434" s="125" t="s">
        <v>447</v>
      </c>
      <c r="F434" s="126" t="s">
        <v>690</v>
      </c>
      <c r="G434" s="127" t="s">
        <v>2299</v>
      </c>
      <c r="H434" s="121">
        <v>890984385</v>
      </c>
      <c r="I434" s="144">
        <v>0</v>
      </c>
      <c r="J434" s="142">
        <v>150000000</v>
      </c>
      <c r="K434" s="112"/>
      <c r="L434" s="128" t="s">
        <v>1914</v>
      </c>
      <c r="M434" s="88" t="s">
        <v>1440</v>
      </c>
      <c r="N434" s="87">
        <v>75075150</v>
      </c>
      <c r="O434" s="88" t="s">
        <v>1439</v>
      </c>
      <c r="P434" s="89">
        <v>3507696</v>
      </c>
      <c r="Q434" s="222">
        <v>484</v>
      </c>
      <c r="R434" s="109" t="s">
        <v>2710</v>
      </c>
      <c r="S434" s="76">
        <v>150000000</v>
      </c>
      <c r="T434" s="92">
        <v>6030</v>
      </c>
      <c r="U434" s="91" t="s">
        <v>3064</v>
      </c>
      <c r="V434" s="77">
        <v>150000000</v>
      </c>
      <c r="W434" s="135">
        <v>45805</v>
      </c>
      <c r="X434" s="330">
        <v>45805</v>
      </c>
      <c r="Y434" s="135">
        <v>45806</v>
      </c>
      <c r="Z434" s="198">
        <v>45807</v>
      </c>
      <c r="AA434" s="325">
        <v>45807</v>
      </c>
      <c r="AB434" s="115">
        <v>46021</v>
      </c>
      <c r="AC434" s="337">
        <v>46021</v>
      </c>
      <c r="AD434" s="340" t="s">
        <v>225</v>
      </c>
      <c r="AE434" s="130" t="s">
        <v>2300</v>
      </c>
      <c r="AF434" s="93" t="s">
        <v>2294</v>
      </c>
      <c r="AG434" s="86"/>
      <c r="AH434" s="139"/>
      <c r="AI434" s="24" t="s">
        <v>1444</v>
      </c>
      <c r="AJ434" s="94" t="s">
        <v>4566</v>
      </c>
      <c r="AK434" s="94" t="s">
        <v>4566</v>
      </c>
      <c r="AL434" s="74">
        <v>8.1</v>
      </c>
      <c r="AM434" s="95">
        <v>46141</v>
      </c>
      <c r="AO434" s="75" t="s">
        <v>1</v>
      </c>
      <c r="AP434" s="81">
        <v>0</v>
      </c>
      <c r="AQ434" s="96">
        <v>0</v>
      </c>
      <c r="AR434" s="114">
        <v>150000000</v>
      </c>
      <c r="AS434" s="85" t="s">
        <v>3502</v>
      </c>
      <c r="AT434" s="85" t="s">
        <v>3520</v>
      </c>
      <c r="AU434" s="85">
        <v>0</v>
      </c>
      <c r="AV434" s="247">
        <v>123</v>
      </c>
    </row>
    <row r="435" spans="1:48" ht="35.25" customHeight="1" x14ac:dyDescent="0.25">
      <c r="A435" s="24">
        <v>178</v>
      </c>
      <c r="B435" s="131">
        <v>405</v>
      </c>
      <c r="C435" s="72" t="s">
        <v>708</v>
      </c>
      <c r="D435" s="124" t="s">
        <v>1436</v>
      </c>
      <c r="E435" s="125" t="s">
        <v>447</v>
      </c>
      <c r="F435" s="126" t="s">
        <v>690</v>
      </c>
      <c r="G435" s="127" t="s">
        <v>2301</v>
      </c>
      <c r="H435" s="121">
        <v>890906297</v>
      </c>
      <c r="I435" s="144">
        <v>0</v>
      </c>
      <c r="J435" s="142">
        <v>100000000</v>
      </c>
      <c r="K435" s="112"/>
      <c r="L435" s="128" t="s">
        <v>1914</v>
      </c>
      <c r="M435" s="88" t="s">
        <v>1440</v>
      </c>
      <c r="N435" s="87">
        <v>75075150</v>
      </c>
      <c r="O435" s="88" t="s">
        <v>1439</v>
      </c>
      <c r="P435" s="89">
        <v>3507696</v>
      </c>
      <c r="Q435" s="222">
        <v>528</v>
      </c>
      <c r="R435" s="109" t="s">
        <v>2717</v>
      </c>
      <c r="S435" s="76">
        <v>100000000</v>
      </c>
      <c r="T435" s="92">
        <v>6028</v>
      </c>
      <c r="U435" s="91" t="s">
        <v>3063</v>
      </c>
      <c r="V435" s="77">
        <v>100000000</v>
      </c>
      <c r="W435" s="135">
        <v>45803</v>
      </c>
      <c r="X435" s="330">
        <v>45803</v>
      </c>
      <c r="Y435" s="135">
        <v>45806</v>
      </c>
      <c r="Z435" s="198">
        <v>45806</v>
      </c>
      <c r="AA435" s="325">
        <v>45806</v>
      </c>
      <c r="AB435" s="115">
        <v>46021</v>
      </c>
      <c r="AC435" s="337">
        <v>46021</v>
      </c>
      <c r="AD435" s="340" t="s">
        <v>19</v>
      </c>
      <c r="AE435" s="130" t="s">
        <v>2302</v>
      </c>
      <c r="AF435" s="93" t="s">
        <v>2294</v>
      </c>
      <c r="AG435" s="86"/>
      <c r="AH435" s="139"/>
      <c r="AI435" s="24" t="s">
        <v>1444</v>
      </c>
      <c r="AJ435" s="94" t="s">
        <v>4567</v>
      </c>
      <c r="AK435" s="94" t="s">
        <v>4567</v>
      </c>
      <c r="AL435" s="74">
        <v>8.1</v>
      </c>
      <c r="AM435" s="95">
        <v>46141</v>
      </c>
      <c r="AO435" s="75" t="s">
        <v>1</v>
      </c>
      <c r="AP435" s="81">
        <v>40000000</v>
      </c>
      <c r="AQ435" s="96">
        <v>0.4</v>
      </c>
      <c r="AR435" s="114">
        <v>60000000</v>
      </c>
      <c r="AS435" s="85" t="s">
        <v>3502</v>
      </c>
      <c r="AT435" s="85" t="s">
        <v>3520</v>
      </c>
      <c r="AU435" s="85">
        <v>0</v>
      </c>
      <c r="AV435" s="247">
        <v>123</v>
      </c>
    </row>
    <row r="436" spans="1:48" ht="35.25" customHeight="1" x14ac:dyDescent="0.25">
      <c r="A436" s="24">
        <v>630</v>
      </c>
      <c r="B436" s="131">
        <v>406</v>
      </c>
      <c r="C436" s="72" t="s">
        <v>1185</v>
      </c>
      <c r="D436" s="124" t="s">
        <v>1507</v>
      </c>
      <c r="E436" s="125" t="s">
        <v>447</v>
      </c>
      <c r="F436" s="126" t="s">
        <v>580</v>
      </c>
      <c r="G436" s="127" t="s">
        <v>2303</v>
      </c>
      <c r="H436" s="121">
        <v>900342664</v>
      </c>
      <c r="I436" s="144">
        <v>0</v>
      </c>
      <c r="J436" s="142">
        <v>1925124806</v>
      </c>
      <c r="K436" s="227" t="s">
        <v>2304</v>
      </c>
      <c r="L436" s="128" t="s">
        <v>2305</v>
      </c>
      <c r="M436" s="88" t="s">
        <v>1636</v>
      </c>
      <c r="N436" s="87">
        <v>1035231868</v>
      </c>
      <c r="O436" s="88" t="s">
        <v>1972</v>
      </c>
      <c r="P436" s="89">
        <v>70140647</v>
      </c>
      <c r="Q436" s="222">
        <v>535</v>
      </c>
      <c r="R436" s="109" t="s">
        <v>2893</v>
      </c>
      <c r="S436" s="76">
        <v>1925124806</v>
      </c>
      <c r="T436" s="92">
        <v>6035</v>
      </c>
      <c r="U436" s="91" t="s">
        <v>3353</v>
      </c>
      <c r="V436" s="77">
        <v>1925124806</v>
      </c>
      <c r="W436" s="135">
        <v>45805</v>
      </c>
      <c r="X436" s="330">
        <v>45805</v>
      </c>
      <c r="Y436" s="135">
        <v>45806</v>
      </c>
      <c r="Z436" s="198">
        <v>45806</v>
      </c>
      <c r="AA436" s="325">
        <v>45806</v>
      </c>
      <c r="AB436" s="115">
        <v>45929</v>
      </c>
      <c r="AC436" s="337">
        <v>45929</v>
      </c>
      <c r="AD436" s="340" t="s">
        <v>13</v>
      </c>
      <c r="AE436" s="130" t="s">
        <v>2306</v>
      </c>
      <c r="AF436" s="93" t="s">
        <v>1960</v>
      </c>
      <c r="AG436" s="86"/>
      <c r="AH436" s="139"/>
      <c r="AI436" s="24" t="s">
        <v>1444</v>
      </c>
      <c r="AJ436" s="94" t="s">
        <v>4568</v>
      </c>
      <c r="AK436" s="94" t="s">
        <v>4568</v>
      </c>
      <c r="AL436" s="74">
        <v>5.0333333333333332</v>
      </c>
      <c r="AM436" s="95">
        <v>46049</v>
      </c>
      <c r="AO436" s="75" t="s">
        <v>1</v>
      </c>
      <c r="AP436" s="81">
        <v>1492099845</v>
      </c>
      <c r="AQ436" s="96">
        <v>0.77506655171114136</v>
      </c>
      <c r="AR436" s="114">
        <v>433024961</v>
      </c>
      <c r="AS436" s="85" t="s">
        <v>3547</v>
      </c>
      <c r="AT436" s="85" t="s">
        <v>3514</v>
      </c>
      <c r="AU436" s="85">
        <v>0</v>
      </c>
      <c r="AV436" s="247">
        <v>31</v>
      </c>
    </row>
    <row r="437" spans="1:48" ht="35.25" customHeight="1" x14ac:dyDescent="0.25">
      <c r="A437" s="266">
        <v>629</v>
      </c>
      <c r="B437" s="131">
        <v>407</v>
      </c>
      <c r="C437" s="72" t="s">
        <v>1183</v>
      </c>
      <c r="D437" s="124" t="s">
        <v>1507</v>
      </c>
      <c r="E437" s="125" t="s">
        <v>447</v>
      </c>
      <c r="F437" s="126" t="s">
        <v>471</v>
      </c>
      <c r="G437" s="127" t="s">
        <v>2222</v>
      </c>
      <c r="H437" s="121">
        <v>811021812</v>
      </c>
      <c r="I437" s="144">
        <v>0</v>
      </c>
      <c r="J437" s="142">
        <v>850000000</v>
      </c>
      <c r="K437" s="112"/>
      <c r="L437" s="128" t="s">
        <v>2305</v>
      </c>
      <c r="M437" s="88" t="s">
        <v>1558</v>
      </c>
      <c r="N437" s="87">
        <v>8103470</v>
      </c>
      <c r="O437" s="88" t="s">
        <v>1671</v>
      </c>
      <c r="P437" s="89">
        <v>1017179806</v>
      </c>
      <c r="Q437" s="222">
        <v>524</v>
      </c>
      <c r="R437" s="109" t="s">
        <v>2841</v>
      </c>
      <c r="S437" s="76">
        <v>850000000</v>
      </c>
      <c r="T437" s="92">
        <v>6041</v>
      </c>
      <c r="U437" s="91" t="s">
        <v>3317</v>
      </c>
      <c r="V437" s="77">
        <v>850000000</v>
      </c>
      <c r="W437" s="135">
        <v>45806</v>
      </c>
      <c r="X437" s="330">
        <v>45806</v>
      </c>
      <c r="Y437" s="135">
        <v>45807</v>
      </c>
      <c r="Z437" s="198">
        <v>45807</v>
      </c>
      <c r="AA437" s="325">
        <v>45807</v>
      </c>
      <c r="AB437" s="115">
        <v>46003</v>
      </c>
      <c r="AC437" s="337">
        <v>46003</v>
      </c>
      <c r="AD437" s="340" t="s">
        <v>226</v>
      </c>
      <c r="AE437" s="130" t="s">
        <v>2307</v>
      </c>
      <c r="AF437" s="93" t="s">
        <v>2308</v>
      </c>
      <c r="AG437" s="86"/>
      <c r="AH437" s="139"/>
      <c r="AI437" s="24" t="s">
        <v>1444</v>
      </c>
      <c r="AJ437" s="94" t="s">
        <v>4569</v>
      </c>
      <c r="AK437" s="94" t="s">
        <v>4569</v>
      </c>
      <c r="AL437" s="74">
        <v>7.5</v>
      </c>
      <c r="AM437" s="95">
        <v>46123</v>
      </c>
      <c r="AO437" s="75" t="s">
        <v>1</v>
      </c>
      <c r="AP437" s="81">
        <v>0</v>
      </c>
      <c r="AQ437" s="96">
        <v>0</v>
      </c>
      <c r="AR437" s="114">
        <v>850000000</v>
      </c>
      <c r="AS437" s="85" t="s">
        <v>3540</v>
      </c>
      <c r="AT437" s="85" t="s">
        <v>3510</v>
      </c>
      <c r="AU437" s="85">
        <v>0</v>
      </c>
      <c r="AV437" s="247">
        <v>105</v>
      </c>
    </row>
    <row r="438" spans="1:48" ht="35.25" customHeight="1" x14ac:dyDescent="0.25">
      <c r="A438" s="24">
        <v>623</v>
      </c>
      <c r="B438" s="131">
        <v>408</v>
      </c>
      <c r="C438" s="72" t="s">
        <v>1080</v>
      </c>
      <c r="D438" s="124" t="s">
        <v>1429</v>
      </c>
      <c r="E438" s="125" t="s">
        <v>447</v>
      </c>
      <c r="F438" s="126" t="s">
        <v>448</v>
      </c>
      <c r="G438" s="127" t="s">
        <v>2309</v>
      </c>
      <c r="H438" s="121">
        <v>901379269</v>
      </c>
      <c r="I438" s="144">
        <v>18445000</v>
      </c>
      <c r="J438" s="142">
        <v>138337500</v>
      </c>
      <c r="K438" s="112" t="s">
        <v>356</v>
      </c>
      <c r="L438" s="128" t="s">
        <v>2305</v>
      </c>
      <c r="M438" s="88" t="s">
        <v>1968</v>
      </c>
      <c r="N438" s="87">
        <v>39419422</v>
      </c>
      <c r="O438" s="88" t="s">
        <v>1578</v>
      </c>
      <c r="P438" s="89">
        <v>71274502</v>
      </c>
      <c r="Q438" s="222">
        <v>518</v>
      </c>
      <c r="R438" s="109" t="s">
        <v>2621</v>
      </c>
      <c r="S438" s="76">
        <v>138337500</v>
      </c>
      <c r="T438" s="92">
        <v>6042</v>
      </c>
      <c r="U438" s="91" t="s">
        <v>3000</v>
      </c>
      <c r="V438" s="77">
        <v>138337500</v>
      </c>
      <c r="W438" s="135">
        <v>45806</v>
      </c>
      <c r="X438" s="330">
        <v>45806</v>
      </c>
      <c r="Y438" s="135" t="s">
        <v>1441</v>
      </c>
      <c r="Z438" s="198">
        <v>45811</v>
      </c>
      <c r="AA438" s="325">
        <v>0</v>
      </c>
      <c r="AB438" s="115">
        <v>46020</v>
      </c>
      <c r="AC438" s="337">
        <v>46020</v>
      </c>
      <c r="AD438" s="340" t="s">
        <v>131</v>
      </c>
      <c r="AE438" s="130" t="s">
        <v>2310</v>
      </c>
      <c r="AF438" s="93" t="s">
        <v>2294</v>
      </c>
      <c r="AG438" s="86"/>
      <c r="AH438" s="297">
        <v>202000006826</v>
      </c>
      <c r="AI438" s="24" t="s">
        <v>1444</v>
      </c>
      <c r="AJ438" s="94" t="s">
        <v>4570</v>
      </c>
      <c r="AK438" s="94" t="s">
        <v>4570</v>
      </c>
      <c r="AL438" s="74">
        <v>8.0666666666666664</v>
      </c>
      <c r="AM438" s="95">
        <v>46140</v>
      </c>
      <c r="AO438" s="75" t="s">
        <v>1</v>
      </c>
      <c r="AP438" s="81">
        <v>0</v>
      </c>
      <c r="AQ438" s="96">
        <v>0</v>
      </c>
      <c r="AR438" s="114">
        <v>138337500</v>
      </c>
      <c r="AS438" s="85" t="s">
        <v>3521</v>
      </c>
      <c r="AT438" s="85" t="s">
        <v>3548</v>
      </c>
      <c r="AU438" s="85">
        <v>0</v>
      </c>
      <c r="AV438" s="247">
        <v>122</v>
      </c>
    </row>
    <row r="439" spans="1:48" ht="35.25" customHeight="1" x14ac:dyDescent="0.25">
      <c r="A439" s="24">
        <v>631</v>
      </c>
      <c r="B439" s="131">
        <v>409</v>
      </c>
      <c r="C439" s="72" t="s">
        <v>1188</v>
      </c>
      <c r="D439" s="124" t="s">
        <v>1453</v>
      </c>
      <c r="E439" s="125" t="s">
        <v>447</v>
      </c>
      <c r="F439" s="126" t="s">
        <v>448</v>
      </c>
      <c r="G439" s="127" t="s">
        <v>2311</v>
      </c>
      <c r="H439" s="121">
        <v>900222494</v>
      </c>
      <c r="I439" s="144">
        <v>0</v>
      </c>
      <c r="J439" s="142">
        <v>287335496</v>
      </c>
      <c r="K439" s="112" t="s">
        <v>356</v>
      </c>
      <c r="L439" s="128" t="s">
        <v>1955</v>
      </c>
      <c r="M439" s="88" t="s">
        <v>1567</v>
      </c>
      <c r="N439" s="87">
        <v>43515795</v>
      </c>
      <c r="O439" s="88" t="s">
        <v>1457</v>
      </c>
      <c r="P439" s="89">
        <v>98520651</v>
      </c>
      <c r="Q439" s="222">
        <v>527</v>
      </c>
      <c r="R439" s="109" t="s">
        <v>2925</v>
      </c>
      <c r="S439" s="76">
        <v>294963872</v>
      </c>
      <c r="T439" s="92" t="s">
        <v>14</v>
      </c>
      <c r="U439" s="91" t="s">
        <v>14</v>
      </c>
      <c r="V439" s="77">
        <v>0</v>
      </c>
      <c r="W439" s="135">
        <v>45848</v>
      </c>
      <c r="X439" s="330">
        <v>45848</v>
      </c>
      <c r="Y439" s="135">
        <v>45852</v>
      </c>
      <c r="Z439" s="198">
        <v>45852</v>
      </c>
      <c r="AA439" s="325">
        <v>45852</v>
      </c>
      <c r="AB439" s="115">
        <v>46022</v>
      </c>
      <c r="AC439" s="337">
        <v>46022</v>
      </c>
      <c r="AD439" s="340" t="s">
        <v>114</v>
      </c>
      <c r="AE439" s="130" t="s">
        <v>2312</v>
      </c>
      <c r="AF439" s="93" t="s">
        <v>2294</v>
      </c>
      <c r="AG439" s="86"/>
      <c r="AH439" s="139"/>
      <c r="AI439" s="24" t="s">
        <v>1444</v>
      </c>
      <c r="AJ439" s="94" t="s">
        <v>4571</v>
      </c>
      <c r="AK439" s="94" t="s">
        <v>4571</v>
      </c>
      <c r="AL439" s="74">
        <v>8.1333333333333329</v>
      </c>
      <c r="AM439" s="95">
        <v>46142</v>
      </c>
      <c r="AO439" s="75" t="s">
        <v>1</v>
      </c>
      <c r="AP439" s="81">
        <v>0</v>
      </c>
      <c r="AQ439" s="96">
        <v>0</v>
      </c>
      <c r="AR439" s="114">
        <v>287335496</v>
      </c>
      <c r="AS439" s="85" t="s">
        <v>3526</v>
      </c>
      <c r="AT439" s="85" t="s">
        <v>1460</v>
      </c>
      <c r="AU439" s="85">
        <v>0</v>
      </c>
      <c r="AV439" s="247">
        <v>124</v>
      </c>
    </row>
    <row r="440" spans="1:48" ht="35.25" customHeight="1" x14ac:dyDescent="0.25">
      <c r="A440" s="266">
        <v>574</v>
      </c>
      <c r="B440" s="131">
        <v>410</v>
      </c>
      <c r="C440" s="72" t="s">
        <v>1129</v>
      </c>
      <c r="D440" s="124" t="s">
        <v>1624</v>
      </c>
      <c r="E440" s="125" t="s">
        <v>487</v>
      </c>
      <c r="F440" s="126" t="s">
        <v>471</v>
      </c>
      <c r="G440" s="127" t="s">
        <v>2313</v>
      </c>
      <c r="H440" s="121">
        <v>901417124</v>
      </c>
      <c r="I440" s="144">
        <v>0</v>
      </c>
      <c r="J440" s="142">
        <v>13584000</v>
      </c>
      <c r="K440" s="112" t="s">
        <v>356</v>
      </c>
      <c r="L440" s="128" t="s">
        <v>2314</v>
      </c>
      <c r="M440" s="88" t="s">
        <v>1858</v>
      </c>
      <c r="N440" s="87">
        <v>42690418</v>
      </c>
      <c r="O440" s="88" t="s">
        <v>1627</v>
      </c>
      <c r="P440" s="89">
        <v>43523751</v>
      </c>
      <c r="Q440" s="222">
        <v>482</v>
      </c>
      <c r="R440" s="109" t="s">
        <v>2632</v>
      </c>
      <c r="S440" s="76">
        <v>15000000</v>
      </c>
      <c r="T440" s="92">
        <v>6047</v>
      </c>
      <c r="U440" s="91" t="s">
        <v>3006</v>
      </c>
      <c r="V440" s="77">
        <v>13584000</v>
      </c>
      <c r="W440" s="135">
        <v>45806</v>
      </c>
      <c r="X440" s="330">
        <v>45806</v>
      </c>
      <c r="Y440" s="135">
        <v>45820</v>
      </c>
      <c r="Z440" s="198">
        <v>45826</v>
      </c>
      <c r="AA440" s="325">
        <v>45826</v>
      </c>
      <c r="AB440" s="115">
        <v>46176</v>
      </c>
      <c r="AC440" s="337">
        <v>46176</v>
      </c>
      <c r="AD440" s="340" t="s">
        <v>310</v>
      </c>
      <c r="AE440" s="130" t="s">
        <v>2315</v>
      </c>
      <c r="AF440" s="93" t="s">
        <v>2316</v>
      </c>
      <c r="AG440" s="86"/>
      <c r="AH440" s="297">
        <v>202000006828</v>
      </c>
      <c r="AI440" s="24" t="s">
        <v>1444</v>
      </c>
      <c r="AJ440" s="94" t="s">
        <v>4572</v>
      </c>
      <c r="AK440" s="94" t="s">
        <v>4572</v>
      </c>
      <c r="AL440" s="74">
        <v>13.266666666666667</v>
      </c>
      <c r="AM440" s="95">
        <v>46296</v>
      </c>
      <c r="AO440" s="75" t="s">
        <v>1</v>
      </c>
      <c r="AP440" s="81">
        <v>0</v>
      </c>
      <c r="AQ440" s="96">
        <v>0</v>
      </c>
      <c r="AR440" s="114">
        <v>13584000</v>
      </c>
      <c r="AS440" s="85" t="s">
        <v>3538</v>
      </c>
      <c r="AT440" s="85" t="s">
        <v>3518</v>
      </c>
      <c r="AU440" s="85">
        <v>0</v>
      </c>
      <c r="AV440" s="247">
        <v>278</v>
      </c>
    </row>
    <row r="441" spans="1:48" ht="35.25" customHeight="1" x14ac:dyDescent="0.25">
      <c r="A441" s="266">
        <v>520</v>
      </c>
      <c r="B441" s="16">
        <v>411</v>
      </c>
      <c r="C441" s="72" t="s">
        <v>1053</v>
      </c>
      <c r="D441" s="124" t="s">
        <v>1507</v>
      </c>
      <c r="E441" s="125" t="s">
        <v>447</v>
      </c>
      <c r="F441" s="126" t="s">
        <v>580</v>
      </c>
      <c r="G441" s="127" t="s">
        <v>2317</v>
      </c>
      <c r="H441" s="121">
        <v>899999306</v>
      </c>
      <c r="I441" s="144">
        <v>0</v>
      </c>
      <c r="J441" s="142">
        <v>237637776</v>
      </c>
      <c r="K441" s="240" t="s">
        <v>2318</v>
      </c>
      <c r="L441" s="128" t="s">
        <v>2305</v>
      </c>
      <c r="M441" s="88" t="s">
        <v>1925</v>
      </c>
      <c r="N441" s="87">
        <v>32277581</v>
      </c>
      <c r="O441" s="88" t="s">
        <v>1551</v>
      </c>
      <c r="P441" s="89">
        <v>21509270</v>
      </c>
      <c r="Q441" s="222">
        <v>54</v>
      </c>
      <c r="R441" s="109" t="s">
        <v>2895</v>
      </c>
      <c r="S441" s="76">
        <v>237637776</v>
      </c>
      <c r="T441" s="92" t="s">
        <v>14</v>
      </c>
      <c r="U441" s="91" t="s">
        <v>14</v>
      </c>
      <c r="V441" s="77">
        <v>0</v>
      </c>
      <c r="W441" s="135">
        <v>45772</v>
      </c>
      <c r="X441" s="330">
        <v>0</v>
      </c>
      <c r="Y441" s="135">
        <v>45793</v>
      </c>
      <c r="Z441" s="198">
        <v>45796</v>
      </c>
      <c r="AA441" s="325">
        <v>0</v>
      </c>
      <c r="AB441" s="115">
        <v>45991</v>
      </c>
      <c r="AC441" s="337">
        <v>0</v>
      </c>
      <c r="AD441" s="340">
        <v>0</v>
      </c>
      <c r="AE441" s="130"/>
      <c r="AF441" s="304" t="s">
        <v>2319</v>
      </c>
      <c r="AG441" s="86"/>
      <c r="AH441" s="93"/>
      <c r="AI441" s="24" t="s">
        <v>1444</v>
      </c>
      <c r="AJ441" s="94" t="s">
        <v>4573</v>
      </c>
      <c r="AK441" s="94" t="s">
        <v>4573</v>
      </c>
      <c r="AL441" s="74">
        <v>7.1</v>
      </c>
      <c r="AM441" s="95">
        <v>46111</v>
      </c>
      <c r="AO441" s="75" t="s">
        <v>1</v>
      </c>
      <c r="AP441" s="81">
        <v>0</v>
      </c>
      <c r="AQ441" s="96">
        <v>0</v>
      </c>
      <c r="AR441" s="114">
        <v>237637776</v>
      </c>
      <c r="AS441" s="85" t="s">
        <v>3563</v>
      </c>
      <c r="AT441" s="85" t="s">
        <v>3533</v>
      </c>
      <c r="AU441" s="85">
        <v>0</v>
      </c>
      <c r="AV441" s="247">
        <v>93</v>
      </c>
    </row>
    <row r="442" spans="1:48" ht="35.25" customHeight="1" x14ac:dyDescent="0.2">
      <c r="A442" s="24">
        <v>53</v>
      </c>
      <c r="B442" s="131">
        <v>412</v>
      </c>
      <c r="C442" s="72" t="s">
        <v>494</v>
      </c>
      <c r="D442" s="124" t="s">
        <v>1624</v>
      </c>
      <c r="E442" s="125" t="s">
        <v>447</v>
      </c>
      <c r="F442" s="126" t="s">
        <v>481</v>
      </c>
      <c r="G442" s="127" t="s">
        <v>1963</v>
      </c>
      <c r="H442" s="121">
        <v>890980040</v>
      </c>
      <c r="I442" s="144">
        <v>0</v>
      </c>
      <c r="J442" s="142">
        <v>260000000</v>
      </c>
      <c r="K442" s="112" t="s">
        <v>356</v>
      </c>
      <c r="L442" s="128" t="s">
        <v>2320</v>
      </c>
      <c r="M442" s="88" t="s">
        <v>1858</v>
      </c>
      <c r="N442" s="87">
        <v>42690418</v>
      </c>
      <c r="O442" s="88" t="s">
        <v>1627</v>
      </c>
      <c r="P442" s="89">
        <v>43523751</v>
      </c>
      <c r="Q442" s="222">
        <v>515</v>
      </c>
      <c r="R442" s="109" t="s">
        <v>2630</v>
      </c>
      <c r="S442" s="76">
        <v>260000000</v>
      </c>
      <c r="T442" s="92">
        <v>7599</v>
      </c>
      <c r="U442" s="91" t="s">
        <v>3005</v>
      </c>
      <c r="V442" s="77">
        <v>260000000</v>
      </c>
      <c r="W442" s="135">
        <v>45833</v>
      </c>
      <c r="X442" s="330">
        <v>45833</v>
      </c>
      <c r="Y442" s="135">
        <v>45852</v>
      </c>
      <c r="Z442" s="198">
        <v>45852</v>
      </c>
      <c r="AA442" s="325">
        <v>45852</v>
      </c>
      <c r="AB442" s="115">
        <v>46022</v>
      </c>
      <c r="AC442" s="337">
        <v>46022</v>
      </c>
      <c r="AD442" s="340" t="s">
        <v>274</v>
      </c>
      <c r="AE442" s="306" t="s">
        <v>2321</v>
      </c>
      <c r="AF442" s="303" t="s">
        <v>2322</v>
      </c>
      <c r="AG442" s="86"/>
      <c r="AH442" s="139"/>
      <c r="AI442" s="24" t="s">
        <v>1444</v>
      </c>
      <c r="AJ442" s="94" t="s">
        <v>4574</v>
      </c>
      <c r="AK442" s="94" t="s">
        <v>4574</v>
      </c>
      <c r="AL442" s="74">
        <v>8.1333333333333329</v>
      </c>
      <c r="AM442" s="95">
        <v>46142</v>
      </c>
      <c r="AO442" s="75" t="s">
        <v>1</v>
      </c>
      <c r="AP442" s="81">
        <v>0</v>
      </c>
      <c r="AQ442" s="96">
        <v>0</v>
      </c>
      <c r="AR442" s="114">
        <v>260000000</v>
      </c>
      <c r="AS442" s="85" t="s">
        <v>3538</v>
      </c>
      <c r="AT442" s="85" t="s">
        <v>3518</v>
      </c>
      <c r="AU442" s="85">
        <v>0</v>
      </c>
      <c r="AV442" s="247">
        <v>124</v>
      </c>
    </row>
    <row r="443" spans="1:48" ht="35.25" customHeight="1" x14ac:dyDescent="0.25">
      <c r="A443" s="24">
        <v>185</v>
      </c>
      <c r="B443" s="131">
        <v>413</v>
      </c>
      <c r="C443" s="72" t="s">
        <v>715</v>
      </c>
      <c r="D443" s="124" t="s">
        <v>1436</v>
      </c>
      <c r="E443" s="125" t="s">
        <v>447</v>
      </c>
      <c r="F443" s="126" t="s">
        <v>690</v>
      </c>
      <c r="G443" s="127" t="s">
        <v>2323</v>
      </c>
      <c r="H443" s="121">
        <v>800160385</v>
      </c>
      <c r="I443" s="144">
        <v>0</v>
      </c>
      <c r="J443" s="142">
        <v>100000000</v>
      </c>
      <c r="K443" s="112"/>
      <c r="L443" s="128" t="s">
        <v>2320</v>
      </c>
      <c r="M443" s="88" t="s">
        <v>1439</v>
      </c>
      <c r="N443" s="87">
        <v>3507696</v>
      </c>
      <c r="O443" s="88" t="s">
        <v>1440</v>
      </c>
      <c r="P443" s="89">
        <v>75075150</v>
      </c>
      <c r="Q443" s="222">
        <v>533</v>
      </c>
      <c r="R443" s="109" t="s">
        <v>2718</v>
      </c>
      <c r="S443" s="76">
        <v>100000000</v>
      </c>
      <c r="T443" s="92">
        <v>6046</v>
      </c>
      <c r="U443" s="91" t="s">
        <v>3065</v>
      </c>
      <c r="V443" s="77">
        <v>100000000</v>
      </c>
      <c r="W443" s="135">
        <v>45812</v>
      </c>
      <c r="X443" s="330">
        <v>45812</v>
      </c>
      <c r="Y443" s="135">
        <v>45812</v>
      </c>
      <c r="Z443" s="198">
        <v>45813</v>
      </c>
      <c r="AA443" s="325">
        <v>0</v>
      </c>
      <c r="AB443" s="115">
        <v>46021</v>
      </c>
      <c r="AC443" s="337">
        <v>46021</v>
      </c>
      <c r="AD443" s="340" t="s">
        <v>242</v>
      </c>
      <c r="AE443" s="130" t="s">
        <v>2324</v>
      </c>
      <c r="AF443" s="93" t="s">
        <v>2325</v>
      </c>
      <c r="AG443" s="86"/>
      <c r="AH443" s="139"/>
      <c r="AI443" s="24" t="s">
        <v>1444</v>
      </c>
      <c r="AJ443" s="94" t="s">
        <v>4575</v>
      </c>
      <c r="AK443" s="94" t="s">
        <v>4575</v>
      </c>
      <c r="AL443" s="74">
        <v>8.1</v>
      </c>
      <c r="AM443" s="95">
        <v>46141</v>
      </c>
      <c r="AO443" s="75" t="s">
        <v>1</v>
      </c>
      <c r="AP443" s="81">
        <v>37255300</v>
      </c>
      <c r="AQ443" s="96">
        <v>0.37255300000000002</v>
      </c>
      <c r="AR443" s="114">
        <v>62744700</v>
      </c>
      <c r="AS443" s="85" t="s">
        <v>3520</v>
      </c>
      <c r="AT443" s="85" t="s">
        <v>3502</v>
      </c>
      <c r="AU443" s="85">
        <v>0</v>
      </c>
      <c r="AV443" s="247">
        <v>123</v>
      </c>
    </row>
    <row r="444" spans="1:48" ht="35.25" customHeight="1" x14ac:dyDescent="0.25">
      <c r="A444" s="24">
        <v>628</v>
      </c>
      <c r="B444" s="131">
        <v>414</v>
      </c>
      <c r="C444" s="72" t="s">
        <v>1182</v>
      </c>
      <c r="D444" s="124" t="s">
        <v>1507</v>
      </c>
      <c r="E444" s="125" t="s">
        <v>447</v>
      </c>
      <c r="F444" s="126" t="s">
        <v>448</v>
      </c>
      <c r="G444" s="127" t="s">
        <v>2326</v>
      </c>
      <c r="H444" s="121">
        <v>1035911979</v>
      </c>
      <c r="I444" s="144">
        <v>7521800</v>
      </c>
      <c r="J444" s="142">
        <v>57652600</v>
      </c>
      <c r="K444" s="137" t="s">
        <v>1664</v>
      </c>
      <c r="L444" s="128" t="s">
        <v>1537</v>
      </c>
      <c r="M444" s="88" t="s">
        <v>1558</v>
      </c>
      <c r="N444" s="87">
        <v>8103470</v>
      </c>
      <c r="O444" s="88" t="s">
        <v>1705</v>
      </c>
      <c r="P444" s="89">
        <v>96359710</v>
      </c>
      <c r="Q444" s="222">
        <v>523</v>
      </c>
      <c r="R444" s="109" t="s">
        <v>2852</v>
      </c>
      <c r="S444" s="76">
        <v>57652600</v>
      </c>
      <c r="T444" s="92">
        <v>6438</v>
      </c>
      <c r="U444" s="91" t="s">
        <v>3327</v>
      </c>
      <c r="V444" s="77">
        <v>57652600</v>
      </c>
      <c r="W444" s="135">
        <v>45819</v>
      </c>
      <c r="X444" s="330">
        <v>45819</v>
      </c>
      <c r="Y444" s="135" t="s">
        <v>1441</v>
      </c>
      <c r="Z444" s="198">
        <v>45820</v>
      </c>
      <c r="AA444" s="325">
        <v>45820</v>
      </c>
      <c r="AB444" s="115">
        <v>46021</v>
      </c>
      <c r="AC444" s="337">
        <v>46021</v>
      </c>
      <c r="AD444" s="340" t="s">
        <v>282</v>
      </c>
      <c r="AE444" s="130" t="s">
        <v>2327</v>
      </c>
      <c r="AF444" s="93" t="s">
        <v>2294</v>
      </c>
      <c r="AG444" s="86"/>
      <c r="AH444" s="139"/>
      <c r="AI444" s="24" t="s">
        <v>1444</v>
      </c>
      <c r="AJ444" s="94" t="s">
        <v>4576</v>
      </c>
      <c r="AK444" s="94" t="s">
        <v>4576</v>
      </c>
      <c r="AL444" s="74">
        <v>8.1</v>
      </c>
      <c r="AM444" s="95">
        <v>46141</v>
      </c>
      <c r="AO444" s="75" t="s">
        <v>1</v>
      </c>
      <c r="AP444" s="81">
        <v>4763807</v>
      </c>
      <c r="AQ444" s="96">
        <v>8.2629525814967575E-2</v>
      </c>
      <c r="AR444" s="114">
        <v>52888793</v>
      </c>
      <c r="AS444" s="85" t="s">
        <v>3540</v>
      </c>
      <c r="AT444" s="85" t="s">
        <v>3537</v>
      </c>
      <c r="AU444" s="85">
        <v>0</v>
      </c>
      <c r="AV444" s="247">
        <v>123</v>
      </c>
    </row>
    <row r="445" spans="1:48" ht="35.25" customHeight="1" x14ac:dyDescent="0.25">
      <c r="A445" s="24">
        <v>43</v>
      </c>
      <c r="B445" s="131">
        <v>415</v>
      </c>
      <c r="C445" s="72" t="s">
        <v>470</v>
      </c>
      <c r="D445" s="124" t="s">
        <v>1429</v>
      </c>
      <c r="E445" s="125" t="s">
        <v>460</v>
      </c>
      <c r="F445" s="126" t="s">
        <v>471</v>
      </c>
      <c r="G445" s="127" t="s">
        <v>2328</v>
      </c>
      <c r="H445" s="121">
        <v>900285123</v>
      </c>
      <c r="I445" s="144">
        <v>0</v>
      </c>
      <c r="J445" s="142">
        <v>200000000</v>
      </c>
      <c r="K445" s="112" t="s">
        <v>356</v>
      </c>
      <c r="L445" s="128" t="s">
        <v>2099</v>
      </c>
      <c r="M445" s="88" t="s">
        <v>1614</v>
      </c>
      <c r="N445" s="87">
        <v>1017130656</v>
      </c>
      <c r="O445" s="88" t="s">
        <v>1611</v>
      </c>
      <c r="P445" s="89">
        <v>43754943</v>
      </c>
      <c r="Q445" s="222">
        <v>341</v>
      </c>
      <c r="R445" s="109" t="s">
        <v>2584</v>
      </c>
      <c r="S445" s="76">
        <v>200000000</v>
      </c>
      <c r="T445" s="92">
        <v>6454</v>
      </c>
      <c r="U445" s="91" t="s">
        <v>2968</v>
      </c>
      <c r="V445" s="77">
        <v>200000000</v>
      </c>
      <c r="W445" s="135">
        <v>45821</v>
      </c>
      <c r="X445" s="330">
        <v>45821</v>
      </c>
      <c r="Y445" s="135">
        <v>45826</v>
      </c>
      <c r="Z445" s="198">
        <v>45826</v>
      </c>
      <c r="AA445" s="325">
        <v>45826</v>
      </c>
      <c r="AB445" s="115">
        <v>46022</v>
      </c>
      <c r="AC445" s="337">
        <v>46022</v>
      </c>
      <c r="AD445" s="340" t="s">
        <v>240</v>
      </c>
      <c r="AE445" s="130" t="s">
        <v>2329</v>
      </c>
      <c r="AF445" s="93" t="s">
        <v>2308</v>
      </c>
      <c r="AG445" s="86"/>
      <c r="AH445" s="297">
        <v>202000006829</v>
      </c>
      <c r="AI445" s="24" t="s">
        <v>1444</v>
      </c>
      <c r="AJ445" s="94" t="s">
        <v>4577</v>
      </c>
      <c r="AK445" s="94" t="s">
        <v>4577</v>
      </c>
      <c r="AL445" s="74">
        <v>8.1333333333333329</v>
      </c>
      <c r="AM445" s="95">
        <v>46142</v>
      </c>
      <c r="AO445" s="75" t="s">
        <v>1</v>
      </c>
      <c r="AP445" s="81">
        <v>0</v>
      </c>
      <c r="AQ445" s="96">
        <v>0</v>
      </c>
      <c r="AR445" s="114">
        <v>200000000</v>
      </c>
      <c r="AS445" s="85" t="s">
        <v>3513</v>
      </c>
      <c r="AT445" s="85" t="s">
        <v>3571</v>
      </c>
      <c r="AU445" s="85">
        <v>0</v>
      </c>
      <c r="AV445" s="247">
        <v>124</v>
      </c>
    </row>
    <row r="446" spans="1:48" ht="35.25" customHeight="1" x14ac:dyDescent="0.25">
      <c r="A446" s="24">
        <v>478</v>
      </c>
      <c r="B446" s="131">
        <v>416</v>
      </c>
      <c r="C446" s="72" t="s">
        <v>1009</v>
      </c>
      <c r="D446" s="124" t="s">
        <v>1445</v>
      </c>
      <c r="E446" s="125" t="s">
        <v>487</v>
      </c>
      <c r="F446" s="126" t="s">
        <v>471</v>
      </c>
      <c r="G446" s="127" t="s">
        <v>2330</v>
      </c>
      <c r="H446" s="121">
        <v>901105552</v>
      </c>
      <c r="I446" s="144">
        <v>0</v>
      </c>
      <c r="J446" s="142">
        <v>35000000</v>
      </c>
      <c r="K446" s="112" t="s">
        <v>356</v>
      </c>
      <c r="L446" s="128" t="s">
        <v>2274</v>
      </c>
      <c r="M446" s="88" t="s">
        <v>1449</v>
      </c>
      <c r="N446" s="87">
        <v>71265476</v>
      </c>
      <c r="O446" s="88" t="s">
        <v>2331</v>
      </c>
      <c r="P446" s="89">
        <v>1000870280</v>
      </c>
      <c r="Q446" s="222">
        <v>434</v>
      </c>
      <c r="R446" s="109" t="s">
        <v>2663</v>
      </c>
      <c r="S446" s="76">
        <v>35000000</v>
      </c>
      <c r="T446" s="92">
        <v>6445</v>
      </c>
      <c r="U446" s="91" t="s">
        <v>3026</v>
      </c>
      <c r="V446" s="77">
        <v>35000000</v>
      </c>
      <c r="W446" s="135">
        <v>45819</v>
      </c>
      <c r="X446" s="330">
        <v>0</v>
      </c>
      <c r="Y446" s="135">
        <v>45821</v>
      </c>
      <c r="Z446" s="198">
        <v>45821</v>
      </c>
      <c r="AA446" s="325">
        <v>0</v>
      </c>
      <c r="AB446" s="115">
        <v>46022</v>
      </c>
      <c r="AC446" s="337">
        <v>0</v>
      </c>
      <c r="AD446" s="340" t="s">
        <v>14</v>
      </c>
      <c r="AE446" s="130" t="s">
        <v>2332</v>
      </c>
      <c r="AF446" s="93" t="s">
        <v>2333</v>
      </c>
      <c r="AG446" s="86"/>
      <c r="AH446" s="297">
        <v>202000006831</v>
      </c>
      <c r="AI446" s="24" t="s">
        <v>1444</v>
      </c>
      <c r="AJ446" s="94" t="s">
        <v>4578</v>
      </c>
      <c r="AK446" s="94" t="s">
        <v>4578</v>
      </c>
      <c r="AL446" s="74">
        <v>8.1333333333333329</v>
      </c>
      <c r="AM446" s="95">
        <v>46142</v>
      </c>
      <c r="AO446" s="75" t="s">
        <v>1</v>
      </c>
      <c r="AP446" s="81">
        <v>0</v>
      </c>
      <c r="AQ446" s="96">
        <v>0</v>
      </c>
      <c r="AR446" s="114">
        <v>35000000</v>
      </c>
      <c r="AS446" s="85" t="s">
        <v>3541</v>
      </c>
      <c r="AT446" s="85" t="s">
        <v>3574</v>
      </c>
      <c r="AU446" s="85">
        <v>0</v>
      </c>
      <c r="AV446" s="247">
        <v>124</v>
      </c>
    </row>
    <row r="447" spans="1:48" ht="35.25" customHeight="1" x14ac:dyDescent="0.25">
      <c r="A447" s="24">
        <v>174</v>
      </c>
      <c r="B447" s="131">
        <v>417</v>
      </c>
      <c r="C447" s="72" t="s">
        <v>704</v>
      </c>
      <c r="D447" s="124" t="s">
        <v>1436</v>
      </c>
      <c r="E447" s="125" t="s">
        <v>447</v>
      </c>
      <c r="F447" s="126" t="s">
        <v>690</v>
      </c>
      <c r="G447" s="127" t="s">
        <v>2334</v>
      </c>
      <c r="H447" s="121">
        <v>890906245</v>
      </c>
      <c r="I447" s="144">
        <v>0</v>
      </c>
      <c r="J447" s="142">
        <v>200000000</v>
      </c>
      <c r="K447" s="112" t="s">
        <v>356</v>
      </c>
      <c r="L447" s="128" t="s">
        <v>2335</v>
      </c>
      <c r="M447" s="88" t="s">
        <v>1440</v>
      </c>
      <c r="N447" s="87">
        <v>75075150</v>
      </c>
      <c r="O447" s="88" t="s">
        <v>1439</v>
      </c>
      <c r="P447" s="89">
        <v>3507696</v>
      </c>
      <c r="Q447" s="222">
        <v>490</v>
      </c>
      <c r="R447" s="109" t="s">
        <v>2712</v>
      </c>
      <c r="S447" s="76">
        <v>200000000</v>
      </c>
      <c r="T447" s="92">
        <v>6453</v>
      </c>
      <c r="U447" s="91" t="s">
        <v>3066</v>
      </c>
      <c r="V447" s="77">
        <v>200000000</v>
      </c>
      <c r="W447" s="135">
        <v>45821</v>
      </c>
      <c r="X447" s="330">
        <v>45821</v>
      </c>
      <c r="Y447" s="135">
        <v>45825</v>
      </c>
      <c r="Z447" s="198">
        <v>45825</v>
      </c>
      <c r="AA447" s="325">
        <v>45825</v>
      </c>
      <c r="AB447" s="115">
        <v>46021</v>
      </c>
      <c r="AC447" s="337">
        <v>46021</v>
      </c>
      <c r="AD447" s="340" t="s">
        <v>65</v>
      </c>
      <c r="AE447" s="130" t="s">
        <v>2336</v>
      </c>
      <c r="AF447" s="93" t="s">
        <v>2337</v>
      </c>
      <c r="AG447" s="86"/>
      <c r="AH447" s="297">
        <v>202000006832</v>
      </c>
      <c r="AI447" s="24" t="s">
        <v>1444</v>
      </c>
      <c r="AJ447" s="94" t="s">
        <v>4579</v>
      </c>
      <c r="AK447" s="94" t="s">
        <v>4579</v>
      </c>
      <c r="AL447" s="74">
        <v>8.1</v>
      </c>
      <c r="AM447" s="95">
        <v>46141</v>
      </c>
      <c r="AO447" s="75" t="s">
        <v>1</v>
      </c>
      <c r="AP447" s="81">
        <v>81586898</v>
      </c>
      <c r="AQ447" s="96">
        <v>0.40793448999999998</v>
      </c>
      <c r="AR447" s="114">
        <v>118413102</v>
      </c>
      <c r="AS447" s="85" t="s">
        <v>3502</v>
      </c>
      <c r="AT447" s="85" t="s">
        <v>3520</v>
      </c>
      <c r="AU447" s="85">
        <v>0</v>
      </c>
      <c r="AV447" s="247">
        <v>123</v>
      </c>
    </row>
    <row r="448" spans="1:48" ht="35.25" customHeight="1" x14ac:dyDescent="0.25">
      <c r="A448" s="24">
        <v>642</v>
      </c>
      <c r="B448" s="131">
        <v>418</v>
      </c>
      <c r="C448" s="72" t="s">
        <v>1205</v>
      </c>
      <c r="D448" s="124" t="s">
        <v>1507</v>
      </c>
      <c r="E448" s="125" t="s">
        <v>447</v>
      </c>
      <c r="F448" s="126" t="s">
        <v>580</v>
      </c>
      <c r="G448" s="127" t="s">
        <v>2338</v>
      </c>
      <c r="H448" s="121">
        <v>890983672</v>
      </c>
      <c r="I448" s="144">
        <v>0</v>
      </c>
      <c r="J448" s="142">
        <v>320170239</v>
      </c>
      <c r="K448" s="240" t="s">
        <v>2339</v>
      </c>
      <c r="L448" s="128" t="s">
        <v>2335</v>
      </c>
      <c r="M448" s="88" t="s">
        <v>1705</v>
      </c>
      <c r="N448" s="87">
        <v>96359710</v>
      </c>
      <c r="O448" s="88" t="s">
        <v>1699</v>
      </c>
      <c r="P448" s="89">
        <v>21490893</v>
      </c>
      <c r="Q448" s="222">
        <v>554</v>
      </c>
      <c r="R448" s="109" t="s">
        <v>2905</v>
      </c>
      <c r="S448" s="76">
        <v>320170239</v>
      </c>
      <c r="T448" s="92">
        <v>6442</v>
      </c>
      <c r="U448" s="91" t="s">
        <v>3354</v>
      </c>
      <c r="V448" s="77">
        <v>320170239</v>
      </c>
      <c r="W448" s="135">
        <v>45820</v>
      </c>
      <c r="X448" s="330">
        <v>45820</v>
      </c>
      <c r="Y448" s="135">
        <v>45824</v>
      </c>
      <c r="Z448" s="198">
        <v>45824</v>
      </c>
      <c r="AA448" s="325">
        <v>45824</v>
      </c>
      <c r="AB448" s="115">
        <v>45945</v>
      </c>
      <c r="AC448" s="337">
        <v>45945</v>
      </c>
      <c r="AD448" s="340" t="s">
        <v>200</v>
      </c>
      <c r="AE448" s="130" t="s">
        <v>2340</v>
      </c>
      <c r="AF448" s="93" t="s">
        <v>1960</v>
      </c>
      <c r="AG448" s="86"/>
      <c r="AH448" s="300">
        <v>202000006833</v>
      </c>
      <c r="AI448" s="24" t="s">
        <v>1444</v>
      </c>
      <c r="AJ448" s="94" t="s">
        <v>4580</v>
      </c>
      <c r="AK448" s="94" t="s">
        <v>4580</v>
      </c>
      <c r="AL448" s="74">
        <v>5.5666666666666664</v>
      </c>
      <c r="AM448" s="95">
        <v>46065</v>
      </c>
      <c r="AO448" s="75" t="s">
        <v>1</v>
      </c>
      <c r="AP448" s="81">
        <v>236136192</v>
      </c>
      <c r="AQ448" s="96">
        <v>0.73753323462397136</v>
      </c>
      <c r="AR448" s="114">
        <v>84034047</v>
      </c>
      <c r="AS448" s="85" t="s">
        <v>3537</v>
      </c>
      <c r="AT448" s="85" t="s">
        <v>3555</v>
      </c>
      <c r="AU448" s="85">
        <v>0</v>
      </c>
      <c r="AV448" s="247">
        <v>47</v>
      </c>
    </row>
    <row r="449" spans="1:48" ht="35.25" customHeight="1" x14ac:dyDescent="0.25">
      <c r="A449" s="24">
        <v>194</v>
      </c>
      <c r="B449" s="131">
        <v>419</v>
      </c>
      <c r="C449" s="72" t="s">
        <v>724</v>
      </c>
      <c r="D449" s="124" t="s">
        <v>1436</v>
      </c>
      <c r="E449" s="125" t="s">
        <v>447</v>
      </c>
      <c r="F449" s="126" t="s">
        <v>690</v>
      </c>
      <c r="G449" s="127" t="s">
        <v>2341</v>
      </c>
      <c r="H449" s="121">
        <v>811028621</v>
      </c>
      <c r="I449" s="144">
        <v>0</v>
      </c>
      <c r="J449" s="142">
        <v>200000000</v>
      </c>
      <c r="K449" s="112"/>
      <c r="L449" s="128" t="s">
        <v>2335</v>
      </c>
      <c r="M449" s="88" t="s">
        <v>1440</v>
      </c>
      <c r="N449" s="87">
        <v>75075150</v>
      </c>
      <c r="O449" s="88" t="s">
        <v>1439</v>
      </c>
      <c r="P449" s="89">
        <v>3507696</v>
      </c>
      <c r="Q449" s="222">
        <v>485</v>
      </c>
      <c r="R449" s="109" t="s">
        <v>2711</v>
      </c>
      <c r="S449" s="76">
        <v>200000000</v>
      </c>
      <c r="T449" s="92">
        <v>6455</v>
      </c>
      <c r="U449" s="91" t="s">
        <v>3067</v>
      </c>
      <c r="V449" s="77">
        <v>200000000</v>
      </c>
      <c r="W449" s="135">
        <v>45824</v>
      </c>
      <c r="X449" s="330">
        <v>45824</v>
      </c>
      <c r="Y449" s="135">
        <v>45824</v>
      </c>
      <c r="Z449" s="198">
        <v>45824</v>
      </c>
      <c r="AA449" s="325">
        <v>45824</v>
      </c>
      <c r="AB449" s="115">
        <v>46022</v>
      </c>
      <c r="AC449" s="337">
        <v>46022</v>
      </c>
      <c r="AD449" s="340" t="s">
        <v>101</v>
      </c>
      <c r="AE449" s="130" t="s">
        <v>2342</v>
      </c>
      <c r="AF449" s="93" t="s">
        <v>2343</v>
      </c>
      <c r="AG449" s="86"/>
      <c r="AH449" s="300">
        <v>202000006834</v>
      </c>
      <c r="AI449" s="24" t="s">
        <v>1444</v>
      </c>
      <c r="AJ449" s="94" t="s">
        <v>4581</v>
      </c>
      <c r="AK449" s="94" t="s">
        <v>4581</v>
      </c>
      <c r="AL449" s="74">
        <v>8.1333333333333329</v>
      </c>
      <c r="AM449" s="95">
        <v>46142</v>
      </c>
      <c r="AO449" s="75" t="s">
        <v>1</v>
      </c>
      <c r="AP449" s="81">
        <v>0</v>
      </c>
      <c r="AQ449" s="96">
        <v>0</v>
      </c>
      <c r="AR449" s="114">
        <v>200000000</v>
      </c>
      <c r="AS449" s="85" t="s">
        <v>3502</v>
      </c>
      <c r="AT449" s="85" t="s">
        <v>3520</v>
      </c>
      <c r="AU449" s="85">
        <v>0</v>
      </c>
      <c r="AV449" s="247">
        <v>124</v>
      </c>
    </row>
    <row r="450" spans="1:48" ht="35.25" customHeight="1" x14ac:dyDescent="0.25">
      <c r="A450" s="24">
        <v>641</v>
      </c>
      <c r="B450" s="131">
        <v>420</v>
      </c>
      <c r="C450" s="72" t="s">
        <v>1204</v>
      </c>
      <c r="D450" s="124" t="s">
        <v>1507</v>
      </c>
      <c r="E450" s="125" t="s">
        <v>447</v>
      </c>
      <c r="F450" s="126" t="s">
        <v>580</v>
      </c>
      <c r="G450" s="127" t="s">
        <v>2344</v>
      </c>
      <c r="H450" s="121">
        <v>890981106</v>
      </c>
      <c r="I450" s="144">
        <v>0</v>
      </c>
      <c r="J450" s="142">
        <v>329594098</v>
      </c>
      <c r="K450" s="240" t="s">
        <v>2345</v>
      </c>
      <c r="L450" s="128" t="s">
        <v>2335</v>
      </c>
      <c r="M450" s="88"/>
      <c r="N450" s="87" t="s">
        <v>14</v>
      </c>
      <c r="O450" s="88"/>
      <c r="P450" s="89" t="s">
        <v>14</v>
      </c>
      <c r="Q450" s="222">
        <v>594</v>
      </c>
      <c r="R450" s="109" t="s">
        <v>2906</v>
      </c>
      <c r="S450" s="76">
        <v>415698736</v>
      </c>
      <c r="T450" s="92">
        <v>7253</v>
      </c>
      <c r="U450" s="91" t="s">
        <v>3357</v>
      </c>
      <c r="V450" s="77">
        <v>415698736</v>
      </c>
      <c r="W450" s="135"/>
      <c r="X450" s="330">
        <v>0</v>
      </c>
      <c r="Y450" s="135"/>
      <c r="Z450" s="198" t="s">
        <v>14</v>
      </c>
      <c r="AA450" s="325">
        <v>0</v>
      </c>
      <c r="AB450" s="115" t="s">
        <v>14</v>
      </c>
      <c r="AC450" s="337">
        <v>0</v>
      </c>
      <c r="AD450" s="340">
        <v>0</v>
      </c>
      <c r="AE450" s="130"/>
      <c r="AF450" s="93" t="s">
        <v>1960</v>
      </c>
      <c r="AG450" s="86"/>
      <c r="AH450" s="139"/>
      <c r="AI450" s="24"/>
      <c r="AJ450" s="94" t="s">
        <v>4582</v>
      </c>
      <c r="AK450" s="94" t="s">
        <v>4582</v>
      </c>
      <c r="AL450" s="74" t="s">
        <v>14</v>
      </c>
      <c r="AM450" s="95" t="e">
        <v>#VALUE!</v>
      </c>
      <c r="AO450" s="75" t="s">
        <v>1</v>
      </c>
      <c r="AP450" s="81">
        <v>195349368</v>
      </c>
      <c r="AQ450" s="96">
        <v>0.59269680247733081</v>
      </c>
      <c r="AR450" s="114">
        <v>134244730</v>
      </c>
      <c r="AS450" s="85">
        <v>0</v>
      </c>
      <c r="AT450" s="85">
        <v>0</v>
      </c>
      <c r="AU450" s="85">
        <v>0</v>
      </c>
      <c r="AV450" s="247">
        <v>0</v>
      </c>
    </row>
    <row r="451" spans="1:48" ht="35.25" customHeight="1" x14ac:dyDescent="0.25">
      <c r="A451" s="24">
        <v>643</v>
      </c>
      <c r="B451" s="131">
        <v>421</v>
      </c>
      <c r="C451" s="72" t="s">
        <v>1206</v>
      </c>
      <c r="D451" s="124" t="s">
        <v>1507</v>
      </c>
      <c r="E451" s="125" t="s">
        <v>447</v>
      </c>
      <c r="F451" s="126" t="s">
        <v>580</v>
      </c>
      <c r="G451" s="127" t="s">
        <v>2346</v>
      </c>
      <c r="H451" s="121">
        <v>890980950</v>
      </c>
      <c r="I451" s="144">
        <v>0</v>
      </c>
      <c r="J451" s="142">
        <v>409387514</v>
      </c>
      <c r="K451" s="240" t="s">
        <v>2347</v>
      </c>
      <c r="L451" s="128" t="s">
        <v>2335</v>
      </c>
      <c r="M451" s="88" t="s">
        <v>1656</v>
      </c>
      <c r="N451" s="87">
        <v>43671828</v>
      </c>
      <c r="O451" s="88" t="s">
        <v>1901</v>
      </c>
      <c r="P451" s="89">
        <v>3567952</v>
      </c>
      <c r="Q451" s="222">
        <v>550</v>
      </c>
      <c r="R451" s="109" t="s">
        <v>2904</v>
      </c>
      <c r="S451" s="76">
        <v>409387514</v>
      </c>
      <c r="T451" s="92">
        <v>7251</v>
      </c>
      <c r="U451" s="91" t="s">
        <v>3356</v>
      </c>
      <c r="V451" s="77">
        <v>409387514</v>
      </c>
      <c r="W451" s="135">
        <v>45828</v>
      </c>
      <c r="X451" s="330">
        <v>45828</v>
      </c>
      <c r="Y451" s="135">
        <v>45835</v>
      </c>
      <c r="Z451" s="198">
        <v>45835</v>
      </c>
      <c r="AA451" s="325">
        <v>45835</v>
      </c>
      <c r="AB451" s="115">
        <v>45950</v>
      </c>
      <c r="AC451" s="337">
        <v>45950</v>
      </c>
      <c r="AD451" s="340" t="s">
        <v>52</v>
      </c>
      <c r="AE451" s="130" t="s">
        <v>2348</v>
      </c>
      <c r="AF451" s="93" t="s">
        <v>1960</v>
      </c>
      <c r="AG451" s="86"/>
      <c r="AH451" s="300">
        <v>202000006835</v>
      </c>
      <c r="AI451" s="24" t="s">
        <v>1444</v>
      </c>
      <c r="AJ451" s="94" t="s">
        <v>4583</v>
      </c>
      <c r="AK451" s="94" t="s">
        <v>4583</v>
      </c>
      <c r="AL451" s="74">
        <v>5.7333333333333334</v>
      </c>
      <c r="AM451" s="95">
        <v>46070</v>
      </c>
      <c r="AO451" s="75" t="s">
        <v>1</v>
      </c>
      <c r="AP451" s="81">
        <v>192193757</v>
      </c>
      <c r="AQ451" s="96">
        <v>0.46946658221725834</v>
      </c>
      <c r="AR451" s="114">
        <v>217193757</v>
      </c>
      <c r="AS451" s="85" t="s">
        <v>3568</v>
      </c>
      <c r="AT451" s="85" t="s">
        <v>3528</v>
      </c>
      <c r="AU451" s="85">
        <v>0</v>
      </c>
      <c r="AV451" s="247">
        <v>52</v>
      </c>
    </row>
    <row r="452" spans="1:48" ht="35.25" customHeight="1" x14ac:dyDescent="0.25">
      <c r="A452" s="24">
        <v>644</v>
      </c>
      <c r="B452" s="131">
        <v>422</v>
      </c>
      <c r="C452" s="72" t="s">
        <v>1207</v>
      </c>
      <c r="D452" s="124" t="s">
        <v>1507</v>
      </c>
      <c r="E452" s="125" t="s">
        <v>447</v>
      </c>
      <c r="F452" s="126" t="s">
        <v>580</v>
      </c>
      <c r="G452" s="127" t="s">
        <v>2349</v>
      </c>
      <c r="H452" s="121">
        <v>890980958</v>
      </c>
      <c r="I452" s="144">
        <v>0</v>
      </c>
      <c r="J452" s="142">
        <v>275211373</v>
      </c>
      <c r="K452" s="240" t="s">
        <v>2350</v>
      </c>
      <c r="L452" s="128" t="s">
        <v>1475</v>
      </c>
      <c r="M452" s="88" t="s">
        <v>1699</v>
      </c>
      <c r="N452" s="87">
        <v>21490893</v>
      </c>
      <c r="O452" s="88" t="s">
        <v>1925</v>
      </c>
      <c r="P452" s="89">
        <v>32277581</v>
      </c>
      <c r="Q452" s="222">
        <v>551</v>
      </c>
      <c r="R452" s="109" t="s">
        <v>2904</v>
      </c>
      <c r="S452" s="76">
        <v>275211373</v>
      </c>
      <c r="T452" s="92">
        <v>6446</v>
      </c>
      <c r="U452" s="91" t="s">
        <v>3355</v>
      </c>
      <c r="V452" s="77">
        <v>275211373</v>
      </c>
      <c r="W452" s="135">
        <v>45821</v>
      </c>
      <c r="X452" s="330">
        <v>45821</v>
      </c>
      <c r="Y452" s="135">
        <v>45825</v>
      </c>
      <c r="Z452" s="198">
        <v>45825</v>
      </c>
      <c r="AA452" s="325">
        <v>45825</v>
      </c>
      <c r="AB452" s="115">
        <v>45946</v>
      </c>
      <c r="AC452" s="337">
        <v>45946</v>
      </c>
      <c r="AD452" s="340" t="s">
        <v>160</v>
      </c>
      <c r="AE452" s="130" t="s">
        <v>2351</v>
      </c>
      <c r="AF452" s="93" t="s">
        <v>1960</v>
      </c>
      <c r="AG452" s="86"/>
      <c r="AH452" s="300">
        <v>202000006836</v>
      </c>
      <c r="AI452" s="24" t="s">
        <v>1444</v>
      </c>
      <c r="AJ452" s="94" t="s">
        <v>4584</v>
      </c>
      <c r="AK452" s="94" t="s">
        <v>4584</v>
      </c>
      <c r="AL452" s="74">
        <v>5.6</v>
      </c>
      <c r="AM452" s="95">
        <v>46066</v>
      </c>
      <c r="AO452" s="75" t="s">
        <v>1</v>
      </c>
      <c r="AP452" s="81">
        <v>125105687</v>
      </c>
      <c r="AQ452" s="96">
        <v>0.45458036721469358</v>
      </c>
      <c r="AR452" s="114">
        <v>150105686</v>
      </c>
      <c r="AS452" s="85" t="s">
        <v>3555</v>
      </c>
      <c r="AT452" s="85" t="s">
        <v>3563</v>
      </c>
      <c r="AU452" s="85">
        <v>0</v>
      </c>
      <c r="AV452" s="247">
        <v>48</v>
      </c>
    </row>
    <row r="453" spans="1:48" ht="35.25" customHeight="1" x14ac:dyDescent="0.25">
      <c r="A453" s="24">
        <v>41</v>
      </c>
      <c r="B453" s="16">
        <v>423</v>
      </c>
      <c r="C453" s="72" t="s">
        <v>465</v>
      </c>
      <c r="D453" s="124" t="s">
        <v>1429</v>
      </c>
      <c r="E453" s="124" t="s">
        <v>466</v>
      </c>
      <c r="F453" s="126" t="s">
        <v>461</v>
      </c>
      <c r="G453" s="127" t="s">
        <v>1464</v>
      </c>
      <c r="H453" s="121">
        <v>811009788</v>
      </c>
      <c r="I453" s="144">
        <v>0</v>
      </c>
      <c r="J453" s="142">
        <v>40000000</v>
      </c>
      <c r="K453" s="112" t="s">
        <v>356</v>
      </c>
      <c r="L453" s="128" t="s">
        <v>1475</v>
      </c>
      <c r="M453" s="88" t="s">
        <v>1433</v>
      </c>
      <c r="N453" s="87">
        <v>43208997</v>
      </c>
      <c r="O453" s="88" t="s">
        <v>1432</v>
      </c>
      <c r="P453" s="89">
        <v>98663915</v>
      </c>
      <c r="Q453" s="222">
        <v>539</v>
      </c>
      <c r="R453" s="109" t="s">
        <v>2581</v>
      </c>
      <c r="S453" s="76">
        <v>40000000</v>
      </c>
      <c r="T453" s="92">
        <v>7395</v>
      </c>
      <c r="U453" s="91" t="s">
        <v>2966</v>
      </c>
      <c r="V453" s="77">
        <v>40000000</v>
      </c>
      <c r="W453" s="135">
        <v>45834</v>
      </c>
      <c r="X453" s="330">
        <v>0</v>
      </c>
      <c r="Y453" s="135">
        <v>45839</v>
      </c>
      <c r="Z453" s="198">
        <v>45834</v>
      </c>
      <c r="AA453" s="325">
        <v>0</v>
      </c>
      <c r="AB453" s="115">
        <v>46022</v>
      </c>
      <c r="AC453" s="337">
        <v>0</v>
      </c>
      <c r="AD453" s="340">
        <v>0</v>
      </c>
      <c r="AE453" s="130" t="s">
        <v>2352</v>
      </c>
      <c r="AF453" s="93" t="s">
        <v>2294</v>
      </c>
      <c r="AG453" s="86"/>
      <c r="AH453" s="139"/>
      <c r="AI453" s="24" t="s">
        <v>1444</v>
      </c>
      <c r="AJ453" s="94" t="s">
        <v>4585</v>
      </c>
      <c r="AK453" s="94" t="s">
        <v>4585</v>
      </c>
      <c r="AL453" s="74">
        <v>8.1333333333333329</v>
      </c>
      <c r="AM453" s="95">
        <v>46142</v>
      </c>
      <c r="AO453" s="75" t="s">
        <v>1</v>
      </c>
      <c r="AP453" s="81">
        <v>0</v>
      </c>
      <c r="AQ453" s="96">
        <v>0</v>
      </c>
      <c r="AR453" s="114">
        <v>40000000</v>
      </c>
      <c r="AS453" s="85" t="s">
        <v>1467</v>
      </c>
      <c r="AT453" s="85" t="s">
        <v>1468</v>
      </c>
      <c r="AU453" s="85">
        <v>0</v>
      </c>
      <c r="AV453" s="247">
        <v>124</v>
      </c>
    </row>
    <row r="454" spans="1:48" ht="35.25" customHeight="1" x14ac:dyDescent="0.25">
      <c r="A454" s="24">
        <v>650</v>
      </c>
      <c r="B454" s="131">
        <v>424</v>
      </c>
      <c r="C454" s="72" t="s">
        <v>1214</v>
      </c>
      <c r="D454" s="124" t="s">
        <v>1436</v>
      </c>
      <c r="E454" s="125" t="s">
        <v>447</v>
      </c>
      <c r="F454" s="126" t="s">
        <v>448</v>
      </c>
      <c r="G454" s="127" t="s">
        <v>1488</v>
      </c>
      <c r="H454" s="121">
        <v>1037577309</v>
      </c>
      <c r="I454" s="144">
        <v>9573200</v>
      </c>
      <c r="J454" s="142">
        <v>57439200</v>
      </c>
      <c r="K454" s="112" t="s">
        <v>356</v>
      </c>
      <c r="L454" s="128" t="s">
        <v>2353</v>
      </c>
      <c r="M454" s="88" t="s">
        <v>1490</v>
      </c>
      <c r="N454" s="87">
        <v>37864741</v>
      </c>
      <c r="O454" s="88" t="s">
        <v>1491</v>
      </c>
      <c r="P454" s="89">
        <v>1039449337</v>
      </c>
      <c r="Q454" s="222">
        <v>559</v>
      </c>
      <c r="R454" s="109" t="s">
        <v>2696</v>
      </c>
      <c r="S454" s="76">
        <v>57493200</v>
      </c>
      <c r="T454" s="92">
        <v>7258</v>
      </c>
      <c r="U454" s="91" t="s">
        <v>3047</v>
      </c>
      <c r="V454" s="77">
        <v>57493200</v>
      </c>
      <c r="W454" s="135">
        <v>45833</v>
      </c>
      <c r="X454" s="330">
        <v>45833</v>
      </c>
      <c r="Y454" s="135" t="s">
        <v>1441</v>
      </c>
      <c r="Z454" s="198">
        <v>45833</v>
      </c>
      <c r="AA454" s="325">
        <v>45841</v>
      </c>
      <c r="AB454" s="115">
        <v>46022</v>
      </c>
      <c r="AC454" s="337">
        <v>46022</v>
      </c>
      <c r="AD454" s="340" t="s">
        <v>312</v>
      </c>
      <c r="AE454" s="130" t="s">
        <v>2354</v>
      </c>
      <c r="AF454" s="93" t="s">
        <v>2298</v>
      </c>
      <c r="AG454" s="86"/>
      <c r="AH454" s="300">
        <v>202000006867</v>
      </c>
      <c r="AI454" s="24" t="s">
        <v>1444</v>
      </c>
      <c r="AJ454" s="94" t="s">
        <v>4586</v>
      </c>
      <c r="AK454" s="94" t="s">
        <v>4586</v>
      </c>
      <c r="AL454" s="74">
        <v>8.1333333333333329</v>
      </c>
      <c r="AM454" s="95">
        <v>46142</v>
      </c>
      <c r="AO454" s="75" t="s">
        <v>1</v>
      </c>
      <c r="AP454" s="81">
        <v>0</v>
      </c>
      <c r="AQ454" s="96">
        <v>0</v>
      </c>
      <c r="AR454" s="114">
        <v>57439200</v>
      </c>
      <c r="AS454" s="85" t="s">
        <v>3535</v>
      </c>
      <c r="AT454" s="85" t="s">
        <v>3570</v>
      </c>
      <c r="AU454" s="85">
        <v>0</v>
      </c>
      <c r="AV454" s="247">
        <v>124</v>
      </c>
    </row>
    <row r="455" spans="1:48" ht="35.25" customHeight="1" x14ac:dyDescent="0.25">
      <c r="A455" s="24">
        <v>640</v>
      </c>
      <c r="B455" s="131">
        <v>425</v>
      </c>
      <c r="C455" s="72" t="s">
        <v>1203</v>
      </c>
      <c r="D455" s="124" t="s">
        <v>1647</v>
      </c>
      <c r="E455" s="125" t="s">
        <v>447</v>
      </c>
      <c r="F455" s="126" t="s">
        <v>448</v>
      </c>
      <c r="G455" s="127" t="s">
        <v>2355</v>
      </c>
      <c r="H455" s="121">
        <v>71756736</v>
      </c>
      <c r="I455" s="144">
        <v>7521800</v>
      </c>
      <c r="J455" s="142">
        <v>50396060</v>
      </c>
      <c r="K455" s="112" t="s">
        <v>356</v>
      </c>
      <c r="L455" s="128" t="s">
        <v>2353</v>
      </c>
      <c r="M455" s="88" t="s">
        <v>2112</v>
      </c>
      <c r="N455" s="87">
        <v>43017641</v>
      </c>
      <c r="O455" s="88" t="s">
        <v>1650</v>
      </c>
      <c r="P455" s="89">
        <v>71610877</v>
      </c>
      <c r="Q455" s="222">
        <v>546</v>
      </c>
      <c r="R455" s="109" t="s">
        <v>2751</v>
      </c>
      <c r="S455" s="76">
        <v>50731060</v>
      </c>
      <c r="T455" s="92">
        <v>6460</v>
      </c>
      <c r="U455" s="91" t="s">
        <v>3092</v>
      </c>
      <c r="V455" s="77">
        <v>50396060</v>
      </c>
      <c r="W455" s="135">
        <v>45825</v>
      </c>
      <c r="X455" s="330">
        <v>45825</v>
      </c>
      <c r="Y455" s="135" t="s">
        <v>1441</v>
      </c>
      <c r="Z455" s="198">
        <v>45832</v>
      </c>
      <c r="AA455" s="325">
        <v>45832</v>
      </c>
      <c r="AB455" s="115">
        <v>46022</v>
      </c>
      <c r="AC455" s="337">
        <v>46022</v>
      </c>
      <c r="AD455" s="340" t="s">
        <v>269</v>
      </c>
      <c r="AE455" s="130" t="s">
        <v>2356</v>
      </c>
      <c r="AF455" s="93" t="s">
        <v>2333</v>
      </c>
      <c r="AG455" s="86"/>
      <c r="AH455" s="300">
        <v>202000006837</v>
      </c>
      <c r="AI455" s="24" t="s">
        <v>1444</v>
      </c>
      <c r="AJ455" s="94" t="s">
        <v>4587</v>
      </c>
      <c r="AK455" s="94" t="s">
        <v>4587</v>
      </c>
      <c r="AL455" s="74">
        <v>8.1333333333333329</v>
      </c>
      <c r="AM455" s="95">
        <v>46142</v>
      </c>
      <c r="AO455" s="75" t="s">
        <v>1</v>
      </c>
      <c r="AP455" s="81">
        <v>0</v>
      </c>
      <c r="AQ455" s="96">
        <v>0</v>
      </c>
      <c r="AR455" s="114">
        <v>50396060</v>
      </c>
      <c r="AS455" s="85" t="s">
        <v>3567</v>
      </c>
      <c r="AT455" s="85" t="s">
        <v>3569</v>
      </c>
      <c r="AU455" s="85">
        <v>0</v>
      </c>
      <c r="AV455" s="247">
        <v>124</v>
      </c>
    </row>
    <row r="456" spans="1:48" ht="35.25" customHeight="1" x14ac:dyDescent="0.25">
      <c r="A456" s="24" t="s">
        <v>1290</v>
      </c>
      <c r="B456" s="131">
        <v>426</v>
      </c>
      <c r="C456" s="72" t="s">
        <v>1292</v>
      </c>
      <c r="D456" s="124" t="s">
        <v>1436</v>
      </c>
      <c r="E456" s="125" t="s">
        <v>447</v>
      </c>
      <c r="F456" s="126" t="s">
        <v>1293</v>
      </c>
      <c r="G456" s="127" t="s">
        <v>2357</v>
      </c>
      <c r="H456" s="121">
        <v>900575614</v>
      </c>
      <c r="I456" s="144">
        <v>0</v>
      </c>
      <c r="J456" s="142">
        <v>708806960</v>
      </c>
      <c r="K456" s="112" t="s">
        <v>356</v>
      </c>
      <c r="L456" s="128" t="s">
        <v>2358</v>
      </c>
      <c r="M456" s="88" t="s">
        <v>1650</v>
      </c>
      <c r="N456" s="87">
        <v>71610877</v>
      </c>
      <c r="O456" s="88" t="s">
        <v>2112</v>
      </c>
      <c r="P456" s="89">
        <v>43017641</v>
      </c>
      <c r="Q456" s="222">
        <v>497</v>
      </c>
      <c r="R456" s="109" t="s">
        <v>2809</v>
      </c>
      <c r="S456" s="76">
        <v>1300000000</v>
      </c>
      <c r="T456" s="92">
        <v>6456</v>
      </c>
      <c r="U456" s="91" t="s">
        <v>3293</v>
      </c>
      <c r="V456" s="77">
        <v>708806960</v>
      </c>
      <c r="W456" s="135">
        <v>45821</v>
      </c>
      <c r="X456" s="330">
        <v>45821</v>
      </c>
      <c r="Y456" s="135">
        <v>45826</v>
      </c>
      <c r="Z456" s="198">
        <v>45827</v>
      </c>
      <c r="AA456" s="325">
        <v>45827</v>
      </c>
      <c r="AB456" s="115">
        <v>46004</v>
      </c>
      <c r="AC456" s="337">
        <v>46004</v>
      </c>
      <c r="AD456" s="340" t="s">
        <v>144</v>
      </c>
      <c r="AE456" s="130" t="s">
        <v>2359</v>
      </c>
      <c r="AF456" s="93" t="s">
        <v>2298</v>
      </c>
      <c r="AG456" s="86"/>
      <c r="AH456" s="300">
        <v>202000006838</v>
      </c>
      <c r="AI456" s="24" t="s">
        <v>1444</v>
      </c>
      <c r="AJ456" s="94" t="s">
        <v>4588</v>
      </c>
      <c r="AK456" s="94" t="s">
        <v>4588</v>
      </c>
      <c r="AL456" s="74">
        <v>7.5333333333333332</v>
      </c>
      <c r="AM456" s="95">
        <v>46124</v>
      </c>
      <c r="AO456" s="75" t="s">
        <v>1</v>
      </c>
      <c r="AP456" s="81">
        <v>0</v>
      </c>
      <c r="AQ456" s="96">
        <v>0</v>
      </c>
      <c r="AR456" s="114">
        <v>708806960</v>
      </c>
      <c r="AS456" s="85" t="s">
        <v>3569</v>
      </c>
      <c r="AT456" s="85" t="s">
        <v>3567</v>
      </c>
      <c r="AU456" s="85">
        <v>0</v>
      </c>
      <c r="AV456" s="247">
        <v>106</v>
      </c>
    </row>
    <row r="457" spans="1:48" ht="35.25" customHeight="1" x14ac:dyDescent="0.25">
      <c r="A457" s="24" t="s">
        <v>1295</v>
      </c>
      <c r="B457" s="131">
        <v>427</v>
      </c>
      <c r="C457" s="72" t="s">
        <v>1296</v>
      </c>
      <c r="D457" s="124" t="s">
        <v>1436</v>
      </c>
      <c r="E457" s="125" t="s">
        <v>447</v>
      </c>
      <c r="F457" s="126" t="s">
        <v>1293</v>
      </c>
      <c r="G457" s="127" t="s">
        <v>2360</v>
      </c>
      <c r="H457" s="121">
        <v>901814200</v>
      </c>
      <c r="I457" s="144">
        <v>0</v>
      </c>
      <c r="J457" s="142">
        <v>591193040</v>
      </c>
      <c r="K457" s="112" t="s">
        <v>356</v>
      </c>
      <c r="L457" s="128" t="s">
        <v>2358</v>
      </c>
      <c r="M457" s="88" t="s">
        <v>2001</v>
      </c>
      <c r="N457" s="87">
        <v>43578756</v>
      </c>
      <c r="O457" s="88" t="s">
        <v>1586</v>
      </c>
      <c r="P457" s="89">
        <v>43575980</v>
      </c>
      <c r="Q457" s="222">
        <v>497</v>
      </c>
      <c r="R457" s="109" t="s">
        <v>2809</v>
      </c>
      <c r="S457" s="76">
        <v>1300000000</v>
      </c>
      <c r="T457" s="92">
        <v>6456</v>
      </c>
      <c r="U457" s="91" t="s">
        <v>3293</v>
      </c>
      <c r="V457" s="77">
        <v>708806960</v>
      </c>
      <c r="W457" s="135">
        <v>45821</v>
      </c>
      <c r="X457" s="330">
        <v>45821</v>
      </c>
      <c r="Y457" s="135">
        <v>45825</v>
      </c>
      <c r="Z457" s="198">
        <v>45827</v>
      </c>
      <c r="AA457" s="325">
        <v>45827</v>
      </c>
      <c r="AB457" s="115">
        <v>46004</v>
      </c>
      <c r="AC457" s="337">
        <v>46004</v>
      </c>
      <c r="AD457" s="340" t="s">
        <v>144</v>
      </c>
      <c r="AE457" s="130" t="s">
        <v>2359</v>
      </c>
      <c r="AF457" s="93" t="s">
        <v>2298</v>
      </c>
      <c r="AG457" s="86"/>
      <c r="AH457" s="300">
        <v>202000006839</v>
      </c>
      <c r="AI457" s="24" t="s">
        <v>1444</v>
      </c>
      <c r="AJ457" s="94" t="s">
        <v>4589</v>
      </c>
      <c r="AK457" s="94" t="s">
        <v>4589</v>
      </c>
      <c r="AL457" s="74">
        <v>7.5333333333333332</v>
      </c>
      <c r="AM457" s="95">
        <v>46124</v>
      </c>
      <c r="AO457" s="75" t="s">
        <v>1</v>
      </c>
      <c r="AP457" s="81">
        <v>0</v>
      </c>
      <c r="AQ457" s="96">
        <v>0</v>
      </c>
      <c r="AR457" s="114">
        <v>591193040</v>
      </c>
      <c r="AS457" s="85" t="s">
        <v>3562</v>
      </c>
      <c r="AT457" s="85" t="s">
        <v>3556</v>
      </c>
      <c r="AU457" s="85">
        <v>0</v>
      </c>
      <c r="AV457" s="247">
        <v>106</v>
      </c>
    </row>
    <row r="458" spans="1:48" ht="35.25" customHeight="1" x14ac:dyDescent="0.25">
      <c r="A458" s="24">
        <v>652</v>
      </c>
      <c r="B458" s="131">
        <v>428</v>
      </c>
      <c r="C458" s="72" t="s">
        <v>820</v>
      </c>
      <c r="D458" s="124" t="s">
        <v>1436</v>
      </c>
      <c r="E458" s="125" t="s">
        <v>447</v>
      </c>
      <c r="F458" s="126" t="s">
        <v>448</v>
      </c>
      <c r="G458" s="127" t="s">
        <v>1740</v>
      </c>
      <c r="H458" s="121">
        <v>98626750</v>
      </c>
      <c r="I458" s="144">
        <v>4157906</v>
      </c>
      <c r="J458" s="142">
        <v>23561467</v>
      </c>
      <c r="K458" s="112" t="s">
        <v>356</v>
      </c>
      <c r="L458" s="128" t="s">
        <v>2353</v>
      </c>
      <c r="M458" s="88" t="s">
        <v>1440</v>
      </c>
      <c r="N458" s="87">
        <v>75075150</v>
      </c>
      <c r="O458" s="88" t="s">
        <v>1439</v>
      </c>
      <c r="P458" s="89">
        <v>3507696</v>
      </c>
      <c r="Q458" s="222">
        <v>557</v>
      </c>
      <c r="R458" s="109" t="s">
        <v>2796</v>
      </c>
      <c r="S458" s="76">
        <v>23561467</v>
      </c>
      <c r="T458" s="92">
        <v>7256</v>
      </c>
      <c r="U458" s="91" t="s">
        <v>3286</v>
      </c>
      <c r="V458" s="77">
        <v>23561467</v>
      </c>
      <c r="W458" s="135">
        <v>45832</v>
      </c>
      <c r="X458" s="330">
        <v>45832</v>
      </c>
      <c r="Y458" s="135" t="s">
        <v>1441</v>
      </c>
      <c r="Z458" s="198">
        <v>45836</v>
      </c>
      <c r="AA458" s="325">
        <v>45836</v>
      </c>
      <c r="AB458" s="115">
        <v>46008</v>
      </c>
      <c r="AC458" s="337">
        <v>46008</v>
      </c>
      <c r="AD458" s="340" t="s">
        <v>111</v>
      </c>
      <c r="AE458" s="130" t="s">
        <v>2361</v>
      </c>
      <c r="AF458" s="93" t="s">
        <v>1617</v>
      </c>
      <c r="AG458" s="86"/>
      <c r="AH458" s="300">
        <v>202000006840</v>
      </c>
      <c r="AI458" s="24" t="s">
        <v>1444</v>
      </c>
      <c r="AJ458" s="94" t="s">
        <v>4590</v>
      </c>
      <c r="AK458" s="94" t="s">
        <v>4590</v>
      </c>
      <c r="AL458" s="74">
        <v>7.666666666666667</v>
      </c>
      <c r="AM458" s="95">
        <v>46128</v>
      </c>
      <c r="AO458" s="75" t="s">
        <v>1</v>
      </c>
      <c r="AP458" s="81">
        <v>0</v>
      </c>
      <c r="AQ458" s="96">
        <v>0</v>
      </c>
      <c r="AR458" s="114">
        <v>23561467</v>
      </c>
      <c r="AS458" s="85" t="s">
        <v>3502</v>
      </c>
      <c r="AT458" s="85" t="s">
        <v>3520</v>
      </c>
      <c r="AU458" s="85">
        <v>0</v>
      </c>
      <c r="AV458" s="247">
        <v>110</v>
      </c>
    </row>
    <row r="459" spans="1:48" ht="35.25" customHeight="1" x14ac:dyDescent="0.25">
      <c r="A459" s="24">
        <v>651</v>
      </c>
      <c r="B459" s="131">
        <v>429</v>
      </c>
      <c r="C459" s="72" t="s">
        <v>1215</v>
      </c>
      <c r="D459" s="124" t="s">
        <v>1436</v>
      </c>
      <c r="E459" s="125" t="s">
        <v>447</v>
      </c>
      <c r="F459" s="126" t="s">
        <v>448</v>
      </c>
      <c r="G459" s="127" t="s">
        <v>1514</v>
      </c>
      <c r="H459" s="121">
        <v>32209970</v>
      </c>
      <c r="I459" s="144">
        <v>9573200</v>
      </c>
      <c r="J459" s="142">
        <v>57439200</v>
      </c>
      <c r="K459" s="112" t="s">
        <v>356</v>
      </c>
      <c r="L459" s="128" t="s">
        <v>2353</v>
      </c>
      <c r="M459" s="88" t="s">
        <v>1439</v>
      </c>
      <c r="N459" s="87">
        <v>3507696</v>
      </c>
      <c r="O459" s="88" t="s">
        <v>1440</v>
      </c>
      <c r="P459" s="89">
        <v>75075150</v>
      </c>
      <c r="Q459" s="222">
        <v>560</v>
      </c>
      <c r="R459" s="109" t="s">
        <v>2697</v>
      </c>
      <c r="S459" s="76">
        <v>57439200</v>
      </c>
      <c r="T459" s="92">
        <v>7259</v>
      </c>
      <c r="U459" s="91" t="s">
        <v>3048</v>
      </c>
      <c r="V459" s="77">
        <v>57439200</v>
      </c>
      <c r="W459" s="135">
        <v>45833</v>
      </c>
      <c r="X459" s="330">
        <v>45833</v>
      </c>
      <c r="Y459" s="135" t="s">
        <v>1441</v>
      </c>
      <c r="Z459" s="198">
        <v>45833</v>
      </c>
      <c r="AA459" s="325">
        <v>45841</v>
      </c>
      <c r="AB459" s="115">
        <v>46022</v>
      </c>
      <c r="AC459" s="337">
        <v>46022</v>
      </c>
      <c r="AD459" s="340" t="s">
        <v>9</v>
      </c>
      <c r="AE459" s="130" t="s">
        <v>2362</v>
      </c>
      <c r="AF459" s="93" t="s">
        <v>2363</v>
      </c>
      <c r="AG459" s="86"/>
      <c r="AH459" s="300">
        <v>202000006868</v>
      </c>
      <c r="AI459" s="24" t="s">
        <v>1444</v>
      </c>
      <c r="AJ459" s="94" t="s">
        <v>4591</v>
      </c>
      <c r="AK459" s="94" t="s">
        <v>4591</v>
      </c>
      <c r="AL459" s="74">
        <v>8.1333333333333329</v>
      </c>
      <c r="AM459" s="95">
        <v>46142</v>
      </c>
      <c r="AO459" s="75" t="s">
        <v>1</v>
      </c>
      <c r="AP459" s="81">
        <v>0</v>
      </c>
      <c r="AQ459" s="96">
        <v>0</v>
      </c>
      <c r="AR459" s="114">
        <v>57439200</v>
      </c>
      <c r="AS459" s="85" t="s">
        <v>3520</v>
      </c>
      <c r="AT459" s="85" t="s">
        <v>3502</v>
      </c>
      <c r="AU459" s="85">
        <v>0</v>
      </c>
      <c r="AV459" s="247">
        <v>124</v>
      </c>
    </row>
    <row r="460" spans="1:48" ht="35.25" customHeight="1" x14ac:dyDescent="0.25">
      <c r="A460" s="24">
        <v>649</v>
      </c>
      <c r="B460" s="131">
        <v>430</v>
      </c>
      <c r="C460" s="72" t="s">
        <v>1213</v>
      </c>
      <c r="D460" s="124" t="s">
        <v>1436</v>
      </c>
      <c r="E460" s="125" t="s">
        <v>447</v>
      </c>
      <c r="F460" s="126" t="s">
        <v>448</v>
      </c>
      <c r="G460" s="127" t="s">
        <v>1518</v>
      </c>
      <c r="H460" s="121">
        <v>1001248974</v>
      </c>
      <c r="I460" s="144">
        <v>7521800</v>
      </c>
      <c r="J460" s="142">
        <v>45130800</v>
      </c>
      <c r="K460" s="112" t="s">
        <v>356</v>
      </c>
      <c r="L460" s="128" t="s">
        <v>2353</v>
      </c>
      <c r="M460" s="88" t="s">
        <v>1515</v>
      </c>
      <c r="N460" s="87">
        <v>98556206</v>
      </c>
      <c r="O460" s="88" t="s">
        <v>1519</v>
      </c>
      <c r="P460" s="89">
        <v>10267189</v>
      </c>
      <c r="Q460" s="222">
        <v>558</v>
      </c>
      <c r="R460" s="109" t="s">
        <v>2695</v>
      </c>
      <c r="S460" s="76">
        <v>45130800</v>
      </c>
      <c r="T460" s="92">
        <v>7260</v>
      </c>
      <c r="U460" s="91" t="s">
        <v>3049</v>
      </c>
      <c r="V460" s="77">
        <v>45130800</v>
      </c>
      <c r="W460" s="135">
        <v>45833</v>
      </c>
      <c r="X460" s="330">
        <v>45833</v>
      </c>
      <c r="Y460" s="135" t="s">
        <v>1441</v>
      </c>
      <c r="Z460" s="198">
        <v>45833</v>
      </c>
      <c r="AA460" s="325">
        <v>45841</v>
      </c>
      <c r="AB460" s="115">
        <v>46022</v>
      </c>
      <c r="AC460" s="337">
        <v>46022</v>
      </c>
      <c r="AD460" s="340" t="s">
        <v>12</v>
      </c>
      <c r="AE460" s="130" t="s">
        <v>2364</v>
      </c>
      <c r="AF460" s="93" t="s">
        <v>2363</v>
      </c>
      <c r="AG460" s="86"/>
      <c r="AH460" s="297">
        <v>202000006869</v>
      </c>
      <c r="AI460" s="24" t="s">
        <v>1444</v>
      </c>
      <c r="AJ460" s="94" t="s">
        <v>4592</v>
      </c>
      <c r="AK460" s="94" t="s">
        <v>4592</v>
      </c>
      <c r="AL460" s="74">
        <v>8.1333333333333329</v>
      </c>
      <c r="AM460" s="95">
        <v>46142</v>
      </c>
      <c r="AO460" s="75" t="s">
        <v>1</v>
      </c>
      <c r="AP460" s="81">
        <v>0</v>
      </c>
      <c r="AQ460" s="96">
        <v>0</v>
      </c>
      <c r="AR460" s="114">
        <v>45130800</v>
      </c>
      <c r="AS460" s="85" t="s">
        <v>3506</v>
      </c>
      <c r="AT460" s="85" t="s">
        <v>3536</v>
      </c>
      <c r="AU460" s="85">
        <v>0</v>
      </c>
      <c r="AV460" s="247">
        <v>124</v>
      </c>
    </row>
    <row r="461" spans="1:48" ht="35.25" customHeight="1" x14ac:dyDescent="0.25">
      <c r="A461" s="24">
        <v>676</v>
      </c>
      <c r="B461" s="131">
        <v>431</v>
      </c>
      <c r="C461" s="72" t="s">
        <v>1224</v>
      </c>
      <c r="D461" s="124" t="s">
        <v>1453</v>
      </c>
      <c r="E461" s="125" t="s">
        <v>447</v>
      </c>
      <c r="F461" s="126" t="s">
        <v>448</v>
      </c>
      <c r="G461" s="127" t="s">
        <v>1566</v>
      </c>
      <c r="H461" s="121">
        <v>1042063929</v>
      </c>
      <c r="I461" s="144">
        <v>7521800</v>
      </c>
      <c r="J461" s="142">
        <v>49643880</v>
      </c>
      <c r="K461" s="137" t="s">
        <v>2365</v>
      </c>
      <c r="L461" s="128" t="s">
        <v>2366</v>
      </c>
      <c r="M461" s="88" t="s">
        <v>1485</v>
      </c>
      <c r="N461" s="87">
        <v>1036955622</v>
      </c>
      <c r="O461" s="88" t="s">
        <v>1567</v>
      </c>
      <c r="P461" s="89">
        <v>43515795</v>
      </c>
      <c r="Q461" s="222">
        <v>574</v>
      </c>
      <c r="R461" s="109" t="s">
        <v>2937</v>
      </c>
      <c r="S461" s="76">
        <v>49643880</v>
      </c>
      <c r="T461" s="92">
        <v>7578</v>
      </c>
      <c r="U461" s="91" t="s">
        <v>3373</v>
      </c>
      <c r="V461" s="77">
        <v>47387340</v>
      </c>
      <c r="W461" s="135">
        <v>45841</v>
      </c>
      <c r="X461" s="330">
        <v>45841</v>
      </c>
      <c r="Y461" s="135" t="s">
        <v>1441</v>
      </c>
      <c r="Z461" s="198">
        <v>45841</v>
      </c>
      <c r="AA461" s="325">
        <v>45842</v>
      </c>
      <c r="AB461" s="115">
        <v>46021</v>
      </c>
      <c r="AC461" s="337">
        <v>46021</v>
      </c>
      <c r="AD461" s="340" t="s">
        <v>252</v>
      </c>
      <c r="AE461" s="130" t="s">
        <v>2367</v>
      </c>
      <c r="AF461" s="93" t="s">
        <v>2298</v>
      </c>
      <c r="AG461" s="86"/>
      <c r="AH461" s="297">
        <v>202000006870</v>
      </c>
      <c r="AI461" s="24" t="s">
        <v>1444</v>
      </c>
      <c r="AJ461" s="94" t="s">
        <v>4593</v>
      </c>
      <c r="AK461" s="94" t="s">
        <v>4593</v>
      </c>
      <c r="AL461" s="74">
        <v>8.1</v>
      </c>
      <c r="AM461" s="95">
        <v>46141</v>
      </c>
      <c r="AO461" s="75" t="s">
        <v>1</v>
      </c>
      <c r="AP461" s="81">
        <v>0</v>
      </c>
      <c r="AQ461" s="96">
        <v>0</v>
      </c>
      <c r="AR461" s="114">
        <v>49643880</v>
      </c>
      <c r="AS461" s="85" t="s">
        <v>3519</v>
      </c>
      <c r="AT461" s="85" t="s">
        <v>3526</v>
      </c>
      <c r="AU461" s="85">
        <v>0</v>
      </c>
      <c r="AV461" s="247">
        <v>123</v>
      </c>
    </row>
    <row r="462" spans="1:48" ht="35.25" customHeight="1" x14ac:dyDescent="0.25">
      <c r="A462" s="24">
        <v>166</v>
      </c>
      <c r="B462" s="131">
        <v>432</v>
      </c>
      <c r="C462" s="72" t="s">
        <v>695</v>
      </c>
      <c r="D462" s="124" t="s">
        <v>1436</v>
      </c>
      <c r="E462" s="125" t="s">
        <v>447</v>
      </c>
      <c r="F462" s="126" t="s">
        <v>690</v>
      </c>
      <c r="G462" s="127" t="s">
        <v>2368</v>
      </c>
      <c r="H462" s="121">
        <v>890984144</v>
      </c>
      <c r="I462" s="144">
        <v>0</v>
      </c>
      <c r="J462" s="142">
        <v>100000000</v>
      </c>
      <c r="K462" s="112" t="s">
        <v>356</v>
      </c>
      <c r="L462" s="128" t="s">
        <v>2366</v>
      </c>
      <c r="M462" s="88" t="s">
        <v>1440</v>
      </c>
      <c r="N462" s="87">
        <v>75075150</v>
      </c>
      <c r="O462" s="88" t="s">
        <v>1439</v>
      </c>
      <c r="P462" s="89">
        <v>3507696</v>
      </c>
      <c r="Q462" s="222">
        <v>583</v>
      </c>
      <c r="R462" s="109" t="s">
        <v>2721</v>
      </c>
      <c r="S462" s="76">
        <v>100000000</v>
      </c>
      <c r="T462" s="92">
        <v>7250</v>
      </c>
      <c r="U462" s="91" t="s">
        <v>3068</v>
      </c>
      <c r="V462" s="77">
        <v>100000000</v>
      </c>
      <c r="W462" s="135">
        <v>45827</v>
      </c>
      <c r="X462" s="330">
        <v>45827</v>
      </c>
      <c r="Y462" s="135">
        <v>45828</v>
      </c>
      <c r="Z462" s="198">
        <v>45828</v>
      </c>
      <c r="AA462" s="325">
        <v>45828</v>
      </c>
      <c r="AB462" s="115">
        <v>46022</v>
      </c>
      <c r="AC462" s="337">
        <v>46022</v>
      </c>
      <c r="AD462" s="340" t="s">
        <v>130</v>
      </c>
      <c r="AE462" s="130"/>
      <c r="AF462" s="93" t="s">
        <v>2369</v>
      </c>
      <c r="AG462" s="86"/>
      <c r="AH462" s="297">
        <v>202000006841</v>
      </c>
      <c r="AI462" s="24" t="s">
        <v>1444</v>
      </c>
      <c r="AJ462" s="94" t="s">
        <v>4594</v>
      </c>
      <c r="AK462" s="94" t="s">
        <v>4594</v>
      </c>
      <c r="AL462" s="74">
        <v>8.1333333333333329</v>
      </c>
      <c r="AM462" s="95">
        <v>46142</v>
      </c>
      <c r="AO462" s="75" t="s">
        <v>1</v>
      </c>
      <c r="AP462" s="81">
        <v>0</v>
      </c>
      <c r="AQ462" s="96">
        <v>0</v>
      </c>
      <c r="AR462" s="114">
        <v>100000000</v>
      </c>
      <c r="AS462" s="85" t="s">
        <v>3502</v>
      </c>
      <c r="AT462" s="85" t="s">
        <v>3520</v>
      </c>
      <c r="AU462" s="85">
        <v>0</v>
      </c>
      <c r="AV462" s="247">
        <v>124</v>
      </c>
    </row>
    <row r="463" spans="1:48" ht="35.25" customHeight="1" x14ac:dyDescent="0.25">
      <c r="A463" s="24">
        <v>678</v>
      </c>
      <c r="B463" s="131">
        <v>433</v>
      </c>
      <c r="C463" s="72" t="s">
        <v>1224</v>
      </c>
      <c r="D463" s="124" t="s">
        <v>1453</v>
      </c>
      <c r="E463" s="125" t="s">
        <v>447</v>
      </c>
      <c r="F463" s="126" t="s">
        <v>448</v>
      </c>
      <c r="G463" s="127" t="s">
        <v>1618</v>
      </c>
      <c r="H463" s="121">
        <v>1036951700</v>
      </c>
      <c r="I463" s="144">
        <v>7521800</v>
      </c>
      <c r="J463" s="142">
        <v>47387340</v>
      </c>
      <c r="K463" s="137" t="s">
        <v>2370</v>
      </c>
      <c r="L463" s="128" t="s">
        <v>2366</v>
      </c>
      <c r="M463" s="88" t="s">
        <v>1485</v>
      </c>
      <c r="N463" s="87">
        <v>1036955622</v>
      </c>
      <c r="O463" s="88" t="s">
        <v>1567</v>
      </c>
      <c r="P463" s="89">
        <v>43515795</v>
      </c>
      <c r="Q463" s="222">
        <v>575</v>
      </c>
      <c r="R463" s="109" t="s">
        <v>2938</v>
      </c>
      <c r="S463" s="76">
        <v>47387340</v>
      </c>
      <c r="T463" s="92">
        <v>7579</v>
      </c>
      <c r="U463" s="91" t="s">
        <v>3374</v>
      </c>
      <c r="V463" s="77">
        <v>47387340</v>
      </c>
      <c r="W463" s="135">
        <v>45841</v>
      </c>
      <c r="X463" s="330">
        <v>45841</v>
      </c>
      <c r="Y463" s="135" t="s">
        <v>1441</v>
      </c>
      <c r="Z463" s="198">
        <v>45841</v>
      </c>
      <c r="AA463" s="325">
        <v>45841</v>
      </c>
      <c r="AB463" s="115">
        <v>46021</v>
      </c>
      <c r="AC463" s="337">
        <v>46021</v>
      </c>
      <c r="AD463" s="340" t="s">
        <v>148</v>
      </c>
      <c r="AE463" s="130" t="s">
        <v>2371</v>
      </c>
      <c r="AF463" s="93" t="s">
        <v>2298</v>
      </c>
      <c r="AG463" s="86"/>
      <c r="AH463" s="297">
        <v>202000006871</v>
      </c>
      <c r="AI463" s="24" t="s">
        <v>1444</v>
      </c>
      <c r="AJ463" s="94" t="s">
        <v>4595</v>
      </c>
      <c r="AK463" s="94" t="s">
        <v>4595</v>
      </c>
      <c r="AL463" s="74">
        <v>8.1</v>
      </c>
      <c r="AM463" s="95">
        <v>46141</v>
      </c>
      <c r="AO463" s="75" t="s">
        <v>1</v>
      </c>
      <c r="AP463" s="81">
        <v>0</v>
      </c>
      <c r="AQ463" s="96">
        <v>0</v>
      </c>
      <c r="AR463" s="114">
        <v>47387340</v>
      </c>
      <c r="AS463" s="85" t="s">
        <v>3519</v>
      </c>
      <c r="AT463" s="85" t="s">
        <v>3526</v>
      </c>
      <c r="AU463" s="85">
        <v>0</v>
      </c>
      <c r="AV463" s="247">
        <v>123</v>
      </c>
    </row>
    <row r="464" spans="1:48" ht="35.25" customHeight="1" x14ac:dyDescent="0.25">
      <c r="A464" s="24">
        <v>684</v>
      </c>
      <c r="B464" s="131">
        <v>434</v>
      </c>
      <c r="C464" s="72" t="s">
        <v>1229</v>
      </c>
      <c r="D464" s="124" t="s">
        <v>1436</v>
      </c>
      <c r="E464" s="125" t="s">
        <v>447</v>
      </c>
      <c r="F464" s="126" t="s">
        <v>690</v>
      </c>
      <c r="G464" s="127" t="s">
        <v>2164</v>
      </c>
      <c r="H464" s="121">
        <v>890984495</v>
      </c>
      <c r="I464" s="144">
        <v>0</v>
      </c>
      <c r="J464" s="142">
        <v>60000000</v>
      </c>
      <c r="K464" s="112" t="s">
        <v>356</v>
      </c>
      <c r="L464" s="128" t="s">
        <v>2366</v>
      </c>
      <c r="M464" s="88" t="s">
        <v>1519</v>
      </c>
      <c r="N464" s="87">
        <v>10267189</v>
      </c>
      <c r="O464" s="88" t="s">
        <v>1515</v>
      </c>
      <c r="P464" s="89">
        <v>98556206</v>
      </c>
      <c r="Q464" s="222">
        <v>586</v>
      </c>
      <c r="R464" s="109" t="s">
        <v>2730</v>
      </c>
      <c r="S464" s="76">
        <v>60000000</v>
      </c>
      <c r="T464" s="92">
        <v>7025</v>
      </c>
      <c r="U464" s="91" t="s">
        <v>3073</v>
      </c>
      <c r="V464" s="77">
        <v>60000000</v>
      </c>
      <c r="W464" s="135">
        <v>45827</v>
      </c>
      <c r="X464" s="330">
        <v>45827</v>
      </c>
      <c r="Y464" s="135">
        <v>45834</v>
      </c>
      <c r="Z464" s="198">
        <v>45834</v>
      </c>
      <c r="AA464" s="325">
        <v>45834</v>
      </c>
      <c r="AB464" s="293">
        <v>46021</v>
      </c>
      <c r="AC464" s="337">
        <v>46021</v>
      </c>
      <c r="AD464" s="340" t="s">
        <v>216</v>
      </c>
      <c r="AE464" s="130" t="s">
        <v>2372</v>
      </c>
      <c r="AF464" s="93" t="s">
        <v>2373</v>
      </c>
      <c r="AG464" s="86"/>
      <c r="AH464" s="297">
        <v>202000006842</v>
      </c>
      <c r="AI464" s="24" t="s">
        <v>1444</v>
      </c>
      <c r="AJ464" s="94" t="s">
        <v>4596</v>
      </c>
      <c r="AK464" s="94" t="s">
        <v>4596</v>
      </c>
      <c r="AL464" s="74">
        <v>8.1</v>
      </c>
      <c r="AM464" s="95">
        <v>46141</v>
      </c>
      <c r="AO464" s="75" t="s">
        <v>1</v>
      </c>
      <c r="AP464" s="81">
        <v>0</v>
      </c>
      <c r="AQ464" s="96">
        <v>0</v>
      </c>
      <c r="AR464" s="114">
        <v>60000000</v>
      </c>
      <c r="AS464" s="85" t="s">
        <v>3536</v>
      </c>
      <c r="AT464" s="85" t="s">
        <v>3506</v>
      </c>
      <c r="AU464" s="85">
        <v>0</v>
      </c>
      <c r="AV464" s="247">
        <v>123</v>
      </c>
    </row>
    <row r="465" spans="1:48" ht="35.25" customHeight="1" x14ac:dyDescent="0.25">
      <c r="A465" s="24">
        <v>675</v>
      </c>
      <c r="B465" s="131">
        <v>435</v>
      </c>
      <c r="C465" s="72" t="s">
        <v>1223</v>
      </c>
      <c r="D465" s="124" t="s">
        <v>1453</v>
      </c>
      <c r="E465" s="125" t="s">
        <v>447</v>
      </c>
      <c r="F465" s="126" t="s">
        <v>448</v>
      </c>
      <c r="G465" s="127" t="s">
        <v>1620</v>
      </c>
      <c r="H465" s="121">
        <v>1216971942</v>
      </c>
      <c r="I465" s="144">
        <v>7521800</v>
      </c>
      <c r="J465" s="142">
        <v>47387340</v>
      </c>
      <c r="K465" s="137" t="s">
        <v>2370</v>
      </c>
      <c r="L465" s="128" t="s">
        <v>2366</v>
      </c>
      <c r="M465" s="88" t="s">
        <v>1485</v>
      </c>
      <c r="N465" s="87">
        <v>1036955622</v>
      </c>
      <c r="O465" s="88" t="s">
        <v>1567</v>
      </c>
      <c r="P465" s="89">
        <v>43515795</v>
      </c>
      <c r="Q465" s="222">
        <v>571</v>
      </c>
      <c r="R465" s="109" t="s">
        <v>2935</v>
      </c>
      <c r="S465" s="76">
        <v>47387340</v>
      </c>
      <c r="T465" s="92">
        <v>7584</v>
      </c>
      <c r="U465" s="91" t="s">
        <v>3375</v>
      </c>
      <c r="V465" s="77">
        <v>47387340</v>
      </c>
      <c r="W465" s="135">
        <v>45841</v>
      </c>
      <c r="X465" s="330">
        <v>45841</v>
      </c>
      <c r="Y465" s="135" t="s">
        <v>1441</v>
      </c>
      <c r="Z465" s="198">
        <v>45841</v>
      </c>
      <c r="AA465" s="325">
        <v>45842</v>
      </c>
      <c r="AB465" s="115">
        <v>46021</v>
      </c>
      <c r="AC465" s="337">
        <v>46021</v>
      </c>
      <c r="AD465" s="340" t="s">
        <v>307</v>
      </c>
      <c r="AE465" s="130" t="s">
        <v>2374</v>
      </c>
      <c r="AF465" s="93" t="s">
        <v>2298</v>
      </c>
      <c r="AG465" s="86"/>
      <c r="AH465" s="297">
        <v>202000006872</v>
      </c>
      <c r="AI465" s="24" t="s">
        <v>1444</v>
      </c>
      <c r="AJ465" s="94" t="s">
        <v>4597</v>
      </c>
      <c r="AK465" s="94" t="s">
        <v>4597</v>
      </c>
      <c r="AL465" s="74">
        <v>8.1</v>
      </c>
      <c r="AM465" s="95">
        <v>46141</v>
      </c>
      <c r="AO465" s="75" t="s">
        <v>1</v>
      </c>
      <c r="AP465" s="81">
        <v>0</v>
      </c>
      <c r="AQ465" s="96">
        <v>0</v>
      </c>
      <c r="AR465" s="114">
        <v>47387340</v>
      </c>
      <c r="AS465" s="85" t="s">
        <v>3519</v>
      </c>
      <c r="AT465" s="85" t="s">
        <v>3526</v>
      </c>
      <c r="AU465" s="85">
        <v>0</v>
      </c>
      <c r="AV465" s="247">
        <v>123</v>
      </c>
    </row>
    <row r="466" spans="1:48" ht="35.25" customHeight="1" x14ac:dyDescent="0.25">
      <c r="A466" s="24">
        <v>171</v>
      </c>
      <c r="B466" s="131">
        <v>436</v>
      </c>
      <c r="C466" s="72" t="s">
        <v>701</v>
      </c>
      <c r="D466" s="124" t="s">
        <v>1436</v>
      </c>
      <c r="E466" s="125" t="s">
        <v>447</v>
      </c>
      <c r="F466" s="126" t="s">
        <v>690</v>
      </c>
      <c r="G466" s="127" t="s">
        <v>2375</v>
      </c>
      <c r="H466" s="121">
        <v>890984351</v>
      </c>
      <c r="I466" s="144">
        <v>0</v>
      </c>
      <c r="J466" s="142">
        <v>80000000</v>
      </c>
      <c r="K466" s="112" t="s">
        <v>356</v>
      </c>
      <c r="L466" s="128" t="s">
        <v>2366</v>
      </c>
      <c r="M466" s="88" t="s">
        <v>1515</v>
      </c>
      <c r="N466" s="87">
        <v>98556206</v>
      </c>
      <c r="O466" s="88" t="s">
        <v>1519</v>
      </c>
      <c r="P466" s="89">
        <v>10267189</v>
      </c>
      <c r="Q466" s="222">
        <v>585</v>
      </c>
      <c r="R466" s="109" t="s">
        <v>2723</v>
      </c>
      <c r="S466" s="76">
        <v>80000000</v>
      </c>
      <c r="T466" s="92">
        <v>7255</v>
      </c>
      <c r="U466" s="91" t="s">
        <v>3069</v>
      </c>
      <c r="V466" s="77">
        <v>80000000</v>
      </c>
      <c r="W466" s="135">
        <v>45834</v>
      </c>
      <c r="X466" s="330">
        <v>45833</v>
      </c>
      <c r="Y466" s="135">
        <v>45835</v>
      </c>
      <c r="Z466" s="198">
        <v>45835</v>
      </c>
      <c r="AA466" s="325">
        <v>45835</v>
      </c>
      <c r="AB466" s="115">
        <v>46021</v>
      </c>
      <c r="AC466" s="337">
        <v>46021</v>
      </c>
      <c r="AD466" s="340" t="s">
        <v>176</v>
      </c>
      <c r="AE466" s="130" t="s">
        <v>2376</v>
      </c>
      <c r="AF466" s="93" t="s">
        <v>2377</v>
      </c>
      <c r="AG466" s="86"/>
      <c r="AH466" s="297">
        <v>202000006843</v>
      </c>
      <c r="AI466" s="24" t="s">
        <v>1444</v>
      </c>
      <c r="AJ466" s="94" t="s">
        <v>4598</v>
      </c>
      <c r="AK466" s="94" t="s">
        <v>4598</v>
      </c>
      <c r="AL466" s="74">
        <v>8.1</v>
      </c>
      <c r="AM466" s="95">
        <v>46141</v>
      </c>
      <c r="AO466" s="75" t="s">
        <v>1</v>
      </c>
      <c r="AP466" s="81">
        <v>0</v>
      </c>
      <c r="AQ466" s="96">
        <v>0</v>
      </c>
      <c r="AR466" s="114">
        <v>80000000</v>
      </c>
      <c r="AS466" s="85" t="s">
        <v>3506</v>
      </c>
      <c r="AT466" s="85" t="s">
        <v>3536</v>
      </c>
      <c r="AU466" s="85">
        <v>0</v>
      </c>
      <c r="AV466" s="247">
        <v>123</v>
      </c>
    </row>
    <row r="467" spans="1:48" ht="35.25" customHeight="1" x14ac:dyDescent="0.25">
      <c r="A467" s="24">
        <v>673</v>
      </c>
      <c r="B467" s="131">
        <v>437</v>
      </c>
      <c r="C467" s="72" t="s">
        <v>1221</v>
      </c>
      <c r="D467" s="124" t="s">
        <v>1453</v>
      </c>
      <c r="E467" s="125" t="s">
        <v>447</v>
      </c>
      <c r="F467" s="126" t="s">
        <v>448</v>
      </c>
      <c r="G467" s="127" t="s">
        <v>1642</v>
      </c>
      <c r="H467" s="121">
        <v>1152221162</v>
      </c>
      <c r="I467" s="144">
        <v>7521800</v>
      </c>
      <c r="J467" s="142">
        <v>47387340</v>
      </c>
      <c r="K467" s="137" t="s">
        <v>2370</v>
      </c>
      <c r="L467" s="128" t="s">
        <v>2366</v>
      </c>
      <c r="M467" s="88" t="s">
        <v>1485</v>
      </c>
      <c r="N467" s="87">
        <v>1036955622</v>
      </c>
      <c r="O467" s="88" t="s">
        <v>1567</v>
      </c>
      <c r="P467" s="89">
        <v>43515795</v>
      </c>
      <c r="Q467" s="222">
        <v>564</v>
      </c>
      <c r="R467" s="109" t="s">
        <v>2920</v>
      </c>
      <c r="S467" s="76">
        <v>47387340</v>
      </c>
      <c r="T467" s="92">
        <v>7580</v>
      </c>
      <c r="U467" s="91" t="s">
        <v>3363</v>
      </c>
      <c r="V467" s="77">
        <v>47387340</v>
      </c>
      <c r="W467" s="135">
        <v>45841</v>
      </c>
      <c r="X467" s="330">
        <v>45841</v>
      </c>
      <c r="Y467" s="135" t="s">
        <v>1441</v>
      </c>
      <c r="Z467" s="198">
        <v>45841</v>
      </c>
      <c r="AA467" s="325">
        <v>45841</v>
      </c>
      <c r="AB467" s="115">
        <v>46021</v>
      </c>
      <c r="AC467" s="337">
        <v>46021</v>
      </c>
      <c r="AD467" s="340" t="s">
        <v>220</v>
      </c>
      <c r="AE467" s="130" t="s">
        <v>2378</v>
      </c>
      <c r="AF467" s="93" t="s">
        <v>2298</v>
      </c>
      <c r="AG467" s="86"/>
      <c r="AH467" s="297">
        <v>202000006873</v>
      </c>
      <c r="AI467" s="24" t="s">
        <v>1444</v>
      </c>
      <c r="AJ467" s="94" t="s">
        <v>4599</v>
      </c>
      <c r="AK467" s="94" t="s">
        <v>4599</v>
      </c>
      <c r="AL467" s="74">
        <v>8.1</v>
      </c>
      <c r="AM467" s="95">
        <v>46141</v>
      </c>
      <c r="AO467" s="75" t="s">
        <v>1</v>
      </c>
      <c r="AP467" s="81">
        <v>0</v>
      </c>
      <c r="AQ467" s="96">
        <v>0</v>
      </c>
      <c r="AR467" s="114">
        <v>47387340</v>
      </c>
      <c r="AS467" s="85" t="s">
        <v>3519</v>
      </c>
      <c r="AT467" s="85" t="s">
        <v>3526</v>
      </c>
      <c r="AU467" s="85">
        <v>0</v>
      </c>
      <c r="AV467" s="247">
        <v>123</v>
      </c>
    </row>
    <row r="468" spans="1:48" ht="35.25" customHeight="1" x14ac:dyDescent="0.25">
      <c r="A468" s="24">
        <v>677</v>
      </c>
      <c r="B468" s="131">
        <v>438</v>
      </c>
      <c r="C468" s="72" t="s">
        <v>1224</v>
      </c>
      <c r="D468" s="124" t="s">
        <v>1453</v>
      </c>
      <c r="E468" s="125" t="s">
        <v>447</v>
      </c>
      <c r="F468" s="126" t="s">
        <v>448</v>
      </c>
      <c r="G468" s="127" t="s">
        <v>1622</v>
      </c>
      <c r="H468" s="121">
        <v>1152208409</v>
      </c>
      <c r="I468" s="144">
        <v>7521800</v>
      </c>
      <c r="J468" s="142">
        <v>47387340</v>
      </c>
      <c r="K468" s="137" t="s">
        <v>2370</v>
      </c>
      <c r="L468" s="128" t="s">
        <v>2366</v>
      </c>
      <c r="M468" s="88" t="s">
        <v>1485</v>
      </c>
      <c r="N468" s="87">
        <v>1036955622</v>
      </c>
      <c r="O468" s="88" t="s">
        <v>1567</v>
      </c>
      <c r="P468" s="89">
        <v>43515795</v>
      </c>
      <c r="Q468" s="222">
        <v>572</v>
      </c>
      <c r="R468" s="109" t="s">
        <v>2936</v>
      </c>
      <c r="S468" s="76">
        <v>47387340</v>
      </c>
      <c r="T468" s="92">
        <v>7585</v>
      </c>
      <c r="U468" s="91" t="s">
        <v>3376</v>
      </c>
      <c r="V468" s="77">
        <v>47387340</v>
      </c>
      <c r="W468" s="135">
        <v>45841</v>
      </c>
      <c r="X468" s="330">
        <v>45841</v>
      </c>
      <c r="Y468" s="135" t="s">
        <v>1441</v>
      </c>
      <c r="Z468" s="198">
        <v>45841</v>
      </c>
      <c r="AA468" s="325">
        <v>45842</v>
      </c>
      <c r="AB468" s="115">
        <v>46021</v>
      </c>
      <c r="AC468" s="337">
        <v>46021</v>
      </c>
      <c r="AD468" s="340" t="s">
        <v>85</v>
      </c>
      <c r="AE468" s="130" t="s">
        <v>2379</v>
      </c>
      <c r="AF468" s="93" t="s">
        <v>2298</v>
      </c>
      <c r="AG468" s="86"/>
      <c r="AH468" s="297">
        <v>202000006874</v>
      </c>
      <c r="AI468" s="24" t="s">
        <v>1444</v>
      </c>
      <c r="AJ468" s="94" t="s">
        <v>4600</v>
      </c>
      <c r="AK468" s="94" t="s">
        <v>4600</v>
      </c>
      <c r="AL468" s="74">
        <v>8.1</v>
      </c>
      <c r="AM468" s="95">
        <v>46141</v>
      </c>
      <c r="AO468" s="75" t="s">
        <v>1</v>
      </c>
      <c r="AP468" s="81">
        <v>0</v>
      </c>
      <c r="AQ468" s="96">
        <v>0</v>
      </c>
      <c r="AR468" s="114">
        <v>47387340</v>
      </c>
      <c r="AS468" s="85" t="s">
        <v>3519</v>
      </c>
      <c r="AT468" s="85" t="s">
        <v>3526</v>
      </c>
      <c r="AU468" s="85">
        <v>0</v>
      </c>
      <c r="AV468" s="247">
        <v>123</v>
      </c>
    </row>
    <row r="469" spans="1:48" ht="35.25" customHeight="1" x14ac:dyDescent="0.25">
      <c r="A469" s="24">
        <v>671</v>
      </c>
      <c r="B469" s="131">
        <v>439</v>
      </c>
      <c r="C469" s="72" t="s">
        <v>1220</v>
      </c>
      <c r="D469" s="124" t="s">
        <v>1453</v>
      </c>
      <c r="E469" s="125" t="s">
        <v>447</v>
      </c>
      <c r="F469" s="126" t="s">
        <v>448</v>
      </c>
      <c r="G469" s="127" t="s">
        <v>1484</v>
      </c>
      <c r="H469" s="121">
        <v>98564999</v>
      </c>
      <c r="I469" s="144">
        <v>9573200</v>
      </c>
      <c r="J469" s="142">
        <v>57439200</v>
      </c>
      <c r="K469" s="112" t="s">
        <v>356</v>
      </c>
      <c r="L469" s="128" t="s">
        <v>2366</v>
      </c>
      <c r="M469" s="88" t="s">
        <v>1485</v>
      </c>
      <c r="N469" s="87">
        <v>1036955622</v>
      </c>
      <c r="O469" s="88" t="s">
        <v>1567</v>
      </c>
      <c r="P469" s="89">
        <v>43515795</v>
      </c>
      <c r="Q469" s="222">
        <v>563</v>
      </c>
      <c r="R469" s="109" t="s">
        <v>2919</v>
      </c>
      <c r="S469" s="76">
        <v>57439200</v>
      </c>
      <c r="T469" s="92">
        <v>7581</v>
      </c>
      <c r="U469" s="91" t="s">
        <v>3364</v>
      </c>
      <c r="V469" s="77">
        <v>57439200</v>
      </c>
      <c r="W469" s="135">
        <v>45841</v>
      </c>
      <c r="X469" s="330">
        <v>45841</v>
      </c>
      <c r="Y469" s="135" t="s">
        <v>1441</v>
      </c>
      <c r="Z469" s="198">
        <v>45841</v>
      </c>
      <c r="AA469" s="325">
        <v>45841</v>
      </c>
      <c r="AB469" s="115">
        <v>46021</v>
      </c>
      <c r="AC469" s="337">
        <v>46021</v>
      </c>
      <c r="AD469" s="340" t="s">
        <v>159</v>
      </c>
      <c r="AE469" s="130" t="s">
        <v>2380</v>
      </c>
      <c r="AF469" s="93" t="s">
        <v>2298</v>
      </c>
      <c r="AG469" s="86"/>
      <c r="AH469" s="297">
        <v>202000006875</v>
      </c>
      <c r="AI469" s="24" t="s">
        <v>1444</v>
      </c>
      <c r="AJ469" s="94" t="s">
        <v>4601</v>
      </c>
      <c r="AK469" s="94" t="s">
        <v>4601</v>
      </c>
      <c r="AL469" s="74">
        <v>8.1</v>
      </c>
      <c r="AM469" s="95">
        <v>46141</v>
      </c>
      <c r="AO469" s="75" t="s">
        <v>1</v>
      </c>
      <c r="AP469" s="81">
        <v>0</v>
      </c>
      <c r="AQ469" s="96">
        <v>0</v>
      </c>
      <c r="AR469" s="114">
        <v>57439200</v>
      </c>
      <c r="AS469" s="85" t="s">
        <v>3519</v>
      </c>
      <c r="AT469" s="85" t="s">
        <v>3526</v>
      </c>
      <c r="AU469" s="85">
        <v>0</v>
      </c>
      <c r="AV469" s="247">
        <v>123</v>
      </c>
    </row>
    <row r="470" spans="1:48" ht="35.25" customHeight="1" x14ac:dyDescent="0.25">
      <c r="A470" s="24">
        <v>645</v>
      </c>
      <c r="B470" s="131">
        <v>440</v>
      </c>
      <c r="C470" s="72" t="s">
        <v>1208</v>
      </c>
      <c r="D470" s="124" t="s">
        <v>1507</v>
      </c>
      <c r="E470" s="125" t="s">
        <v>447</v>
      </c>
      <c r="F470" s="126" t="s">
        <v>580</v>
      </c>
      <c r="G470" s="127" t="s">
        <v>2155</v>
      </c>
      <c r="H470" s="121">
        <v>811007361</v>
      </c>
      <c r="I470" s="144">
        <v>0</v>
      </c>
      <c r="J470" s="142">
        <v>415698736</v>
      </c>
      <c r="K470" s="240" t="s">
        <v>2381</v>
      </c>
      <c r="L470" s="128" t="s">
        <v>2382</v>
      </c>
      <c r="M470" s="88" t="s">
        <v>2176</v>
      </c>
      <c r="N470" s="87">
        <v>71612522</v>
      </c>
      <c r="O470" s="88" t="s">
        <v>1925</v>
      </c>
      <c r="P470" s="89">
        <v>32277581</v>
      </c>
      <c r="Q470" s="222">
        <v>594</v>
      </c>
      <c r="R470" s="109" t="s">
        <v>2906</v>
      </c>
      <c r="S470" s="76">
        <v>415698736</v>
      </c>
      <c r="T470" s="92">
        <v>7253</v>
      </c>
      <c r="U470" s="91" t="s">
        <v>3357</v>
      </c>
      <c r="V470" s="77">
        <v>415698736</v>
      </c>
      <c r="W470" s="135">
        <v>45832</v>
      </c>
      <c r="X470" s="330">
        <v>45832</v>
      </c>
      <c r="Y470" s="135">
        <v>45832</v>
      </c>
      <c r="Z470" s="198">
        <v>45832</v>
      </c>
      <c r="AA470" s="325">
        <v>45832</v>
      </c>
      <c r="AB470" s="115">
        <v>45955</v>
      </c>
      <c r="AC470" s="337">
        <v>45955</v>
      </c>
      <c r="AD470" s="340" t="s">
        <v>278</v>
      </c>
      <c r="AE470" s="130" t="s">
        <v>2383</v>
      </c>
      <c r="AF470" s="93" t="s">
        <v>1960</v>
      </c>
      <c r="AG470" s="86"/>
      <c r="AH470" s="297">
        <v>202000006844</v>
      </c>
      <c r="AI470" s="24" t="s">
        <v>1444</v>
      </c>
      <c r="AJ470" s="94" t="s">
        <v>4602</v>
      </c>
      <c r="AK470" s="94" t="s">
        <v>4602</v>
      </c>
      <c r="AL470" s="74">
        <v>5.9</v>
      </c>
      <c r="AM470" s="95">
        <v>46075</v>
      </c>
      <c r="AO470" s="75" t="s">
        <v>1</v>
      </c>
      <c r="AP470" s="81">
        <v>195349368</v>
      </c>
      <c r="AQ470" s="96">
        <v>0.46993014672048461</v>
      </c>
      <c r="AR470" s="114">
        <v>220349368</v>
      </c>
      <c r="AS470" s="85" t="s">
        <v>3576</v>
      </c>
      <c r="AT470" s="85" t="s">
        <v>3563</v>
      </c>
      <c r="AU470" s="85">
        <v>0</v>
      </c>
      <c r="AV470" s="247">
        <v>57</v>
      </c>
    </row>
    <row r="471" spans="1:48" ht="35.25" customHeight="1" x14ac:dyDescent="0.25">
      <c r="A471" s="24">
        <v>577</v>
      </c>
      <c r="B471" s="131">
        <v>441</v>
      </c>
      <c r="C471" s="72" t="s">
        <v>1133</v>
      </c>
      <c r="D471" s="124" t="s">
        <v>1429</v>
      </c>
      <c r="E471" s="125" t="s">
        <v>447</v>
      </c>
      <c r="F471" s="126" t="s">
        <v>1134</v>
      </c>
      <c r="G471" s="127" t="s">
        <v>2384</v>
      </c>
      <c r="H471" s="121">
        <v>811042761</v>
      </c>
      <c r="I471" s="144">
        <v>0</v>
      </c>
      <c r="J471" s="142">
        <v>0</v>
      </c>
      <c r="K471" s="112"/>
      <c r="L471" s="128" t="s">
        <v>2382</v>
      </c>
      <c r="M471" s="88"/>
      <c r="N471" s="87" t="s">
        <v>14</v>
      </c>
      <c r="O471" s="88"/>
      <c r="P471" s="89" t="s">
        <v>14</v>
      </c>
      <c r="Q471" s="222"/>
      <c r="R471" s="109" t="s">
        <v>14</v>
      </c>
      <c r="S471" s="76">
        <v>0</v>
      </c>
      <c r="T471" s="92" t="s">
        <v>14</v>
      </c>
      <c r="U471" s="91" t="s">
        <v>14</v>
      </c>
      <c r="V471" s="77">
        <v>0</v>
      </c>
      <c r="W471" s="135"/>
      <c r="X471" s="330">
        <v>0</v>
      </c>
      <c r="Y471" s="135"/>
      <c r="Z471" s="198" t="s">
        <v>14</v>
      </c>
      <c r="AA471" s="325">
        <v>0</v>
      </c>
      <c r="AB471" s="115" t="s">
        <v>14</v>
      </c>
      <c r="AC471" s="337">
        <v>47674</v>
      </c>
      <c r="AD471" s="340" t="s">
        <v>57</v>
      </c>
      <c r="AE471" s="130"/>
      <c r="AF471" s="93" t="s">
        <v>2385</v>
      </c>
      <c r="AG471" s="86"/>
      <c r="AH471" s="139"/>
      <c r="AI471" s="24"/>
      <c r="AJ471" s="94" t="s">
        <v>4603</v>
      </c>
      <c r="AK471" s="94" t="s">
        <v>4603</v>
      </c>
      <c r="AL471" s="74" t="s">
        <v>14</v>
      </c>
      <c r="AM471" s="95" t="e">
        <v>#VALUE!</v>
      </c>
      <c r="AO471" s="75" t="s">
        <v>1</v>
      </c>
      <c r="AP471" s="81">
        <v>0</v>
      </c>
      <c r="AQ471" s="96">
        <v>0</v>
      </c>
      <c r="AR471" s="114">
        <v>0</v>
      </c>
      <c r="AS471" s="85">
        <v>0</v>
      </c>
      <c r="AT471" s="85">
        <v>0</v>
      </c>
      <c r="AU471" s="85">
        <v>0</v>
      </c>
      <c r="AV471" s="247">
        <v>0</v>
      </c>
    </row>
    <row r="472" spans="1:48" ht="35.25" customHeight="1" x14ac:dyDescent="0.25">
      <c r="A472" s="24">
        <v>668</v>
      </c>
      <c r="B472" s="131">
        <v>442</v>
      </c>
      <c r="C472" s="72" t="s">
        <v>1038</v>
      </c>
      <c r="D472" s="124" t="s">
        <v>1429</v>
      </c>
      <c r="E472" s="125" t="s">
        <v>447</v>
      </c>
      <c r="F472" s="126" t="s">
        <v>448</v>
      </c>
      <c r="G472" s="127" t="s">
        <v>1478</v>
      </c>
      <c r="H472" s="121">
        <v>15512612</v>
      </c>
      <c r="I472" s="144">
        <v>9573200</v>
      </c>
      <c r="J472" s="142">
        <v>57439200</v>
      </c>
      <c r="K472" s="112" t="s">
        <v>356</v>
      </c>
      <c r="L472" s="128" t="s">
        <v>2382</v>
      </c>
      <c r="M472" s="88" t="s">
        <v>1480</v>
      </c>
      <c r="N472" s="87">
        <v>98552967</v>
      </c>
      <c r="O472" s="88" t="s">
        <v>1481</v>
      </c>
      <c r="P472" s="89">
        <v>43548204</v>
      </c>
      <c r="Q472" s="222">
        <v>567</v>
      </c>
      <c r="R472" s="109" t="s">
        <v>2537</v>
      </c>
      <c r="S472" s="76">
        <v>57439200</v>
      </c>
      <c r="T472" s="92">
        <v>7394</v>
      </c>
      <c r="U472" s="91" t="s">
        <v>2953</v>
      </c>
      <c r="V472" s="77">
        <v>57439200</v>
      </c>
      <c r="W472" s="135">
        <v>45835</v>
      </c>
      <c r="X472" s="330">
        <v>45835</v>
      </c>
      <c r="Y472" s="135" t="s">
        <v>1441</v>
      </c>
      <c r="Z472" s="198">
        <v>45839</v>
      </c>
      <c r="AA472" s="325">
        <v>45839</v>
      </c>
      <c r="AB472" s="115">
        <v>46022</v>
      </c>
      <c r="AC472" s="337">
        <v>46022</v>
      </c>
      <c r="AD472" s="340" t="s">
        <v>67</v>
      </c>
      <c r="AE472" s="130" t="s">
        <v>2386</v>
      </c>
      <c r="AF472" s="93" t="s">
        <v>2298</v>
      </c>
      <c r="AG472" s="86"/>
      <c r="AH472" s="297">
        <v>202000006876</v>
      </c>
      <c r="AI472" s="24" t="s">
        <v>1444</v>
      </c>
      <c r="AJ472" s="94" t="s">
        <v>4604</v>
      </c>
      <c r="AK472" s="94" t="s">
        <v>4604</v>
      </c>
      <c r="AL472" s="74">
        <v>8.1333333333333329</v>
      </c>
      <c r="AM472" s="95">
        <v>46142</v>
      </c>
      <c r="AO472" s="75" t="s">
        <v>1</v>
      </c>
      <c r="AP472" s="81">
        <v>0</v>
      </c>
      <c r="AQ472" s="96">
        <v>0</v>
      </c>
      <c r="AR472" s="114">
        <v>57439200</v>
      </c>
      <c r="AS472" s="85" t="s">
        <v>3549</v>
      </c>
      <c r="AT472" s="85" t="s">
        <v>3516</v>
      </c>
      <c r="AU472" s="85">
        <v>0</v>
      </c>
      <c r="AV472" s="247">
        <v>124</v>
      </c>
    </row>
    <row r="473" spans="1:48" ht="35.25" customHeight="1" x14ac:dyDescent="0.25">
      <c r="A473" s="24">
        <v>680</v>
      </c>
      <c r="B473" s="131">
        <v>443</v>
      </c>
      <c r="C473" s="72" t="s">
        <v>1225</v>
      </c>
      <c r="D473" s="124" t="s">
        <v>1453</v>
      </c>
      <c r="E473" s="125" t="s">
        <v>447</v>
      </c>
      <c r="F473" s="126" t="s">
        <v>448</v>
      </c>
      <c r="G473" s="127" t="s">
        <v>1563</v>
      </c>
      <c r="H473" s="121">
        <v>3377434</v>
      </c>
      <c r="I473" s="144">
        <v>9573200</v>
      </c>
      <c r="J473" s="142">
        <v>63183120</v>
      </c>
      <c r="K473" s="137" t="s">
        <v>2387</v>
      </c>
      <c r="L473" s="128" t="s">
        <v>2382</v>
      </c>
      <c r="M473" s="88" t="s">
        <v>1476</v>
      </c>
      <c r="N473" s="87">
        <v>43571587</v>
      </c>
      <c r="O473" s="88" t="s">
        <v>1485</v>
      </c>
      <c r="P473" s="89">
        <v>1036955622</v>
      </c>
      <c r="Q473" s="222">
        <v>576</v>
      </c>
      <c r="R473" s="109" t="s">
        <v>2939</v>
      </c>
      <c r="S473" s="76">
        <v>63183120</v>
      </c>
      <c r="T473" s="92">
        <v>7586</v>
      </c>
      <c r="U473" s="91" t="s">
        <v>2957</v>
      </c>
      <c r="V473" s="77">
        <v>63183120</v>
      </c>
      <c r="W473" s="135">
        <v>45842</v>
      </c>
      <c r="X473" s="330">
        <v>45842</v>
      </c>
      <c r="Y473" s="135" t="s">
        <v>1441</v>
      </c>
      <c r="Z473" s="198">
        <v>45842</v>
      </c>
      <c r="AA473" s="325">
        <v>45842</v>
      </c>
      <c r="AB473" s="115">
        <v>46021</v>
      </c>
      <c r="AC473" s="337">
        <v>46021</v>
      </c>
      <c r="AD473" s="340" t="s">
        <v>260</v>
      </c>
      <c r="AE473" s="130" t="s">
        <v>2388</v>
      </c>
      <c r="AF473" s="93" t="s">
        <v>2298</v>
      </c>
      <c r="AG473" s="86"/>
      <c r="AH473" s="297">
        <v>202000006877</v>
      </c>
      <c r="AI473" s="24" t="s">
        <v>1444</v>
      </c>
      <c r="AJ473" s="94" t="s">
        <v>4605</v>
      </c>
      <c r="AK473" s="94" t="s">
        <v>4605</v>
      </c>
      <c r="AL473" s="74">
        <v>8.1</v>
      </c>
      <c r="AM473" s="95">
        <v>46141</v>
      </c>
      <c r="AO473" s="75" t="s">
        <v>1</v>
      </c>
      <c r="AP473" s="81">
        <v>0</v>
      </c>
      <c r="AQ473" s="96">
        <v>0</v>
      </c>
      <c r="AR473" s="114">
        <v>63183120</v>
      </c>
      <c r="AS473" s="85" t="s">
        <v>3558</v>
      </c>
      <c r="AT473" s="85" t="s">
        <v>3519</v>
      </c>
      <c r="AU473" s="85">
        <v>0</v>
      </c>
      <c r="AV473" s="247">
        <v>123</v>
      </c>
    </row>
    <row r="474" spans="1:48" ht="35.25" customHeight="1" x14ac:dyDescent="0.25">
      <c r="A474" s="24">
        <v>653</v>
      </c>
      <c r="B474" s="131">
        <v>444</v>
      </c>
      <c r="C474" s="72" t="s">
        <v>1027</v>
      </c>
      <c r="D474" s="124" t="s">
        <v>1429</v>
      </c>
      <c r="E474" s="125" t="s">
        <v>447</v>
      </c>
      <c r="F474" s="126" t="s">
        <v>448</v>
      </c>
      <c r="G474" s="127" t="s">
        <v>1498</v>
      </c>
      <c r="H474" s="121">
        <v>39430907</v>
      </c>
      <c r="I474" s="144">
        <v>9573200</v>
      </c>
      <c r="J474" s="142">
        <v>56481880</v>
      </c>
      <c r="K474" s="112" t="s">
        <v>356</v>
      </c>
      <c r="L474" s="128" t="s">
        <v>2382</v>
      </c>
      <c r="M474" s="88" t="s">
        <v>1432</v>
      </c>
      <c r="N474" s="87">
        <v>98663915</v>
      </c>
      <c r="O474" s="88" t="s">
        <v>1433</v>
      </c>
      <c r="P474" s="89">
        <v>43208997</v>
      </c>
      <c r="Q474" s="222">
        <v>587</v>
      </c>
      <c r="R474" s="109" t="s">
        <v>2539</v>
      </c>
      <c r="S474" s="76">
        <v>56481880</v>
      </c>
      <c r="T474" s="92">
        <v>7590</v>
      </c>
      <c r="U474" s="91" t="s">
        <v>2959</v>
      </c>
      <c r="V474" s="77">
        <v>56481880</v>
      </c>
      <c r="W474" s="135">
        <v>45840</v>
      </c>
      <c r="X474" s="330">
        <v>45840</v>
      </c>
      <c r="Y474" s="135" t="s">
        <v>1441</v>
      </c>
      <c r="Z474" s="198">
        <v>45845</v>
      </c>
      <c r="AA474" s="325">
        <v>45845</v>
      </c>
      <c r="AB474" s="115">
        <v>46022</v>
      </c>
      <c r="AC474" s="337">
        <v>46022</v>
      </c>
      <c r="AD474" s="340" t="s">
        <v>161</v>
      </c>
      <c r="AE474" s="130" t="s">
        <v>2389</v>
      </c>
      <c r="AF474" s="93" t="s">
        <v>2390</v>
      </c>
      <c r="AG474" s="86"/>
      <c r="AH474" s="297">
        <v>202000006878</v>
      </c>
      <c r="AI474" s="24" t="s">
        <v>1444</v>
      </c>
      <c r="AJ474" s="94" t="s">
        <v>4606</v>
      </c>
      <c r="AK474" s="94" t="s">
        <v>4606</v>
      </c>
      <c r="AL474" s="74">
        <v>8.1333333333333329</v>
      </c>
      <c r="AM474" s="95">
        <v>46142</v>
      </c>
      <c r="AO474" s="75" t="s">
        <v>1</v>
      </c>
      <c r="AP474" s="81">
        <v>0</v>
      </c>
      <c r="AQ474" s="96">
        <v>0</v>
      </c>
      <c r="AR474" s="114">
        <v>56481880</v>
      </c>
      <c r="AS474" s="85" t="s">
        <v>1468</v>
      </c>
      <c r="AT474" s="85" t="s">
        <v>1467</v>
      </c>
      <c r="AU474" s="85">
        <v>0</v>
      </c>
      <c r="AV474" s="247">
        <v>124</v>
      </c>
    </row>
    <row r="475" spans="1:48" ht="35.25" customHeight="1" x14ac:dyDescent="0.25">
      <c r="A475" s="24">
        <v>693</v>
      </c>
      <c r="B475" s="131">
        <v>445</v>
      </c>
      <c r="C475" s="72" t="s">
        <v>98</v>
      </c>
      <c r="D475" s="124" t="s">
        <v>1429</v>
      </c>
      <c r="E475" s="125" t="s">
        <v>447</v>
      </c>
      <c r="F475" s="126" t="s">
        <v>448</v>
      </c>
      <c r="G475" s="127" t="s">
        <v>1577</v>
      </c>
      <c r="H475" s="121">
        <v>43105287</v>
      </c>
      <c r="I475" s="144">
        <v>7521800</v>
      </c>
      <c r="J475" s="142">
        <v>43877167</v>
      </c>
      <c r="K475" s="112" t="s">
        <v>356</v>
      </c>
      <c r="L475" s="128" t="s">
        <v>2382</v>
      </c>
      <c r="M475" s="88" t="s">
        <v>1578</v>
      </c>
      <c r="N475" s="87">
        <v>71274502</v>
      </c>
      <c r="O475" s="88" t="s">
        <v>1491</v>
      </c>
      <c r="P475" s="89">
        <v>1039449337</v>
      </c>
      <c r="Q475" s="222">
        <v>602</v>
      </c>
      <c r="R475" s="109" t="s">
        <v>2544</v>
      </c>
      <c r="S475" s="76">
        <v>43877167</v>
      </c>
      <c r="T475" s="92">
        <v>7576</v>
      </c>
      <c r="U475" s="91" t="s">
        <v>2956</v>
      </c>
      <c r="V475" s="77">
        <v>43877167</v>
      </c>
      <c r="W475" s="135">
        <v>45839</v>
      </c>
      <c r="X475" s="330">
        <v>45839</v>
      </c>
      <c r="Y475" s="135" t="s">
        <v>1441</v>
      </c>
      <c r="Z475" s="198">
        <v>45845</v>
      </c>
      <c r="AA475" s="325">
        <v>45845</v>
      </c>
      <c r="AB475" s="115">
        <v>46022</v>
      </c>
      <c r="AC475" s="337">
        <v>46022</v>
      </c>
      <c r="AD475" s="340" t="s">
        <v>59</v>
      </c>
      <c r="AE475" s="130" t="s">
        <v>2391</v>
      </c>
      <c r="AF475" s="93" t="s">
        <v>2392</v>
      </c>
      <c r="AG475" s="86"/>
      <c r="AH475" s="297">
        <v>202000006879</v>
      </c>
      <c r="AI475" s="24" t="s">
        <v>1444</v>
      </c>
      <c r="AJ475" s="94" t="s">
        <v>4607</v>
      </c>
      <c r="AK475" s="94" t="s">
        <v>4607</v>
      </c>
      <c r="AL475" s="74">
        <v>8.1333333333333329</v>
      </c>
      <c r="AM475" s="95">
        <v>46142</v>
      </c>
      <c r="AO475" s="75" t="s">
        <v>1</v>
      </c>
      <c r="AP475" s="81">
        <v>0</v>
      </c>
      <c r="AQ475" s="96">
        <v>0</v>
      </c>
      <c r="AR475" s="114">
        <v>43877167</v>
      </c>
      <c r="AS475" s="85" t="s">
        <v>3548</v>
      </c>
      <c r="AT475" s="85" t="s">
        <v>3570</v>
      </c>
      <c r="AU475" s="85">
        <v>0</v>
      </c>
      <c r="AV475" s="247">
        <v>124</v>
      </c>
    </row>
    <row r="476" spans="1:48" ht="35.25" customHeight="1" x14ac:dyDescent="0.25">
      <c r="A476" s="315">
        <v>704</v>
      </c>
      <c r="B476" s="316">
        <v>446</v>
      </c>
      <c r="C476" s="72" t="s">
        <v>1239</v>
      </c>
      <c r="D476" s="124" t="s">
        <v>1453</v>
      </c>
      <c r="E476" s="125" t="s">
        <v>447</v>
      </c>
      <c r="F476" s="126" t="s">
        <v>448</v>
      </c>
      <c r="G476" s="127" t="s">
        <v>2393</v>
      </c>
      <c r="H476" s="121">
        <v>1037236261</v>
      </c>
      <c r="I476" s="144">
        <v>7521800</v>
      </c>
      <c r="J476" s="142">
        <v>49643880</v>
      </c>
      <c r="K476" s="148" t="s">
        <v>2365</v>
      </c>
      <c r="L476" s="128" t="s">
        <v>2382</v>
      </c>
      <c r="M476" s="88"/>
      <c r="N476" s="87" t="s">
        <v>14</v>
      </c>
      <c r="O476" s="88"/>
      <c r="P476" s="89" t="s">
        <v>14</v>
      </c>
      <c r="Q476" s="222">
        <v>599</v>
      </c>
      <c r="R476" s="109" t="s">
        <v>2945</v>
      </c>
      <c r="S476" s="76">
        <v>49643880</v>
      </c>
      <c r="T476" s="92" t="s">
        <v>14</v>
      </c>
      <c r="U476" s="91" t="s">
        <v>14</v>
      </c>
      <c r="V476" s="77">
        <v>0</v>
      </c>
      <c r="W476" s="135"/>
      <c r="X476" s="330">
        <v>45847</v>
      </c>
      <c r="Y476" s="135"/>
      <c r="Z476" s="198" t="s">
        <v>14</v>
      </c>
      <c r="AA476" s="325">
        <v>0</v>
      </c>
      <c r="AB476" s="115" t="s">
        <v>14</v>
      </c>
      <c r="AC476" s="337">
        <v>46021</v>
      </c>
      <c r="AD476" s="340" t="s">
        <v>135</v>
      </c>
      <c r="AE476" s="130"/>
      <c r="AF476" s="93" t="s">
        <v>2298</v>
      </c>
      <c r="AG476" s="86"/>
      <c r="AH476" s="139"/>
      <c r="AI476" s="24"/>
      <c r="AJ476" s="94" t="s">
        <v>4608</v>
      </c>
      <c r="AK476" s="94" t="s">
        <v>4608</v>
      </c>
      <c r="AL476" s="74" t="s">
        <v>14</v>
      </c>
      <c r="AM476" s="95" t="e">
        <v>#VALUE!</v>
      </c>
      <c r="AO476" s="75" t="s">
        <v>1</v>
      </c>
      <c r="AP476" s="81">
        <v>0</v>
      </c>
      <c r="AQ476" s="96">
        <v>0</v>
      </c>
      <c r="AR476" s="114">
        <v>49643880</v>
      </c>
      <c r="AS476" s="85">
        <v>0</v>
      </c>
      <c r="AT476" s="85">
        <v>0</v>
      </c>
      <c r="AU476" s="85">
        <v>0</v>
      </c>
      <c r="AV476" s="247">
        <v>0</v>
      </c>
    </row>
    <row r="477" spans="1:48" ht="35.25" customHeight="1" x14ac:dyDescent="0.25">
      <c r="A477" s="24">
        <v>762</v>
      </c>
      <c r="B477" s="131">
        <v>447</v>
      </c>
      <c r="C477" s="72" t="s">
        <v>595</v>
      </c>
      <c r="D477" s="124" t="s">
        <v>1453</v>
      </c>
      <c r="E477" s="125" t="s">
        <v>447</v>
      </c>
      <c r="F477" s="126" t="s">
        <v>448</v>
      </c>
      <c r="G477" s="127" t="s">
        <v>2394</v>
      </c>
      <c r="H477" s="121">
        <v>1152188216</v>
      </c>
      <c r="I477" s="144">
        <v>7521800</v>
      </c>
      <c r="J477" s="142">
        <v>45130800</v>
      </c>
      <c r="K477" s="112" t="s">
        <v>356</v>
      </c>
      <c r="L477" s="128" t="s">
        <v>2395</v>
      </c>
      <c r="M477" s="88" t="s">
        <v>1485</v>
      </c>
      <c r="N477" s="87">
        <v>1036955622</v>
      </c>
      <c r="O477" s="88" t="s">
        <v>1567</v>
      </c>
      <c r="P477" s="89">
        <v>43515795</v>
      </c>
      <c r="Q477" s="222">
        <v>689</v>
      </c>
      <c r="R477" s="109" t="s">
        <v>14</v>
      </c>
      <c r="S477" s="76">
        <v>0</v>
      </c>
      <c r="T477" s="92" t="s">
        <v>14</v>
      </c>
      <c r="U477" s="91" t="s">
        <v>14</v>
      </c>
      <c r="V477" s="77">
        <v>0</v>
      </c>
      <c r="W477" s="135">
        <v>45852</v>
      </c>
      <c r="X477" s="330">
        <v>45852</v>
      </c>
      <c r="Y477" s="135" t="s">
        <v>1441</v>
      </c>
      <c r="Z477" s="198">
        <v>45854</v>
      </c>
      <c r="AA477" s="325">
        <v>45854</v>
      </c>
      <c r="AB477" s="115">
        <v>46021</v>
      </c>
      <c r="AC477" s="337">
        <v>46021</v>
      </c>
      <c r="AD477" s="340" t="s">
        <v>47</v>
      </c>
      <c r="AE477" s="130" t="s">
        <v>2396</v>
      </c>
      <c r="AF477" s="93" t="s">
        <v>2298</v>
      </c>
      <c r="AG477" s="86"/>
      <c r="AH477" s="139"/>
      <c r="AI477" s="24" t="s">
        <v>1444</v>
      </c>
      <c r="AJ477" s="94" t="s">
        <v>4609</v>
      </c>
      <c r="AK477" s="94" t="s">
        <v>4609</v>
      </c>
      <c r="AL477" s="74">
        <v>8.1</v>
      </c>
      <c r="AM477" s="95">
        <v>46141</v>
      </c>
      <c r="AO477" s="75" t="s">
        <v>1</v>
      </c>
      <c r="AP477" s="81">
        <v>0</v>
      </c>
      <c r="AQ477" s="96">
        <v>0</v>
      </c>
      <c r="AR477" s="114">
        <v>45130800</v>
      </c>
      <c r="AS477" s="85" t="s">
        <v>3519</v>
      </c>
      <c r="AT477" s="85" t="s">
        <v>3526</v>
      </c>
      <c r="AU477" s="85">
        <v>0</v>
      </c>
      <c r="AV477" s="247">
        <v>123</v>
      </c>
    </row>
    <row r="478" spans="1:48" ht="35.25" customHeight="1" x14ac:dyDescent="0.25">
      <c r="A478" s="24">
        <v>706</v>
      </c>
      <c r="B478" s="131">
        <v>448</v>
      </c>
      <c r="C478" s="72" t="s">
        <v>1239</v>
      </c>
      <c r="D478" s="124" t="s">
        <v>1453</v>
      </c>
      <c r="E478" s="125" t="s">
        <v>447</v>
      </c>
      <c r="F478" s="126" t="s">
        <v>448</v>
      </c>
      <c r="G478" s="127" t="s">
        <v>2397</v>
      </c>
      <c r="H478" s="121">
        <v>43628977</v>
      </c>
      <c r="I478" s="144">
        <v>7521800</v>
      </c>
      <c r="J478" s="142">
        <v>49643880</v>
      </c>
      <c r="K478" s="137" t="s">
        <v>2365</v>
      </c>
      <c r="L478" s="128" t="s">
        <v>2382</v>
      </c>
      <c r="M478" s="88" t="s">
        <v>1485</v>
      </c>
      <c r="N478" s="87">
        <v>1036955622</v>
      </c>
      <c r="O478" s="88" t="s">
        <v>1567</v>
      </c>
      <c r="P478" s="89">
        <v>43515795</v>
      </c>
      <c r="Q478" s="222">
        <v>603</v>
      </c>
      <c r="R478" s="109" t="s">
        <v>2946</v>
      </c>
      <c r="S478" s="76">
        <v>49643880</v>
      </c>
      <c r="T478" s="92" t="s">
        <v>14</v>
      </c>
      <c r="U478" s="91" t="s">
        <v>14</v>
      </c>
      <c r="V478" s="77">
        <v>0</v>
      </c>
      <c r="W478" s="135">
        <v>45847</v>
      </c>
      <c r="X478" s="330">
        <v>45847</v>
      </c>
      <c r="Y478" s="135" t="s">
        <v>1441</v>
      </c>
      <c r="Z478" s="198">
        <v>45849</v>
      </c>
      <c r="AA478" s="325">
        <v>45852</v>
      </c>
      <c r="AB478" s="115">
        <v>46021</v>
      </c>
      <c r="AC478" s="337">
        <v>46021</v>
      </c>
      <c r="AD478" s="340" t="s">
        <v>264</v>
      </c>
      <c r="AE478" s="130" t="s">
        <v>2398</v>
      </c>
      <c r="AF478" s="93" t="s">
        <v>2298</v>
      </c>
      <c r="AG478" s="86"/>
      <c r="AH478" s="139"/>
      <c r="AI478" s="24" t="s">
        <v>1444</v>
      </c>
      <c r="AJ478" s="94" t="s">
        <v>4610</v>
      </c>
      <c r="AK478" s="94" t="s">
        <v>4610</v>
      </c>
      <c r="AL478" s="74">
        <v>8.1</v>
      </c>
      <c r="AM478" s="95">
        <v>46141</v>
      </c>
      <c r="AO478" s="75" t="s">
        <v>1</v>
      </c>
      <c r="AP478" s="81">
        <v>0</v>
      </c>
      <c r="AQ478" s="96">
        <v>0</v>
      </c>
      <c r="AR478" s="114">
        <v>49643880</v>
      </c>
      <c r="AS478" s="85" t="s">
        <v>3519</v>
      </c>
      <c r="AT478" s="85" t="s">
        <v>3526</v>
      </c>
      <c r="AU478" s="85">
        <v>0</v>
      </c>
      <c r="AV478" s="247">
        <v>123</v>
      </c>
    </row>
    <row r="479" spans="1:48" ht="35.25" customHeight="1" x14ac:dyDescent="0.25">
      <c r="A479" s="315">
        <v>702</v>
      </c>
      <c r="B479" s="316">
        <v>449</v>
      </c>
      <c r="C479" s="72" t="s">
        <v>1223</v>
      </c>
      <c r="D479" s="124" t="s">
        <v>1453</v>
      </c>
      <c r="E479" s="125" t="s">
        <v>447</v>
      </c>
      <c r="F479" s="126" t="s">
        <v>448</v>
      </c>
      <c r="G479" s="127" t="s">
        <v>2399</v>
      </c>
      <c r="H479" s="121">
        <v>1035833475</v>
      </c>
      <c r="I479" s="144">
        <v>7521800</v>
      </c>
      <c r="J479" s="142">
        <v>45130800</v>
      </c>
      <c r="K479" s="112" t="s">
        <v>356</v>
      </c>
      <c r="L479" s="128" t="s">
        <v>2382</v>
      </c>
      <c r="M479" s="88" t="s">
        <v>1485</v>
      </c>
      <c r="N479" s="87">
        <v>1036955622</v>
      </c>
      <c r="O479" s="88" t="s">
        <v>1567</v>
      </c>
      <c r="P479" s="89">
        <v>43515795</v>
      </c>
      <c r="Q479" s="222">
        <v>596</v>
      </c>
      <c r="R479" s="109" t="s">
        <v>2942</v>
      </c>
      <c r="S479" s="76">
        <v>45130800</v>
      </c>
      <c r="T479" s="92" t="s">
        <v>14</v>
      </c>
      <c r="U479" s="91" t="s">
        <v>14</v>
      </c>
      <c r="V479" s="77">
        <v>0</v>
      </c>
      <c r="W479" s="135">
        <v>45846</v>
      </c>
      <c r="X479" s="330">
        <v>45846</v>
      </c>
      <c r="Y479" s="135" t="s">
        <v>1441</v>
      </c>
      <c r="Z479" s="198">
        <v>45859</v>
      </c>
      <c r="AA479" s="325">
        <v>45859</v>
      </c>
      <c r="AB479" s="115">
        <v>46021</v>
      </c>
      <c r="AC479" s="337">
        <v>46021</v>
      </c>
      <c r="AD479" s="340" t="s">
        <v>186</v>
      </c>
      <c r="AE479" s="130" t="s">
        <v>2400</v>
      </c>
      <c r="AF479" s="93" t="s">
        <v>2298</v>
      </c>
      <c r="AG479" s="86"/>
      <c r="AH479" s="139"/>
      <c r="AI479" s="24" t="s">
        <v>1444</v>
      </c>
      <c r="AJ479" s="94" t="s">
        <v>4611</v>
      </c>
      <c r="AK479" s="94" t="s">
        <v>4611</v>
      </c>
      <c r="AL479" s="74">
        <v>8.1</v>
      </c>
      <c r="AM479" s="95">
        <v>46141</v>
      </c>
      <c r="AO479" s="75" t="s">
        <v>1</v>
      </c>
      <c r="AP479" s="81">
        <v>0</v>
      </c>
      <c r="AQ479" s="96">
        <v>0</v>
      </c>
      <c r="AR479" s="114">
        <v>45130800</v>
      </c>
      <c r="AS479" s="85" t="s">
        <v>3519</v>
      </c>
      <c r="AT479" s="85" t="s">
        <v>3526</v>
      </c>
      <c r="AU479" s="85">
        <v>0</v>
      </c>
      <c r="AV479" s="247">
        <v>123</v>
      </c>
    </row>
    <row r="480" spans="1:48" ht="35.25" customHeight="1" x14ac:dyDescent="0.25">
      <c r="A480" s="24">
        <v>703</v>
      </c>
      <c r="B480" s="131">
        <v>450</v>
      </c>
      <c r="C480" s="72" t="s">
        <v>1223</v>
      </c>
      <c r="D480" s="124" t="s">
        <v>1453</v>
      </c>
      <c r="E480" s="125" t="s">
        <v>447</v>
      </c>
      <c r="F480" s="126" t="s">
        <v>448</v>
      </c>
      <c r="G480" s="127" t="s">
        <v>2401</v>
      </c>
      <c r="H480" s="121">
        <v>71646781</v>
      </c>
      <c r="I480" s="144">
        <v>7521800</v>
      </c>
      <c r="J480" s="142">
        <v>45130800</v>
      </c>
      <c r="K480" s="112" t="s">
        <v>356</v>
      </c>
      <c r="L480" s="128" t="s">
        <v>2382</v>
      </c>
      <c r="M480" s="88" t="s">
        <v>1485</v>
      </c>
      <c r="N480" s="87">
        <v>1036955622</v>
      </c>
      <c r="O480" s="88" t="s">
        <v>1567</v>
      </c>
      <c r="P480" s="89">
        <v>43515795</v>
      </c>
      <c r="Q480" s="222">
        <v>597</v>
      </c>
      <c r="R480" s="109" t="s">
        <v>2943</v>
      </c>
      <c r="S480" s="76">
        <v>45130800</v>
      </c>
      <c r="T480" s="92" t="s">
        <v>14</v>
      </c>
      <c r="U480" s="91" t="s">
        <v>14</v>
      </c>
      <c r="V480" s="77">
        <v>0</v>
      </c>
      <c r="W480" s="135">
        <v>45845</v>
      </c>
      <c r="X480" s="329">
        <v>45845</v>
      </c>
      <c r="Y480" s="135" t="s">
        <v>1441</v>
      </c>
      <c r="Z480" s="198">
        <v>45847</v>
      </c>
      <c r="AA480" s="325">
        <v>45847</v>
      </c>
      <c r="AB480" s="115">
        <v>46021</v>
      </c>
      <c r="AC480" s="337">
        <v>46021</v>
      </c>
      <c r="AD480" s="340" t="s">
        <v>302</v>
      </c>
      <c r="AE480" s="130" t="s">
        <v>2402</v>
      </c>
      <c r="AF480" s="93" t="s">
        <v>2298</v>
      </c>
      <c r="AG480" s="86"/>
      <c r="AH480" s="139"/>
      <c r="AI480" s="24" t="s">
        <v>1444</v>
      </c>
      <c r="AJ480" s="94" t="s">
        <v>4612</v>
      </c>
      <c r="AK480" s="94" t="s">
        <v>4612</v>
      </c>
      <c r="AL480" s="74">
        <v>8.1</v>
      </c>
      <c r="AM480" s="95">
        <v>46141</v>
      </c>
      <c r="AO480" s="75" t="s">
        <v>1</v>
      </c>
      <c r="AP480" s="81">
        <v>0</v>
      </c>
      <c r="AQ480" s="96">
        <v>0</v>
      </c>
      <c r="AR480" s="114">
        <v>45130800</v>
      </c>
      <c r="AS480" s="85" t="s">
        <v>3519</v>
      </c>
      <c r="AT480" s="85" t="s">
        <v>3526</v>
      </c>
      <c r="AU480" s="85">
        <v>0</v>
      </c>
      <c r="AV480" s="247">
        <v>123</v>
      </c>
    </row>
    <row r="481" spans="1:48" ht="35.25" customHeight="1" x14ac:dyDescent="0.25">
      <c r="A481" s="312">
        <v>761</v>
      </c>
      <c r="B481" s="313">
        <v>451</v>
      </c>
      <c r="C481" s="72" t="s">
        <v>595</v>
      </c>
      <c r="D481" s="124" t="s">
        <v>1453</v>
      </c>
      <c r="E481" s="125" t="s">
        <v>447</v>
      </c>
      <c r="F481" s="126" t="s">
        <v>448</v>
      </c>
      <c r="G481" s="127" t="s">
        <v>2403</v>
      </c>
      <c r="H481" s="121">
        <v>1037658646</v>
      </c>
      <c r="I481" s="144">
        <v>7521800</v>
      </c>
      <c r="J481" s="142">
        <v>45130800</v>
      </c>
      <c r="K481" s="112" t="s">
        <v>356</v>
      </c>
      <c r="L481" s="128" t="s">
        <v>2395</v>
      </c>
      <c r="M481" s="88" t="s">
        <v>1485</v>
      </c>
      <c r="N481" s="87">
        <v>1036955622</v>
      </c>
      <c r="O481" s="88" t="s">
        <v>1567</v>
      </c>
      <c r="P481" s="89">
        <v>43515795</v>
      </c>
      <c r="Q481" s="222">
        <v>688</v>
      </c>
      <c r="R481" s="109" t="s">
        <v>14</v>
      </c>
      <c r="S481" s="76">
        <v>0</v>
      </c>
      <c r="T481" s="92" t="s">
        <v>14</v>
      </c>
      <c r="U481" s="91" t="s">
        <v>14</v>
      </c>
      <c r="V481" s="77">
        <v>0</v>
      </c>
      <c r="W481" s="135">
        <v>45852</v>
      </c>
      <c r="X481" s="329">
        <v>45852</v>
      </c>
      <c r="Y481" s="135" t="s">
        <v>1441</v>
      </c>
      <c r="Z481" s="198">
        <v>45866</v>
      </c>
      <c r="AA481" s="325">
        <v>0</v>
      </c>
      <c r="AB481" s="115">
        <v>46021</v>
      </c>
      <c r="AC481" s="337">
        <v>46021</v>
      </c>
      <c r="AD481" s="340" t="s">
        <v>231</v>
      </c>
      <c r="AE481" s="130" t="s">
        <v>2404</v>
      </c>
      <c r="AF481" s="93" t="s">
        <v>2298</v>
      </c>
      <c r="AG481" s="86"/>
      <c r="AH481" s="139"/>
      <c r="AI481" s="24" t="s">
        <v>1444</v>
      </c>
      <c r="AJ481" s="94" t="s">
        <v>4613</v>
      </c>
      <c r="AK481" s="94" t="s">
        <v>4613</v>
      </c>
      <c r="AL481" s="74">
        <v>8.1</v>
      </c>
      <c r="AM481" s="95">
        <v>46141</v>
      </c>
      <c r="AO481" s="75" t="s">
        <v>1</v>
      </c>
      <c r="AP481" s="81">
        <v>0</v>
      </c>
      <c r="AQ481" s="96">
        <v>0</v>
      </c>
      <c r="AR481" s="114">
        <v>45130800</v>
      </c>
      <c r="AS481" s="85" t="s">
        <v>3519</v>
      </c>
      <c r="AT481" s="85" t="s">
        <v>3526</v>
      </c>
      <c r="AU481" s="85">
        <v>0</v>
      </c>
      <c r="AV481" s="247">
        <v>123</v>
      </c>
    </row>
    <row r="482" spans="1:48" ht="35.25" customHeight="1" x14ac:dyDescent="0.25">
      <c r="A482" s="312">
        <v>763</v>
      </c>
      <c r="B482" s="313">
        <v>452</v>
      </c>
      <c r="C482" s="72" t="s">
        <v>595</v>
      </c>
      <c r="D482" s="124" t="s">
        <v>1453</v>
      </c>
      <c r="E482" s="125" t="s">
        <v>447</v>
      </c>
      <c r="F482" s="126" t="s">
        <v>448</v>
      </c>
      <c r="G482" s="127" t="s">
        <v>2405</v>
      </c>
      <c r="H482" s="121">
        <v>43844655</v>
      </c>
      <c r="I482" s="144">
        <v>7521800</v>
      </c>
      <c r="J482" s="142">
        <v>45130800</v>
      </c>
      <c r="K482" s="112" t="s">
        <v>356</v>
      </c>
      <c r="L482" s="128" t="s">
        <v>2395</v>
      </c>
      <c r="M482" s="88" t="s">
        <v>1485</v>
      </c>
      <c r="N482" s="87">
        <v>1036955622</v>
      </c>
      <c r="O482" s="88" t="s">
        <v>1567</v>
      </c>
      <c r="P482" s="89">
        <v>43515795</v>
      </c>
      <c r="Q482" s="222">
        <v>690</v>
      </c>
      <c r="R482" s="109" t="s">
        <v>14</v>
      </c>
      <c r="S482" s="76">
        <v>0</v>
      </c>
      <c r="T482" s="92" t="s">
        <v>14</v>
      </c>
      <c r="U482" s="91" t="s">
        <v>14</v>
      </c>
      <c r="V482" s="77">
        <v>0</v>
      </c>
      <c r="W482" s="135">
        <v>45852</v>
      </c>
      <c r="X482" s="329">
        <v>45852</v>
      </c>
      <c r="Y482" s="135" t="s">
        <v>1441</v>
      </c>
      <c r="Z482" s="198">
        <v>45854</v>
      </c>
      <c r="AA482" s="325">
        <v>45854</v>
      </c>
      <c r="AB482" s="115">
        <v>46021</v>
      </c>
      <c r="AC482" s="337">
        <v>46021</v>
      </c>
      <c r="AD482" s="340" t="s">
        <v>172</v>
      </c>
      <c r="AE482" s="159" t="s">
        <v>2406</v>
      </c>
      <c r="AF482" s="93" t="s">
        <v>2298</v>
      </c>
      <c r="AG482" s="86"/>
      <c r="AH482" s="139"/>
      <c r="AI482" s="24" t="s">
        <v>1444</v>
      </c>
      <c r="AJ482" s="94" t="s">
        <v>4614</v>
      </c>
      <c r="AK482" s="94" t="s">
        <v>4614</v>
      </c>
      <c r="AL482" s="74">
        <v>8.1</v>
      </c>
      <c r="AM482" s="95">
        <v>46141</v>
      </c>
      <c r="AO482" s="75" t="s">
        <v>1</v>
      </c>
      <c r="AP482" s="81">
        <v>0</v>
      </c>
      <c r="AQ482" s="96">
        <v>0</v>
      </c>
      <c r="AR482" s="114">
        <v>45130800</v>
      </c>
      <c r="AS482" s="85" t="s">
        <v>3519</v>
      </c>
      <c r="AT482" s="85" t="s">
        <v>3526</v>
      </c>
      <c r="AU482" s="85">
        <v>0</v>
      </c>
      <c r="AV482" s="247">
        <v>123</v>
      </c>
    </row>
    <row r="483" spans="1:48" ht="35.25" customHeight="1" x14ac:dyDescent="0.25">
      <c r="A483" s="24">
        <v>700</v>
      </c>
      <c r="B483" s="131">
        <v>453</v>
      </c>
      <c r="C483" s="72" t="s">
        <v>1223</v>
      </c>
      <c r="D483" s="124" t="s">
        <v>1453</v>
      </c>
      <c r="E483" s="125" t="s">
        <v>447</v>
      </c>
      <c r="F483" s="126" t="s">
        <v>448</v>
      </c>
      <c r="G483" s="127" t="s">
        <v>2407</v>
      </c>
      <c r="H483" s="121">
        <v>71370636</v>
      </c>
      <c r="I483" s="144">
        <v>7521800</v>
      </c>
      <c r="J483" s="142">
        <v>45130800</v>
      </c>
      <c r="K483" s="112" t="s">
        <v>356</v>
      </c>
      <c r="L483" s="128" t="s">
        <v>2382</v>
      </c>
      <c r="M483" s="88" t="s">
        <v>1485</v>
      </c>
      <c r="N483" s="87">
        <v>1036955622</v>
      </c>
      <c r="O483" s="88" t="s">
        <v>1567</v>
      </c>
      <c r="P483" s="89">
        <v>43515795</v>
      </c>
      <c r="Q483" s="222">
        <v>598</v>
      </c>
      <c r="R483" s="109" t="s">
        <v>2944</v>
      </c>
      <c r="S483" s="76">
        <v>45130800</v>
      </c>
      <c r="T483" s="92" t="s">
        <v>14</v>
      </c>
      <c r="U483" s="91" t="s">
        <v>14</v>
      </c>
      <c r="V483" s="77">
        <v>0</v>
      </c>
      <c r="W483" s="135">
        <v>45846</v>
      </c>
      <c r="X483" s="330">
        <v>45846</v>
      </c>
      <c r="Y483" s="135" t="s">
        <v>1441</v>
      </c>
      <c r="Z483" s="198">
        <v>45848</v>
      </c>
      <c r="AA483" s="325">
        <v>45848</v>
      </c>
      <c r="AB483" s="115">
        <v>46021</v>
      </c>
      <c r="AC483" s="337">
        <v>46021</v>
      </c>
      <c r="AD483" s="340" t="s">
        <v>299</v>
      </c>
      <c r="AE483" s="130" t="s">
        <v>2408</v>
      </c>
      <c r="AF483" s="93" t="s">
        <v>2298</v>
      </c>
      <c r="AG483" s="86"/>
      <c r="AH483" s="139"/>
      <c r="AI483" s="24" t="s">
        <v>1444</v>
      </c>
      <c r="AJ483" s="94" t="s">
        <v>4615</v>
      </c>
      <c r="AK483" s="94" t="s">
        <v>4615</v>
      </c>
      <c r="AL483" s="74">
        <v>8.1</v>
      </c>
      <c r="AM483" s="95">
        <v>46141</v>
      </c>
      <c r="AO483" s="75" t="s">
        <v>1</v>
      </c>
      <c r="AP483" s="81">
        <v>0</v>
      </c>
      <c r="AQ483" s="96">
        <v>0</v>
      </c>
      <c r="AR483" s="114">
        <v>45130800</v>
      </c>
      <c r="AS483" s="85" t="s">
        <v>3519</v>
      </c>
      <c r="AT483" s="85" t="s">
        <v>3526</v>
      </c>
      <c r="AU483" s="85">
        <v>0</v>
      </c>
      <c r="AV483" s="247">
        <v>123</v>
      </c>
    </row>
    <row r="484" spans="1:48" ht="35.25" customHeight="1" x14ac:dyDescent="0.25">
      <c r="A484" s="24">
        <v>638</v>
      </c>
      <c r="B484" s="131">
        <v>454</v>
      </c>
      <c r="C484" s="72" t="s">
        <v>1200</v>
      </c>
      <c r="D484" s="124" t="s">
        <v>1429</v>
      </c>
      <c r="E484" s="125" t="s">
        <v>447</v>
      </c>
      <c r="F484" s="126" t="s">
        <v>448</v>
      </c>
      <c r="G484" s="127" t="s">
        <v>2409</v>
      </c>
      <c r="H484" s="163">
        <v>1037237920</v>
      </c>
      <c r="I484" s="144">
        <v>7521800</v>
      </c>
      <c r="J484" s="142">
        <v>47638067</v>
      </c>
      <c r="K484" s="112" t="s">
        <v>356</v>
      </c>
      <c r="L484" s="128" t="s">
        <v>2382</v>
      </c>
      <c r="M484" s="88" t="s">
        <v>1570</v>
      </c>
      <c r="N484" s="87">
        <v>32244709</v>
      </c>
      <c r="O484" s="88" t="s">
        <v>1599</v>
      </c>
      <c r="P484" s="89">
        <v>43595405</v>
      </c>
      <c r="Q484" s="222">
        <v>568</v>
      </c>
      <c r="R484" s="109" t="s">
        <v>2645</v>
      </c>
      <c r="S484" s="76">
        <v>48891700</v>
      </c>
      <c r="T484" s="92">
        <v>7575</v>
      </c>
      <c r="U484" s="91" t="s">
        <v>3009</v>
      </c>
      <c r="V484" s="77">
        <v>47638067</v>
      </c>
      <c r="W484" s="135">
        <v>45839</v>
      </c>
      <c r="X484" s="330">
        <v>45839</v>
      </c>
      <c r="Y484" s="135" t="s">
        <v>1441</v>
      </c>
      <c r="Z484" s="80">
        <v>45841</v>
      </c>
      <c r="AA484" s="325">
        <v>45841</v>
      </c>
      <c r="AB484" s="115">
        <v>46022</v>
      </c>
      <c r="AC484" s="337">
        <v>46022</v>
      </c>
      <c r="AD484" s="340" t="s">
        <v>180</v>
      </c>
      <c r="AE484" s="161" t="s">
        <v>2410</v>
      </c>
      <c r="AF484" s="93" t="s">
        <v>2411</v>
      </c>
      <c r="AG484" s="86"/>
      <c r="AH484" s="297">
        <v>202000006881</v>
      </c>
      <c r="AI484" s="24" t="s">
        <v>1444</v>
      </c>
      <c r="AJ484" s="94" t="s">
        <v>4616</v>
      </c>
      <c r="AK484" s="94" t="s">
        <v>4616</v>
      </c>
      <c r="AL484" s="74">
        <v>8.1333333333333329</v>
      </c>
      <c r="AM484" s="95">
        <v>46142</v>
      </c>
      <c r="AO484" s="75" t="s">
        <v>1</v>
      </c>
      <c r="AP484" s="81">
        <v>0</v>
      </c>
      <c r="AQ484" s="96">
        <v>0</v>
      </c>
      <c r="AR484" s="114">
        <v>47638067</v>
      </c>
      <c r="AS484" s="85" t="s">
        <v>3554</v>
      </c>
      <c r="AT484" s="85" t="s">
        <v>3515</v>
      </c>
      <c r="AU484" s="85">
        <v>0</v>
      </c>
      <c r="AV484" s="247">
        <v>124</v>
      </c>
    </row>
    <row r="485" spans="1:48" ht="35.25" customHeight="1" x14ac:dyDescent="0.25">
      <c r="A485" s="24">
        <v>173</v>
      </c>
      <c r="B485" s="131">
        <v>455</v>
      </c>
      <c r="C485" s="72" t="s">
        <v>703</v>
      </c>
      <c r="D485" s="124" t="s">
        <v>1436</v>
      </c>
      <c r="E485" s="125" t="s">
        <v>447</v>
      </c>
      <c r="F485" s="126" t="s">
        <v>690</v>
      </c>
      <c r="G485" s="127" t="s">
        <v>2412</v>
      </c>
      <c r="H485" s="163">
        <v>890982451</v>
      </c>
      <c r="I485" s="142">
        <v>0</v>
      </c>
      <c r="J485" s="142">
        <v>150000000</v>
      </c>
      <c r="K485" s="112" t="s">
        <v>356</v>
      </c>
      <c r="L485" s="128" t="s">
        <v>1545</v>
      </c>
      <c r="M485" s="88" t="s">
        <v>1519</v>
      </c>
      <c r="N485" s="87">
        <v>10267189</v>
      </c>
      <c r="O485" s="88" t="s">
        <v>1515</v>
      </c>
      <c r="P485" s="89">
        <v>98556206</v>
      </c>
      <c r="Q485" s="222">
        <v>584</v>
      </c>
      <c r="R485" s="109" t="s">
        <v>2722</v>
      </c>
      <c r="S485" s="76">
        <v>150000000</v>
      </c>
      <c r="T485" s="92">
        <v>7397</v>
      </c>
      <c r="U485" s="91" t="s">
        <v>3070</v>
      </c>
      <c r="V485" s="77">
        <v>150000000</v>
      </c>
      <c r="W485" s="135">
        <v>45835</v>
      </c>
      <c r="X485" s="330">
        <v>45835</v>
      </c>
      <c r="Y485" s="135">
        <v>45835</v>
      </c>
      <c r="Z485" s="80">
        <v>45835</v>
      </c>
      <c r="AA485" s="325">
        <v>45835</v>
      </c>
      <c r="AB485" s="115">
        <v>46021</v>
      </c>
      <c r="AC485" s="337">
        <v>46021</v>
      </c>
      <c r="AD485" s="340" t="s">
        <v>91</v>
      </c>
      <c r="AE485" s="161" t="s">
        <v>2413</v>
      </c>
      <c r="AF485" s="93" t="s">
        <v>2414</v>
      </c>
      <c r="AG485" s="86"/>
      <c r="AH485" s="297">
        <v>202000006845</v>
      </c>
      <c r="AI485" s="24" t="s">
        <v>1444</v>
      </c>
      <c r="AJ485" s="94" t="s">
        <v>4617</v>
      </c>
      <c r="AK485" s="94" t="s">
        <v>4617</v>
      </c>
      <c r="AL485" s="74">
        <v>8.1</v>
      </c>
      <c r="AM485" s="95">
        <v>46141</v>
      </c>
      <c r="AO485" s="75" t="s">
        <v>1</v>
      </c>
      <c r="AP485" s="81">
        <v>31000000</v>
      </c>
      <c r="AQ485" s="96">
        <v>0.20666666666666667</v>
      </c>
      <c r="AR485" s="114">
        <v>119000000</v>
      </c>
      <c r="AS485" s="85" t="s">
        <v>3536</v>
      </c>
      <c r="AT485" s="85" t="s">
        <v>3506</v>
      </c>
      <c r="AU485" s="85">
        <v>0</v>
      </c>
      <c r="AV485" s="247">
        <v>123</v>
      </c>
    </row>
    <row r="486" spans="1:48" ht="35.25" customHeight="1" x14ac:dyDescent="0.25">
      <c r="A486" s="24">
        <v>669</v>
      </c>
      <c r="B486" s="131">
        <v>456</v>
      </c>
      <c r="C486" s="72" t="s">
        <v>1219</v>
      </c>
      <c r="D486" s="124" t="s">
        <v>1429</v>
      </c>
      <c r="E486" s="125" t="s">
        <v>447</v>
      </c>
      <c r="F486" s="126" t="s">
        <v>448</v>
      </c>
      <c r="G486" s="127" t="s">
        <v>2415</v>
      </c>
      <c r="H486" s="163">
        <v>1017222456</v>
      </c>
      <c r="I486" s="142">
        <v>7521800</v>
      </c>
      <c r="J486" s="142">
        <v>43623533</v>
      </c>
      <c r="K486" s="137" t="s">
        <v>2416</v>
      </c>
      <c r="L486" s="128" t="s">
        <v>1545</v>
      </c>
      <c r="M486" s="88" t="s">
        <v>1480</v>
      </c>
      <c r="N486" s="87">
        <v>98552967</v>
      </c>
      <c r="O486" s="88" t="s">
        <v>1481</v>
      </c>
      <c r="P486" s="89">
        <v>43548204</v>
      </c>
      <c r="Q486" s="222">
        <v>608</v>
      </c>
      <c r="R486" s="109" t="s">
        <v>2547</v>
      </c>
      <c r="S486" s="76">
        <v>43623533</v>
      </c>
      <c r="T486" s="92">
        <v>7593</v>
      </c>
      <c r="U486" s="91" t="s">
        <v>2961</v>
      </c>
      <c r="V486" s="77">
        <v>43623533</v>
      </c>
      <c r="W486" s="135">
        <v>45842</v>
      </c>
      <c r="X486" s="330">
        <v>45842</v>
      </c>
      <c r="Y486" s="135" t="s">
        <v>1441</v>
      </c>
      <c r="Z486" s="80">
        <v>45845</v>
      </c>
      <c r="AA486" s="325">
        <v>45845</v>
      </c>
      <c r="AB486" s="115">
        <v>46022</v>
      </c>
      <c r="AC486" s="337">
        <v>46022</v>
      </c>
      <c r="AD486" s="340" t="s">
        <v>123</v>
      </c>
      <c r="AE486" s="161" t="s">
        <v>2417</v>
      </c>
      <c r="AF486" s="93" t="s">
        <v>1617</v>
      </c>
      <c r="AG486" s="86"/>
      <c r="AH486" s="297">
        <v>202000006882</v>
      </c>
      <c r="AI486" s="24" t="s">
        <v>1444</v>
      </c>
      <c r="AJ486" s="94" t="s">
        <v>4618</v>
      </c>
      <c r="AK486" s="94" t="s">
        <v>4618</v>
      </c>
      <c r="AL486" s="74">
        <v>8.1333333333333329</v>
      </c>
      <c r="AM486" s="95">
        <v>46142</v>
      </c>
      <c r="AO486" s="75" t="s">
        <v>1</v>
      </c>
      <c r="AP486" s="81">
        <v>0</v>
      </c>
      <c r="AQ486" s="96">
        <v>0</v>
      </c>
      <c r="AR486" s="114">
        <v>43623533</v>
      </c>
      <c r="AS486" s="85" t="s">
        <v>3549</v>
      </c>
      <c r="AT486" s="85" t="s">
        <v>3516</v>
      </c>
      <c r="AU486" s="85">
        <v>0</v>
      </c>
      <c r="AV486" s="247">
        <v>124</v>
      </c>
    </row>
    <row r="487" spans="1:48" ht="35.25" customHeight="1" x14ac:dyDescent="0.25">
      <c r="A487" s="24">
        <v>656</v>
      </c>
      <c r="B487" s="131">
        <v>457</v>
      </c>
      <c r="C487" s="72" t="s">
        <v>446</v>
      </c>
      <c r="D487" s="124" t="s">
        <v>1429</v>
      </c>
      <c r="E487" s="125" t="s">
        <v>447</v>
      </c>
      <c r="F487" s="126" t="s">
        <v>448</v>
      </c>
      <c r="G487" s="127" t="s">
        <v>1539</v>
      </c>
      <c r="H487" s="163">
        <v>43560822</v>
      </c>
      <c r="I487" s="142">
        <v>7521800</v>
      </c>
      <c r="J487" s="142">
        <v>43877167</v>
      </c>
      <c r="K487" s="112" t="s">
        <v>356</v>
      </c>
      <c r="L487" s="128" t="s">
        <v>1545</v>
      </c>
      <c r="M487" s="88" t="s">
        <v>1531</v>
      </c>
      <c r="N487" s="87">
        <v>71023409</v>
      </c>
      <c r="O487" s="88" t="s">
        <v>1540</v>
      </c>
      <c r="P487" s="89">
        <v>98628861</v>
      </c>
      <c r="Q487" s="222">
        <v>589</v>
      </c>
      <c r="R487" s="109" t="s">
        <v>2541</v>
      </c>
      <c r="S487" s="76">
        <v>43877167</v>
      </c>
      <c r="T487" s="92">
        <v>7572</v>
      </c>
      <c r="U487" s="91" t="s">
        <v>2954</v>
      </c>
      <c r="V487" s="77">
        <v>43877167</v>
      </c>
      <c r="W487" s="135">
        <v>45839</v>
      </c>
      <c r="X487" s="330">
        <v>45839</v>
      </c>
      <c r="Y487" s="135" t="s">
        <v>1441</v>
      </c>
      <c r="Z487" s="80">
        <v>45846</v>
      </c>
      <c r="AA487" s="325">
        <v>45846</v>
      </c>
      <c r="AB487" s="115">
        <v>46022</v>
      </c>
      <c r="AC487" s="337">
        <v>46022</v>
      </c>
      <c r="AD487" s="340" t="s">
        <v>219</v>
      </c>
      <c r="AE487" s="161" t="s">
        <v>2418</v>
      </c>
      <c r="AF487" s="93" t="s">
        <v>2392</v>
      </c>
      <c r="AG487" s="86"/>
      <c r="AH487" s="297">
        <v>202000006883</v>
      </c>
      <c r="AI487" s="24" t="s">
        <v>1444</v>
      </c>
      <c r="AJ487" s="94" t="s">
        <v>4619</v>
      </c>
      <c r="AK487" s="94" t="s">
        <v>4619</v>
      </c>
      <c r="AL487" s="74">
        <v>8.1333333333333329</v>
      </c>
      <c r="AM487" s="95">
        <v>46142</v>
      </c>
      <c r="AO487" s="75" t="s">
        <v>1</v>
      </c>
      <c r="AP487" s="81">
        <v>0</v>
      </c>
      <c r="AQ487" s="96">
        <v>0</v>
      </c>
      <c r="AR487" s="114">
        <v>43877167</v>
      </c>
      <c r="AS487" s="85" t="s">
        <v>3523</v>
      </c>
      <c r="AT487" s="85" t="s">
        <v>3552</v>
      </c>
      <c r="AU487" s="85">
        <v>0</v>
      </c>
      <c r="AV487" s="247">
        <v>124</v>
      </c>
    </row>
    <row r="488" spans="1:48" ht="35.25" customHeight="1" x14ac:dyDescent="0.25">
      <c r="A488" s="24">
        <v>654</v>
      </c>
      <c r="B488" s="131">
        <v>458</v>
      </c>
      <c r="C488" s="72" t="s">
        <v>1031</v>
      </c>
      <c r="D488" s="124" t="s">
        <v>1429</v>
      </c>
      <c r="E488" s="125" t="s">
        <v>447</v>
      </c>
      <c r="F488" s="126" t="s">
        <v>448</v>
      </c>
      <c r="G488" s="127" t="s">
        <v>1500</v>
      </c>
      <c r="H488" s="163">
        <v>15444242</v>
      </c>
      <c r="I488" s="142">
        <v>7521800</v>
      </c>
      <c r="J488" s="142">
        <v>44127894</v>
      </c>
      <c r="K488" s="112" t="s">
        <v>356</v>
      </c>
      <c r="L488" s="128" t="s">
        <v>1545</v>
      </c>
      <c r="M488" s="88" t="s">
        <v>1501</v>
      </c>
      <c r="N488" s="87">
        <v>43910335</v>
      </c>
      <c r="O488" s="88" t="s">
        <v>1502</v>
      </c>
      <c r="P488" s="89">
        <v>43519524</v>
      </c>
      <c r="Q488" s="222">
        <v>588</v>
      </c>
      <c r="R488" s="109" t="s">
        <v>2540</v>
      </c>
      <c r="S488" s="76">
        <v>44127894</v>
      </c>
      <c r="T488" s="92">
        <v>7596</v>
      </c>
      <c r="U488" s="91" t="s">
        <v>2963</v>
      </c>
      <c r="V488" s="77">
        <v>44127894</v>
      </c>
      <c r="W488" s="135">
        <v>45840</v>
      </c>
      <c r="X488" s="330">
        <v>45840</v>
      </c>
      <c r="Y488" s="135" t="s">
        <v>1441</v>
      </c>
      <c r="Z488" s="80">
        <v>45845</v>
      </c>
      <c r="AA488" s="325">
        <v>45845</v>
      </c>
      <c r="AB488" s="115">
        <v>46022</v>
      </c>
      <c r="AC488" s="337">
        <v>46022</v>
      </c>
      <c r="AD488" s="340" t="s">
        <v>309</v>
      </c>
      <c r="AE488" s="161" t="s">
        <v>2419</v>
      </c>
      <c r="AF488" s="93" t="s">
        <v>2420</v>
      </c>
      <c r="AG488" s="86"/>
      <c r="AH488" s="297">
        <v>202000006884</v>
      </c>
      <c r="AI488" s="24" t="s">
        <v>1444</v>
      </c>
      <c r="AJ488" s="94" t="s">
        <v>4620</v>
      </c>
      <c r="AK488" s="94" t="s">
        <v>4620</v>
      </c>
      <c r="AL488" s="74">
        <v>8.1333333333333329</v>
      </c>
      <c r="AM488" s="95">
        <v>46142</v>
      </c>
      <c r="AO488" s="75" t="s">
        <v>1</v>
      </c>
      <c r="AP488" s="81">
        <v>0</v>
      </c>
      <c r="AQ488" s="96">
        <v>0</v>
      </c>
      <c r="AR488" s="114">
        <v>44127894</v>
      </c>
      <c r="AS488" s="85" t="s">
        <v>3564</v>
      </c>
      <c r="AT488" s="85" t="s">
        <v>3517</v>
      </c>
      <c r="AU488" s="85">
        <v>0</v>
      </c>
      <c r="AV488" s="247">
        <v>124</v>
      </c>
    </row>
    <row r="489" spans="1:48" ht="35.25" customHeight="1" x14ac:dyDescent="0.25">
      <c r="A489" s="24">
        <v>667</v>
      </c>
      <c r="B489" s="131">
        <v>459</v>
      </c>
      <c r="C489" s="72" t="s">
        <v>1037</v>
      </c>
      <c r="D489" s="124" t="s">
        <v>1429</v>
      </c>
      <c r="E489" s="125" t="s">
        <v>447</v>
      </c>
      <c r="F489" s="126" t="s">
        <v>448</v>
      </c>
      <c r="G489" s="127" t="s">
        <v>1591</v>
      </c>
      <c r="H489" s="163">
        <v>1037574148</v>
      </c>
      <c r="I489" s="142">
        <v>7521800</v>
      </c>
      <c r="J489" s="142">
        <v>42623533</v>
      </c>
      <c r="K489" s="112" t="s">
        <v>356</v>
      </c>
      <c r="L489" s="128" t="s">
        <v>1545</v>
      </c>
      <c r="M489" s="88" t="s">
        <v>1490</v>
      </c>
      <c r="N489" s="87">
        <v>37864741</v>
      </c>
      <c r="O489" s="88" t="s">
        <v>1511</v>
      </c>
      <c r="P489" s="89">
        <v>43610005</v>
      </c>
      <c r="Q489" s="222">
        <v>607</v>
      </c>
      <c r="R489" s="109" t="s">
        <v>2546</v>
      </c>
      <c r="S489" s="76">
        <v>42623534</v>
      </c>
      <c r="T489" s="92">
        <v>7573</v>
      </c>
      <c r="U489" s="91" t="s">
        <v>2955</v>
      </c>
      <c r="V489" s="77">
        <v>42623533</v>
      </c>
      <c r="W489" s="135">
        <v>45839</v>
      </c>
      <c r="X489" s="330">
        <v>45839</v>
      </c>
      <c r="Y489" s="135" t="s">
        <v>1441</v>
      </c>
      <c r="Z489" s="80">
        <v>45842</v>
      </c>
      <c r="AA489" s="325">
        <v>45852</v>
      </c>
      <c r="AB489" s="115">
        <v>46022</v>
      </c>
      <c r="AC489" s="337">
        <v>46022</v>
      </c>
      <c r="AD489" s="340" t="s">
        <v>280</v>
      </c>
      <c r="AE489" s="161" t="s">
        <v>2421</v>
      </c>
      <c r="AF489" s="93" t="s">
        <v>1617</v>
      </c>
      <c r="AG489" s="86"/>
      <c r="AH489" s="357"/>
      <c r="AI489" s="24" t="s">
        <v>1444</v>
      </c>
      <c r="AJ489" s="94" t="s">
        <v>4621</v>
      </c>
      <c r="AK489" s="94" t="s">
        <v>4621</v>
      </c>
      <c r="AL489" s="74">
        <v>8.1333333333333329</v>
      </c>
      <c r="AM489" s="95">
        <v>46142</v>
      </c>
      <c r="AO489" s="75" t="s">
        <v>1</v>
      </c>
      <c r="AP489" s="81">
        <v>0</v>
      </c>
      <c r="AQ489" s="96">
        <v>0</v>
      </c>
      <c r="AR489" s="114">
        <v>42623533</v>
      </c>
      <c r="AS489" s="85" t="s">
        <v>3535</v>
      </c>
      <c r="AT489" s="85" t="s">
        <v>3560</v>
      </c>
      <c r="AU489" s="85">
        <v>0</v>
      </c>
      <c r="AV489" s="247">
        <v>124</v>
      </c>
    </row>
    <row r="490" spans="1:48" ht="35.25" customHeight="1" x14ac:dyDescent="0.25">
      <c r="A490" s="24">
        <v>661</v>
      </c>
      <c r="B490" s="131">
        <v>460</v>
      </c>
      <c r="C490" s="72" t="s">
        <v>1067</v>
      </c>
      <c r="D490" s="124" t="s">
        <v>1429</v>
      </c>
      <c r="E490" s="125" t="s">
        <v>447</v>
      </c>
      <c r="F490" s="126" t="s">
        <v>448</v>
      </c>
      <c r="G490" s="127" t="s">
        <v>1628</v>
      </c>
      <c r="H490" s="163">
        <v>43816660</v>
      </c>
      <c r="I490" s="142">
        <v>7521800</v>
      </c>
      <c r="J490" s="142">
        <v>41369900</v>
      </c>
      <c r="K490" s="112" t="s">
        <v>356</v>
      </c>
      <c r="L490" s="128" t="s">
        <v>1545</v>
      </c>
      <c r="M490" s="88" t="s">
        <v>1530</v>
      </c>
      <c r="N490" s="87">
        <v>1017174088</v>
      </c>
      <c r="O490" s="88" t="s">
        <v>1611</v>
      </c>
      <c r="P490" s="89">
        <v>43754943</v>
      </c>
      <c r="Q490" s="222">
        <v>645</v>
      </c>
      <c r="R490" s="109" t="s">
        <v>2550</v>
      </c>
      <c r="S490" s="76">
        <v>41369900</v>
      </c>
      <c r="T490" s="92">
        <v>7588</v>
      </c>
      <c r="U490" s="91" t="s">
        <v>2958</v>
      </c>
      <c r="V490" s="77">
        <v>41369900</v>
      </c>
      <c r="W490" s="135">
        <v>45840</v>
      </c>
      <c r="X490" s="330">
        <v>45840</v>
      </c>
      <c r="Y490" s="135" t="s">
        <v>1441</v>
      </c>
      <c r="Z490" s="80">
        <v>45853</v>
      </c>
      <c r="AA490" s="325">
        <v>45853</v>
      </c>
      <c r="AB490" s="115">
        <v>46022</v>
      </c>
      <c r="AC490" s="337">
        <v>46022</v>
      </c>
      <c r="AD490" s="340" t="s">
        <v>24</v>
      </c>
      <c r="AE490" s="161" t="s">
        <v>2422</v>
      </c>
      <c r="AF490" s="93" t="s">
        <v>2423</v>
      </c>
      <c r="AG490" s="86"/>
      <c r="AH490" s="357"/>
      <c r="AI490" s="24" t="s">
        <v>1444</v>
      </c>
      <c r="AJ490" s="94" t="s">
        <v>4622</v>
      </c>
      <c r="AK490" s="94" t="s">
        <v>4622</v>
      </c>
      <c r="AL490" s="74">
        <v>8.1333333333333329</v>
      </c>
      <c r="AM490" s="95">
        <v>46142</v>
      </c>
      <c r="AO490" s="75" t="s">
        <v>1</v>
      </c>
      <c r="AP490" s="81">
        <v>0</v>
      </c>
      <c r="AQ490" s="96">
        <v>0</v>
      </c>
      <c r="AR490" s="114">
        <v>41369900</v>
      </c>
      <c r="AS490" s="85" t="s">
        <v>3575</v>
      </c>
      <c r="AT490" s="85" t="s">
        <v>3571</v>
      </c>
      <c r="AU490" s="85">
        <v>0</v>
      </c>
      <c r="AV490" s="247">
        <v>124</v>
      </c>
    </row>
    <row r="491" spans="1:48" ht="35.25" customHeight="1" x14ac:dyDescent="0.25">
      <c r="A491" s="24">
        <v>658</v>
      </c>
      <c r="B491" s="16">
        <v>461</v>
      </c>
      <c r="C491" s="72" t="s">
        <v>1042</v>
      </c>
      <c r="D491" s="124" t="s">
        <v>1429</v>
      </c>
      <c r="E491" s="125" t="s">
        <v>447</v>
      </c>
      <c r="F491" s="126" t="s">
        <v>448</v>
      </c>
      <c r="G491" s="127" t="s">
        <v>1593</v>
      </c>
      <c r="H491" s="163">
        <v>43524445</v>
      </c>
      <c r="I491" s="142">
        <v>3419000</v>
      </c>
      <c r="J491" s="142">
        <v>19146400</v>
      </c>
      <c r="K491" s="112" t="s">
        <v>356</v>
      </c>
      <c r="L491" s="128" t="s">
        <v>2424</v>
      </c>
      <c r="M491" s="88" t="s">
        <v>1543</v>
      </c>
      <c r="N491" s="87">
        <v>1040030533</v>
      </c>
      <c r="O491" s="88" t="s">
        <v>1594</v>
      </c>
      <c r="P491" s="89">
        <v>1152691747</v>
      </c>
      <c r="Q491" s="222">
        <v>591</v>
      </c>
      <c r="R491" s="109" t="s">
        <v>2542</v>
      </c>
      <c r="S491" s="76">
        <v>19374334</v>
      </c>
      <c r="T491" s="92">
        <v>7594</v>
      </c>
      <c r="U491" s="91" t="s">
        <v>2962</v>
      </c>
      <c r="V491" s="77">
        <v>19374334</v>
      </c>
      <c r="W491" s="135">
        <v>45841</v>
      </c>
      <c r="X491" s="330">
        <v>45841</v>
      </c>
      <c r="Y491" s="135" t="s">
        <v>1441</v>
      </c>
      <c r="Z491" s="80">
        <v>45852</v>
      </c>
      <c r="AA491" s="325">
        <v>45852</v>
      </c>
      <c r="AB491" s="115">
        <v>46022</v>
      </c>
      <c r="AC491" s="337">
        <v>46022</v>
      </c>
      <c r="AD491" s="340" t="s">
        <v>86</v>
      </c>
      <c r="AE491" s="161" t="s">
        <v>2425</v>
      </c>
      <c r="AF491" s="93" t="s">
        <v>2426</v>
      </c>
      <c r="AG491" s="86"/>
      <c r="AH491" s="357"/>
      <c r="AI491" s="24" t="s">
        <v>1444</v>
      </c>
      <c r="AJ491" s="94" t="s">
        <v>4623</v>
      </c>
      <c r="AK491" s="94" t="s">
        <v>4623</v>
      </c>
      <c r="AL491" s="74">
        <v>8.1333333333333329</v>
      </c>
      <c r="AM491" s="95">
        <v>46142</v>
      </c>
      <c r="AO491" s="75" t="s">
        <v>1</v>
      </c>
      <c r="AP491" s="81">
        <v>0</v>
      </c>
      <c r="AQ491" s="96">
        <v>0</v>
      </c>
      <c r="AR491" s="114">
        <v>19146400</v>
      </c>
      <c r="AS491" s="85" t="s">
        <v>3561</v>
      </c>
      <c r="AT491" s="85" t="s">
        <v>3534</v>
      </c>
      <c r="AU491" s="85">
        <v>0</v>
      </c>
      <c r="AV491" s="247">
        <v>124</v>
      </c>
    </row>
    <row r="492" spans="1:48" ht="35.25" customHeight="1" x14ac:dyDescent="0.25">
      <c r="A492" s="24">
        <v>701</v>
      </c>
      <c r="B492" s="16">
        <v>462</v>
      </c>
      <c r="C492" s="72" t="s">
        <v>1223</v>
      </c>
      <c r="D492" s="124" t="s">
        <v>1453</v>
      </c>
      <c r="E492" s="125" t="s">
        <v>447</v>
      </c>
      <c r="F492" s="126" t="s">
        <v>448</v>
      </c>
      <c r="G492" s="127" t="s">
        <v>2427</v>
      </c>
      <c r="H492" s="163">
        <v>1128452652</v>
      </c>
      <c r="I492" s="142">
        <v>7521800</v>
      </c>
      <c r="J492" s="142">
        <v>45130800</v>
      </c>
      <c r="K492" s="112" t="s">
        <v>356</v>
      </c>
      <c r="L492" s="128" t="s">
        <v>2424</v>
      </c>
      <c r="M492" s="88" t="s">
        <v>1485</v>
      </c>
      <c r="N492" s="87">
        <v>1036955622</v>
      </c>
      <c r="O492" s="88" t="s">
        <v>1567</v>
      </c>
      <c r="P492" s="89">
        <v>43515795</v>
      </c>
      <c r="Q492" s="222">
        <v>601</v>
      </c>
      <c r="R492" s="109" t="s">
        <v>2544</v>
      </c>
      <c r="S492" s="76">
        <v>45130800</v>
      </c>
      <c r="T492" s="92" t="s">
        <v>14</v>
      </c>
      <c r="U492" s="91" t="s">
        <v>14</v>
      </c>
      <c r="V492" s="77">
        <v>0</v>
      </c>
      <c r="W492" s="135">
        <v>45846</v>
      </c>
      <c r="X492" s="330">
        <v>45846</v>
      </c>
      <c r="Y492" s="135" t="s">
        <v>1441</v>
      </c>
      <c r="Z492" s="80">
        <v>45847</v>
      </c>
      <c r="AA492" s="325">
        <v>45847</v>
      </c>
      <c r="AB492" s="115">
        <v>46021</v>
      </c>
      <c r="AC492" s="337">
        <v>46021</v>
      </c>
      <c r="AD492" s="340" t="s">
        <v>124</v>
      </c>
      <c r="AE492" s="161" t="s">
        <v>2428</v>
      </c>
      <c r="AF492" s="93" t="s">
        <v>2298</v>
      </c>
      <c r="AG492" s="86"/>
      <c r="AH492" s="357"/>
      <c r="AI492" s="24" t="s">
        <v>1444</v>
      </c>
      <c r="AJ492" s="94" t="s">
        <v>4624</v>
      </c>
      <c r="AK492" s="94" t="s">
        <v>4624</v>
      </c>
      <c r="AL492" s="74">
        <v>8.1</v>
      </c>
      <c r="AM492" s="95">
        <v>46141</v>
      </c>
      <c r="AO492" s="75" t="s">
        <v>1</v>
      </c>
      <c r="AP492" s="81">
        <v>0</v>
      </c>
      <c r="AQ492" s="96">
        <v>0</v>
      </c>
      <c r="AR492" s="114">
        <v>45130800</v>
      </c>
      <c r="AS492" s="85" t="s">
        <v>3519</v>
      </c>
      <c r="AT492" s="85" t="s">
        <v>3526</v>
      </c>
      <c r="AU492" s="85">
        <v>0</v>
      </c>
      <c r="AV492" s="247">
        <v>123</v>
      </c>
    </row>
    <row r="493" spans="1:48" ht="35.25" customHeight="1" x14ac:dyDescent="0.25">
      <c r="A493" s="24">
        <v>655</v>
      </c>
      <c r="B493" s="16">
        <v>463</v>
      </c>
      <c r="C493" s="72" t="s">
        <v>1217</v>
      </c>
      <c r="D493" s="124" t="s">
        <v>1429</v>
      </c>
      <c r="E493" s="125" t="s">
        <v>447</v>
      </c>
      <c r="F493" s="126" t="s">
        <v>448</v>
      </c>
      <c r="G493" s="127" t="s">
        <v>1529</v>
      </c>
      <c r="H493" s="163">
        <v>43676890</v>
      </c>
      <c r="I493" s="142">
        <v>3419000</v>
      </c>
      <c r="J493" s="142">
        <v>20172100</v>
      </c>
      <c r="K493" s="112" t="s">
        <v>356</v>
      </c>
      <c r="L493" s="128" t="s">
        <v>2424</v>
      </c>
      <c r="M493" s="88" t="s">
        <v>1530</v>
      </c>
      <c r="N493" s="87">
        <v>1017174088</v>
      </c>
      <c r="O493" s="88" t="s">
        <v>1531</v>
      </c>
      <c r="P493" s="89">
        <v>71023409</v>
      </c>
      <c r="Q493" s="222">
        <v>648</v>
      </c>
      <c r="R493" s="109" t="s">
        <v>2553</v>
      </c>
      <c r="S493" s="76">
        <v>20172100</v>
      </c>
      <c r="T493" s="92">
        <v>7591</v>
      </c>
      <c r="U493" s="91" t="s">
        <v>2960</v>
      </c>
      <c r="V493" s="77">
        <v>20172100</v>
      </c>
      <c r="W493" s="135">
        <v>45841</v>
      </c>
      <c r="X493" s="330">
        <v>45841</v>
      </c>
      <c r="Y493" s="135" t="s">
        <v>1441</v>
      </c>
      <c r="Z493" s="80">
        <v>45845</v>
      </c>
      <c r="AA493" s="325">
        <v>45845</v>
      </c>
      <c r="AB493" s="115">
        <v>46022</v>
      </c>
      <c r="AC493" s="337">
        <v>46022</v>
      </c>
      <c r="AD493" s="340" t="s">
        <v>41</v>
      </c>
      <c r="AE493" s="161" t="s">
        <v>2429</v>
      </c>
      <c r="AF493" s="93" t="s">
        <v>2390</v>
      </c>
      <c r="AG493" s="86"/>
      <c r="AH493" s="297">
        <v>202000006885</v>
      </c>
      <c r="AI493" s="24" t="s">
        <v>1444</v>
      </c>
      <c r="AJ493" s="94" t="s">
        <v>4625</v>
      </c>
      <c r="AK493" s="94" t="s">
        <v>4625</v>
      </c>
      <c r="AL493" s="74">
        <v>8.1333333333333329</v>
      </c>
      <c r="AM493" s="95">
        <v>46142</v>
      </c>
      <c r="AO493" s="75" t="s">
        <v>1</v>
      </c>
      <c r="AP493" s="81">
        <v>0</v>
      </c>
      <c r="AQ493" s="96">
        <v>0</v>
      </c>
      <c r="AR493" s="114">
        <v>20172100</v>
      </c>
      <c r="AS493" s="85" t="s">
        <v>3575</v>
      </c>
      <c r="AT493" s="85" t="s">
        <v>3523</v>
      </c>
      <c r="AU493" s="85">
        <v>0</v>
      </c>
      <c r="AV493" s="247">
        <v>124</v>
      </c>
    </row>
    <row r="494" spans="1:48" ht="35.25" customHeight="1" x14ac:dyDescent="0.25">
      <c r="A494" s="312">
        <v>758</v>
      </c>
      <c r="B494" s="314">
        <v>464</v>
      </c>
      <c r="C494" s="72" t="s">
        <v>592</v>
      </c>
      <c r="D494" s="124" t="s">
        <v>1453</v>
      </c>
      <c r="E494" s="125" t="s">
        <v>447</v>
      </c>
      <c r="F494" s="126" t="s">
        <v>448</v>
      </c>
      <c r="G494" s="127" t="s">
        <v>2430</v>
      </c>
      <c r="H494" s="163">
        <v>8473728</v>
      </c>
      <c r="I494" s="142">
        <v>7521800</v>
      </c>
      <c r="J494" s="142">
        <v>45130800</v>
      </c>
      <c r="K494" s="112" t="s">
        <v>356</v>
      </c>
      <c r="L494" s="128" t="s">
        <v>2395</v>
      </c>
      <c r="M494" s="88" t="s">
        <v>1485</v>
      </c>
      <c r="N494" s="87">
        <v>1036955622</v>
      </c>
      <c r="O494" s="88" t="s">
        <v>1567</v>
      </c>
      <c r="P494" s="89">
        <v>43515795</v>
      </c>
      <c r="Q494" s="222">
        <v>685</v>
      </c>
      <c r="R494" s="109" t="s">
        <v>14</v>
      </c>
      <c r="S494" s="76">
        <v>0</v>
      </c>
      <c r="T494" s="92" t="s">
        <v>14</v>
      </c>
      <c r="U494" s="91" t="s">
        <v>14</v>
      </c>
      <c r="V494" s="77">
        <v>0</v>
      </c>
      <c r="W494" s="135">
        <v>45852</v>
      </c>
      <c r="X494" s="330">
        <v>45852</v>
      </c>
      <c r="Y494" s="135" t="s">
        <v>1441</v>
      </c>
      <c r="Z494" s="80">
        <v>45854</v>
      </c>
      <c r="AA494" s="325">
        <v>45854</v>
      </c>
      <c r="AB494" s="115">
        <v>46021</v>
      </c>
      <c r="AC494" s="337">
        <v>46021</v>
      </c>
      <c r="AD494" s="340" t="s">
        <v>256</v>
      </c>
      <c r="AE494" s="208" t="s">
        <v>2431</v>
      </c>
      <c r="AF494" s="93" t="s">
        <v>2298</v>
      </c>
      <c r="AG494" s="86"/>
      <c r="AH494" s="357"/>
      <c r="AI494" s="24" t="s">
        <v>1444</v>
      </c>
      <c r="AJ494" s="94" t="s">
        <v>4626</v>
      </c>
      <c r="AK494" s="94" t="s">
        <v>4626</v>
      </c>
      <c r="AL494" s="74">
        <v>8.1</v>
      </c>
      <c r="AM494" s="95">
        <v>46141</v>
      </c>
      <c r="AO494" s="75" t="s">
        <v>1</v>
      </c>
      <c r="AP494" s="81">
        <v>0</v>
      </c>
      <c r="AQ494" s="96">
        <v>0</v>
      </c>
      <c r="AR494" s="114">
        <v>45130800</v>
      </c>
      <c r="AS494" s="85" t="s">
        <v>3519</v>
      </c>
      <c r="AT494" s="85" t="s">
        <v>3526</v>
      </c>
      <c r="AU494" s="85">
        <v>0</v>
      </c>
      <c r="AV494" s="247">
        <v>123</v>
      </c>
    </row>
    <row r="495" spans="1:48" ht="35.25" customHeight="1" x14ac:dyDescent="0.25">
      <c r="A495" s="312">
        <v>759</v>
      </c>
      <c r="B495" s="314">
        <v>465</v>
      </c>
      <c r="C495" s="72" t="s">
        <v>592</v>
      </c>
      <c r="D495" s="124" t="s">
        <v>1453</v>
      </c>
      <c r="E495" s="125" t="s">
        <v>447</v>
      </c>
      <c r="F495" s="126" t="s">
        <v>448</v>
      </c>
      <c r="G495" s="127" t="s">
        <v>2432</v>
      </c>
      <c r="H495" s="163">
        <v>71186331</v>
      </c>
      <c r="I495" s="142">
        <v>7521800</v>
      </c>
      <c r="J495" s="142">
        <v>45130800</v>
      </c>
      <c r="K495" s="112" t="s">
        <v>356</v>
      </c>
      <c r="L495" s="128" t="s">
        <v>2395</v>
      </c>
      <c r="M495" s="88" t="s">
        <v>1485</v>
      </c>
      <c r="N495" s="87">
        <v>1036955622</v>
      </c>
      <c r="O495" s="88" t="s">
        <v>1567</v>
      </c>
      <c r="P495" s="89">
        <v>43515795</v>
      </c>
      <c r="Q495" s="222">
        <v>686</v>
      </c>
      <c r="R495" s="109" t="s">
        <v>14</v>
      </c>
      <c r="S495" s="76">
        <v>0</v>
      </c>
      <c r="T495" s="92" t="s">
        <v>14</v>
      </c>
      <c r="U495" s="91" t="s">
        <v>14</v>
      </c>
      <c r="V495" s="77">
        <v>0</v>
      </c>
      <c r="W495" s="135">
        <v>45852</v>
      </c>
      <c r="X495" s="330">
        <v>45852</v>
      </c>
      <c r="Y495" s="135" t="s">
        <v>1441</v>
      </c>
      <c r="Z495" s="80">
        <v>45854</v>
      </c>
      <c r="AA495" s="325">
        <v>45854</v>
      </c>
      <c r="AB495" s="115">
        <v>46021</v>
      </c>
      <c r="AC495" s="337">
        <v>46021</v>
      </c>
      <c r="AD495" s="340" t="s">
        <v>201</v>
      </c>
      <c r="AE495" s="208" t="s">
        <v>2433</v>
      </c>
      <c r="AF495" s="93" t="s">
        <v>2298</v>
      </c>
      <c r="AG495" s="86"/>
      <c r="AH495" s="357"/>
      <c r="AI495" s="24" t="s">
        <v>1444</v>
      </c>
      <c r="AJ495" s="94" t="s">
        <v>4627</v>
      </c>
      <c r="AK495" s="94" t="s">
        <v>4627</v>
      </c>
      <c r="AL495" s="74">
        <v>8.1</v>
      </c>
      <c r="AM495" s="95">
        <v>46141</v>
      </c>
      <c r="AO495" s="75" t="s">
        <v>1</v>
      </c>
      <c r="AP495" s="81">
        <v>0</v>
      </c>
      <c r="AQ495" s="96">
        <v>0</v>
      </c>
      <c r="AR495" s="114">
        <v>45130800</v>
      </c>
      <c r="AS495" s="85" t="s">
        <v>3519</v>
      </c>
      <c r="AT495" s="85" t="s">
        <v>3526</v>
      </c>
      <c r="AU495" s="85">
        <v>0</v>
      </c>
      <c r="AV495" s="247">
        <v>123</v>
      </c>
    </row>
    <row r="496" spans="1:48" ht="35.25" customHeight="1" x14ac:dyDescent="0.25">
      <c r="A496" s="24">
        <v>485</v>
      </c>
      <c r="B496" s="131">
        <v>466</v>
      </c>
      <c r="C496" s="72" t="s">
        <v>1018</v>
      </c>
      <c r="D496" s="124" t="s">
        <v>1445</v>
      </c>
      <c r="E496" s="125" t="s">
        <v>447</v>
      </c>
      <c r="F496" s="126" t="s">
        <v>448</v>
      </c>
      <c r="G496" s="127" t="s">
        <v>2434</v>
      </c>
      <c r="H496" s="163">
        <v>43628388</v>
      </c>
      <c r="I496" s="142">
        <v>11392108</v>
      </c>
      <c r="J496" s="142">
        <v>34176324</v>
      </c>
      <c r="K496" s="148" t="s">
        <v>2435</v>
      </c>
      <c r="L496" s="128" t="s">
        <v>2436</v>
      </c>
      <c r="M496" s="88" t="s">
        <v>1511</v>
      </c>
      <c r="N496" s="87">
        <v>43610005</v>
      </c>
      <c r="O496" s="88" t="s">
        <v>1491</v>
      </c>
      <c r="P496" s="89">
        <v>1039449337</v>
      </c>
      <c r="Q496" s="222">
        <v>639</v>
      </c>
      <c r="R496" s="109" t="s">
        <v>2666</v>
      </c>
      <c r="S496" s="76">
        <v>34176324</v>
      </c>
      <c r="T496" s="92">
        <v>7595</v>
      </c>
      <c r="U496" s="91" t="s">
        <v>3027</v>
      </c>
      <c r="V496" s="77">
        <v>34176324</v>
      </c>
      <c r="W496" s="135">
        <v>45841</v>
      </c>
      <c r="X496" s="330">
        <v>45841</v>
      </c>
      <c r="Y496" s="135" t="s">
        <v>1441</v>
      </c>
      <c r="Z496" s="80">
        <v>45842</v>
      </c>
      <c r="AA496" s="325">
        <v>45842</v>
      </c>
      <c r="AB496" s="115">
        <v>45934</v>
      </c>
      <c r="AC496" s="337">
        <v>45934</v>
      </c>
      <c r="AD496" s="340" t="s">
        <v>45</v>
      </c>
      <c r="AE496" s="161" t="s">
        <v>2437</v>
      </c>
      <c r="AF496" s="93" t="s">
        <v>2272</v>
      </c>
      <c r="AG496" s="86"/>
      <c r="AH496" s="297">
        <v>202000006887</v>
      </c>
      <c r="AI496" s="24" t="s">
        <v>1444</v>
      </c>
      <c r="AJ496" s="94" t="s">
        <v>4628</v>
      </c>
      <c r="AK496" s="94" t="s">
        <v>4628</v>
      </c>
      <c r="AL496" s="74">
        <v>5.2</v>
      </c>
      <c r="AM496" s="95">
        <v>46054</v>
      </c>
      <c r="AO496" s="75" t="s">
        <v>1</v>
      </c>
      <c r="AP496" s="81">
        <v>0</v>
      </c>
      <c r="AQ496" s="96">
        <v>0</v>
      </c>
      <c r="AR496" s="114">
        <v>34176324</v>
      </c>
      <c r="AS496" s="85" t="s">
        <v>3560</v>
      </c>
      <c r="AT496" s="85" t="s">
        <v>3570</v>
      </c>
      <c r="AU496" s="85">
        <v>0</v>
      </c>
      <c r="AV496" s="247">
        <v>36</v>
      </c>
    </row>
    <row r="497" spans="1:48" ht="35.25" customHeight="1" x14ac:dyDescent="0.25">
      <c r="A497" s="24">
        <v>660</v>
      </c>
      <c r="B497" s="131">
        <v>467</v>
      </c>
      <c r="C497" s="72" t="s">
        <v>1033</v>
      </c>
      <c r="D497" s="124" t="s">
        <v>1429</v>
      </c>
      <c r="E497" s="125" t="s">
        <v>447</v>
      </c>
      <c r="F497" s="126" t="s">
        <v>448</v>
      </c>
      <c r="G497" s="127" t="s">
        <v>1613</v>
      </c>
      <c r="H497" s="163">
        <v>70135960</v>
      </c>
      <c r="I497" s="142">
        <v>3419000</v>
      </c>
      <c r="J497" s="142">
        <v>19032433</v>
      </c>
      <c r="K497" s="112" t="s">
        <v>356</v>
      </c>
      <c r="L497" s="128" t="s">
        <v>2436</v>
      </c>
      <c r="M497" s="88" t="s">
        <v>1432</v>
      </c>
      <c r="N497" s="87">
        <v>98663915</v>
      </c>
      <c r="O497" s="88" t="s">
        <v>1614</v>
      </c>
      <c r="P497" s="89">
        <v>1017130656</v>
      </c>
      <c r="Q497" s="222">
        <v>609</v>
      </c>
      <c r="R497" s="109" t="s">
        <v>2547</v>
      </c>
      <c r="S497" s="76">
        <v>19146400</v>
      </c>
      <c r="T497" s="92" t="s">
        <v>14</v>
      </c>
      <c r="U497" s="91" t="s">
        <v>14</v>
      </c>
      <c r="V497" s="77">
        <v>0</v>
      </c>
      <c r="W497" s="135">
        <v>45842</v>
      </c>
      <c r="X497" s="330">
        <v>45842</v>
      </c>
      <c r="Y497" s="135" t="s">
        <v>1441</v>
      </c>
      <c r="Z497" s="80">
        <v>45853</v>
      </c>
      <c r="AA497" s="325">
        <v>45853</v>
      </c>
      <c r="AB497" s="115">
        <v>46022</v>
      </c>
      <c r="AC497" s="337">
        <v>46022</v>
      </c>
      <c r="AD497" s="340" t="s">
        <v>211</v>
      </c>
      <c r="AE497" s="161" t="s">
        <v>2438</v>
      </c>
      <c r="AF497" s="93" t="s">
        <v>2439</v>
      </c>
      <c r="AG497" s="86"/>
      <c r="AH497" s="357"/>
      <c r="AI497" s="24" t="s">
        <v>1444</v>
      </c>
      <c r="AJ497" s="94" t="s">
        <v>4629</v>
      </c>
      <c r="AK497" s="94" t="s">
        <v>4629</v>
      </c>
      <c r="AL497" s="74">
        <v>8.1333333333333329</v>
      </c>
      <c r="AM497" s="95">
        <v>46142</v>
      </c>
      <c r="AO497" s="75" t="s">
        <v>1</v>
      </c>
      <c r="AP497" s="81">
        <v>0</v>
      </c>
      <c r="AQ497" s="96">
        <v>0</v>
      </c>
      <c r="AR497" s="114">
        <v>19032433</v>
      </c>
      <c r="AS497" s="85" t="s">
        <v>1468</v>
      </c>
      <c r="AT497" s="85" t="s">
        <v>3513</v>
      </c>
      <c r="AU497" s="85">
        <v>0</v>
      </c>
      <c r="AV497" s="247">
        <v>124</v>
      </c>
    </row>
    <row r="498" spans="1:48" ht="35.25" customHeight="1" x14ac:dyDescent="0.25">
      <c r="A498" s="24">
        <v>659</v>
      </c>
      <c r="B498" s="131">
        <v>468</v>
      </c>
      <c r="C498" s="72" t="s">
        <v>1032</v>
      </c>
      <c r="D498" s="124" t="s">
        <v>1429</v>
      </c>
      <c r="E498" s="125" t="s">
        <v>447</v>
      </c>
      <c r="F498" s="126" t="s">
        <v>448</v>
      </c>
      <c r="G498" s="127" t="s">
        <v>1609</v>
      </c>
      <c r="H498" s="163">
        <v>39455394</v>
      </c>
      <c r="I498" s="142">
        <v>7521800</v>
      </c>
      <c r="J498" s="142">
        <v>41369900</v>
      </c>
      <c r="K498" s="112" t="s">
        <v>356</v>
      </c>
      <c r="L498" s="128" t="s">
        <v>2436</v>
      </c>
      <c r="M498" s="88" t="s">
        <v>1433</v>
      </c>
      <c r="N498" s="87">
        <v>43208997</v>
      </c>
      <c r="O498" s="88" t="s">
        <v>1432</v>
      </c>
      <c r="P498" s="89">
        <v>98663915</v>
      </c>
      <c r="Q498" s="222">
        <v>600</v>
      </c>
      <c r="R498" s="109" t="s">
        <v>2543</v>
      </c>
      <c r="S498" s="76">
        <v>42122080</v>
      </c>
      <c r="T498" s="92" t="s">
        <v>14</v>
      </c>
      <c r="U498" s="91" t="s">
        <v>14</v>
      </c>
      <c r="V498" s="77">
        <v>0</v>
      </c>
      <c r="W498" s="135">
        <v>45845</v>
      </c>
      <c r="X498" s="330">
        <v>45845</v>
      </c>
      <c r="Y498" s="135" t="s">
        <v>1441</v>
      </c>
      <c r="Z498" s="80">
        <v>45855</v>
      </c>
      <c r="AA498" s="325">
        <v>45855</v>
      </c>
      <c r="AB498" s="115">
        <v>46022</v>
      </c>
      <c r="AC498" s="337">
        <v>46022</v>
      </c>
      <c r="AD498" s="340" t="s">
        <v>113</v>
      </c>
      <c r="AE498" s="208" t="s">
        <v>2440</v>
      </c>
      <c r="AF498" s="93" t="s">
        <v>2423</v>
      </c>
      <c r="AG498" s="86"/>
      <c r="AH498" s="357"/>
      <c r="AI498" s="24" t="s">
        <v>1444</v>
      </c>
      <c r="AJ498" s="94" t="s">
        <v>4630</v>
      </c>
      <c r="AK498" s="94" t="s">
        <v>4630</v>
      </c>
      <c r="AL498" s="74">
        <v>8.1333333333333329</v>
      </c>
      <c r="AM498" s="95">
        <v>46142</v>
      </c>
      <c r="AO498" s="75" t="s">
        <v>1</v>
      </c>
      <c r="AP498" s="81">
        <v>0</v>
      </c>
      <c r="AQ498" s="96">
        <v>0</v>
      </c>
      <c r="AR498" s="114">
        <v>41369900</v>
      </c>
      <c r="AS498" s="85" t="s">
        <v>1467</v>
      </c>
      <c r="AT498" s="85" t="s">
        <v>1468</v>
      </c>
      <c r="AU498" s="85">
        <v>0</v>
      </c>
      <c r="AV498" s="247">
        <v>124</v>
      </c>
    </row>
    <row r="499" spans="1:48" ht="35.25" customHeight="1" x14ac:dyDescent="0.25">
      <c r="A499" s="24">
        <v>728</v>
      </c>
      <c r="B499" s="131">
        <v>469</v>
      </c>
      <c r="C499" s="72" t="s">
        <v>1259</v>
      </c>
      <c r="D499" s="124" t="s">
        <v>1507</v>
      </c>
      <c r="E499" s="125" t="s">
        <v>447</v>
      </c>
      <c r="F499" s="126" t="s">
        <v>580</v>
      </c>
      <c r="G499" s="127" t="s">
        <v>2441</v>
      </c>
      <c r="H499" s="163">
        <v>890981080</v>
      </c>
      <c r="I499" s="142">
        <v>0</v>
      </c>
      <c r="J499" s="142">
        <v>621726630</v>
      </c>
      <c r="K499" s="240" t="s">
        <v>2442</v>
      </c>
      <c r="L499" s="128" t="s">
        <v>2436</v>
      </c>
      <c r="M499" s="88" t="s">
        <v>1705</v>
      </c>
      <c r="N499" s="87">
        <v>96359710</v>
      </c>
      <c r="O499" s="88" t="s">
        <v>1699</v>
      </c>
      <c r="P499" s="89">
        <v>21490893</v>
      </c>
      <c r="Q499" s="222">
        <v>622</v>
      </c>
      <c r="R499" s="109" t="s">
        <v>2897</v>
      </c>
      <c r="S499" s="76">
        <v>621726630</v>
      </c>
      <c r="T499" s="92" t="s">
        <v>14</v>
      </c>
      <c r="U499" s="91" t="s">
        <v>14</v>
      </c>
      <c r="V499" s="77">
        <v>0</v>
      </c>
      <c r="W499" s="135">
        <v>45847</v>
      </c>
      <c r="X499" s="330">
        <v>45847</v>
      </c>
      <c r="Y499" s="135">
        <v>45852</v>
      </c>
      <c r="Z499" s="80">
        <v>45853</v>
      </c>
      <c r="AA499" s="325">
        <v>45853</v>
      </c>
      <c r="AB499" s="115">
        <v>45965</v>
      </c>
      <c r="AC499" s="337">
        <v>45970</v>
      </c>
      <c r="AD499" s="340" t="s">
        <v>100</v>
      </c>
      <c r="AE499" s="161" t="s">
        <v>2443</v>
      </c>
      <c r="AF499" s="93" t="s">
        <v>1960</v>
      </c>
      <c r="AG499" s="86"/>
      <c r="AH499" s="357"/>
      <c r="AI499" s="24" t="s">
        <v>1444</v>
      </c>
      <c r="AJ499" s="94" t="s">
        <v>4631</v>
      </c>
      <c r="AK499" s="94" t="s">
        <v>4631</v>
      </c>
      <c r="AL499" s="74">
        <v>6.2333333333333334</v>
      </c>
      <c r="AM499" s="95">
        <v>46085</v>
      </c>
      <c r="AO499" s="75" t="s">
        <v>1</v>
      </c>
      <c r="AP499" s="81">
        <v>0</v>
      </c>
      <c r="AQ499" s="96">
        <v>0</v>
      </c>
      <c r="AR499" s="114">
        <v>621726630</v>
      </c>
      <c r="AS499" s="85" t="s">
        <v>3537</v>
      </c>
      <c r="AT499" s="85" t="s">
        <v>3555</v>
      </c>
      <c r="AU499" s="85">
        <v>0</v>
      </c>
      <c r="AV499" s="247">
        <v>67</v>
      </c>
    </row>
    <row r="500" spans="1:48" ht="35.25" customHeight="1" x14ac:dyDescent="0.25">
      <c r="A500" s="24">
        <v>727</v>
      </c>
      <c r="B500" s="131">
        <v>470</v>
      </c>
      <c r="C500" s="72" t="s">
        <v>1257</v>
      </c>
      <c r="D500" s="124" t="s">
        <v>1507</v>
      </c>
      <c r="E500" s="125" t="s">
        <v>447</v>
      </c>
      <c r="F500" s="126" t="s">
        <v>580</v>
      </c>
      <c r="G500" s="127" t="s">
        <v>2444</v>
      </c>
      <c r="H500" s="163">
        <v>890983740</v>
      </c>
      <c r="I500" s="142">
        <v>0</v>
      </c>
      <c r="J500" s="142">
        <v>692411656</v>
      </c>
      <c r="K500" s="240" t="s">
        <v>2445</v>
      </c>
      <c r="L500" s="128" t="s">
        <v>2436</v>
      </c>
      <c r="M500" s="88" t="s">
        <v>1702</v>
      </c>
      <c r="N500" s="87">
        <v>1083014880</v>
      </c>
      <c r="O500" s="88" t="s">
        <v>1901</v>
      </c>
      <c r="P500" s="89">
        <v>3567952</v>
      </c>
      <c r="Q500" s="222">
        <v>621</v>
      </c>
      <c r="R500" s="109" t="s">
        <v>2896</v>
      </c>
      <c r="S500" s="76">
        <v>692411656</v>
      </c>
      <c r="T500" s="92" t="s">
        <v>14</v>
      </c>
      <c r="U500" s="91" t="s">
        <v>14</v>
      </c>
      <c r="V500" s="77">
        <v>0</v>
      </c>
      <c r="W500" s="135">
        <v>45847</v>
      </c>
      <c r="X500" s="330">
        <v>45847</v>
      </c>
      <c r="Y500" s="135">
        <v>45853</v>
      </c>
      <c r="Z500" s="80">
        <v>45853</v>
      </c>
      <c r="AA500" s="325">
        <v>45853</v>
      </c>
      <c r="AB500" s="115">
        <v>45970</v>
      </c>
      <c r="AC500" s="337">
        <v>45970</v>
      </c>
      <c r="AD500" s="340" t="s">
        <v>255</v>
      </c>
      <c r="AE500" s="208" t="s">
        <v>2446</v>
      </c>
      <c r="AF500" s="93" t="s">
        <v>1960</v>
      </c>
      <c r="AG500" s="86"/>
      <c r="AH500" s="357"/>
      <c r="AI500" s="24" t="s">
        <v>1444</v>
      </c>
      <c r="AJ500" s="94" t="s">
        <v>4632</v>
      </c>
      <c r="AK500" s="94" t="s">
        <v>4632</v>
      </c>
      <c r="AL500" s="74">
        <v>6.4</v>
      </c>
      <c r="AM500" s="95">
        <v>46090</v>
      </c>
      <c r="AO500" s="75" t="s">
        <v>1</v>
      </c>
      <c r="AP500" s="81">
        <v>0</v>
      </c>
      <c r="AQ500" s="96">
        <v>0</v>
      </c>
      <c r="AR500" s="114">
        <v>692411656</v>
      </c>
      <c r="AS500" s="85" t="s">
        <v>3573</v>
      </c>
      <c r="AT500" s="85" t="s">
        <v>3528</v>
      </c>
      <c r="AU500" s="85">
        <v>0</v>
      </c>
      <c r="AV500" s="247">
        <v>72</v>
      </c>
    </row>
    <row r="501" spans="1:48" ht="35.25" customHeight="1" x14ac:dyDescent="0.25">
      <c r="A501" s="24">
        <v>726</v>
      </c>
      <c r="B501" s="131">
        <v>471</v>
      </c>
      <c r="C501" s="72" t="s">
        <v>1254</v>
      </c>
      <c r="D501" s="124" t="s">
        <v>1507</v>
      </c>
      <c r="E501" s="125" t="s">
        <v>447</v>
      </c>
      <c r="F501" s="126" t="s">
        <v>580</v>
      </c>
      <c r="G501" s="127" t="s">
        <v>2447</v>
      </c>
      <c r="H501" s="163">
        <v>901442808</v>
      </c>
      <c r="I501" s="142">
        <v>0</v>
      </c>
      <c r="J501" s="142">
        <v>530962638</v>
      </c>
      <c r="K501" s="240" t="s">
        <v>2448</v>
      </c>
      <c r="L501" s="128" t="s">
        <v>2436</v>
      </c>
      <c r="M501" s="88" t="s">
        <v>1671</v>
      </c>
      <c r="N501" s="87">
        <v>1017179806</v>
      </c>
      <c r="O501" s="88" t="s">
        <v>2176</v>
      </c>
      <c r="P501" s="89">
        <v>71612522</v>
      </c>
      <c r="Q501" s="222">
        <v>624</v>
      </c>
      <c r="R501" s="109" t="s">
        <v>2899</v>
      </c>
      <c r="S501" s="76">
        <v>530962638</v>
      </c>
      <c r="T501" s="92" t="s">
        <v>14</v>
      </c>
      <c r="U501" s="91" t="s">
        <v>14</v>
      </c>
      <c r="V501" s="77">
        <v>0</v>
      </c>
      <c r="W501" s="135">
        <v>45847</v>
      </c>
      <c r="X501" s="330">
        <v>45847</v>
      </c>
      <c r="Y501" s="135">
        <v>45867</v>
      </c>
      <c r="Z501" s="80">
        <v>45868</v>
      </c>
      <c r="AA501" s="325">
        <v>0</v>
      </c>
      <c r="AB501" s="115">
        <v>45970</v>
      </c>
      <c r="AC501" s="337">
        <v>45970</v>
      </c>
      <c r="AD501" s="340" t="s">
        <v>154</v>
      </c>
      <c r="AE501" s="161" t="s">
        <v>2449</v>
      </c>
      <c r="AF501" s="93" t="s">
        <v>1960</v>
      </c>
      <c r="AG501" s="86"/>
      <c r="AH501" s="357"/>
      <c r="AI501" s="24" t="s">
        <v>1444</v>
      </c>
      <c r="AJ501" s="94" t="s">
        <v>4633</v>
      </c>
      <c r="AK501" s="94" t="s">
        <v>4633</v>
      </c>
      <c r="AL501" s="74">
        <v>6.4</v>
      </c>
      <c r="AM501" s="95">
        <v>46090</v>
      </c>
      <c r="AO501" s="75" t="s">
        <v>1</v>
      </c>
      <c r="AP501" s="81">
        <v>0</v>
      </c>
      <c r="AQ501" s="96">
        <v>0</v>
      </c>
      <c r="AR501" s="114">
        <v>530962638</v>
      </c>
      <c r="AS501" s="85" t="s">
        <v>3510</v>
      </c>
      <c r="AT501" s="85" t="s">
        <v>3576</v>
      </c>
      <c r="AU501" s="85">
        <v>0</v>
      </c>
      <c r="AV501" s="247">
        <v>72</v>
      </c>
    </row>
    <row r="502" spans="1:48" ht="35.25" customHeight="1" x14ac:dyDescent="0.25">
      <c r="A502" s="24">
        <v>730</v>
      </c>
      <c r="B502" s="131">
        <v>472</v>
      </c>
      <c r="C502" s="72" t="s">
        <v>267</v>
      </c>
      <c r="D502" s="124" t="s">
        <v>1436</v>
      </c>
      <c r="E502" s="125" t="s">
        <v>447</v>
      </c>
      <c r="F502" s="126" t="s">
        <v>448</v>
      </c>
      <c r="G502" s="127" t="s">
        <v>2450</v>
      </c>
      <c r="H502" s="163">
        <v>1128436270</v>
      </c>
      <c r="I502" s="142">
        <v>2708734</v>
      </c>
      <c r="J502" s="142">
        <v>14536872</v>
      </c>
      <c r="K502" s="112" t="s">
        <v>356</v>
      </c>
      <c r="L502" s="128" t="s">
        <v>2436</v>
      </c>
      <c r="M502" s="88" t="s">
        <v>1439</v>
      </c>
      <c r="N502" s="87">
        <v>3507696</v>
      </c>
      <c r="O502" s="88" t="s">
        <v>1440</v>
      </c>
      <c r="P502" s="89">
        <v>75075150</v>
      </c>
      <c r="Q502" s="222">
        <v>637</v>
      </c>
      <c r="R502" s="109" t="s">
        <v>2797</v>
      </c>
      <c r="S502" s="76">
        <v>14988328</v>
      </c>
      <c r="T502" s="92">
        <v>7589</v>
      </c>
      <c r="U502" s="91" t="s">
        <v>3287</v>
      </c>
      <c r="V502" s="77">
        <v>14536872</v>
      </c>
      <c r="W502" s="135">
        <v>45841</v>
      </c>
      <c r="X502" s="330">
        <v>45841</v>
      </c>
      <c r="Y502" s="135" t="s">
        <v>1441</v>
      </c>
      <c r="Z502" s="80">
        <v>45845</v>
      </c>
      <c r="AA502" s="325">
        <v>45845</v>
      </c>
      <c r="AB502" s="115">
        <v>46008</v>
      </c>
      <c r="AC502" s="337">
        <v>46008</v>
      </c>
      <c r="AD502" s="340" t="s">
        <v>266</v>
      </c>
      <c r="AE502" s="161" t="s">
        <v>2451</v>
      </c>
      <c r="AF502" s="93" t="s">
        <v>2452</v>
      </c>
      <c r="AG502" s="86"/>
      <c r="AH502" s="297">
        <v>202000006888</v>
      </c>
      <c r="AI502" s="24" t="s">
        <v>1444</v>
      </c>
      <c r="AJ502" s="94" t="s">
        <v>4634</v>
      </c>
      <c r="AK502" s="94" t="s">
        <v>4634</v>
      </c>
      <c r="AL502" s="74">
        <v>7.666666666666667</v>
      </c>
      <c r="AM502" s="95">
        <v>46128</v>
      </c>
      <c r="AO502" s="75" t="s">
        <v>1</v>
      </c>
      <c r="AP502" s="81">
        <v>0</v>
      </c>
      <c r="AQ502" s="96">
        <v>0</v>
      </c>
      <c r="AR502" s="114">
        <v>14536872</v>
      </c>
      <c r="AS502" s="85" t="s">
        <v>3520</v>
      </c>
      <c r="AT502" s="85" t="s">
        <v>3502</v>
      </c>
      <c r="AU502" s="85">
        <v>0</v>
      </c>
      <c r="AV502" s="247">
        <v>110</v>
      </c>
    </row>
    <row r="503" spans="1:48" ht="35.25" customHeight="1" x14ac:dyDescent="0.25">
      <c r="A503" s="24">
        <v>705</v>
      </c>
      <c r="B503" s="131">
        <v>473</v>
      </c>
      <c r="C503" s="72" t="s">
        <v>1239</v>
      </c>
      <c r="D503" s="124" t="s">
        <v>1453</v>
      </c>
      <c r="E503" s="125" t="s">
        <v>447</v>
      </c>
      <c r="F503" s="126" t="s">
        <v>448</v>
      </c>
      <c r="G503" s="127" t="s">
        <v>2453</v>
      </c>
      <c r="H503" s="163">
        <v>70698566</v>
      </c>
      <c r="I503" s="142">
        <v>7521800</v>
      </c>
      <c r="J503" s="142">
        <v>49643880</v>
      </c>
      <c r="K503" s="112" t="s">
        <v>356</v>
      </c>
      <c r="L503" s="128" t="s">
        <v>2436</v>
      </c>
      <c r="M503" s="88" t="s">
        <v>1485</v>
      </c>
      <c r="N503" s="87">
        <v>1036955622</v>
      </c>
      <c r="O503" s="88" t="s">
        <v>1567</v>
      </c>
      <c r="P503" s="89">
        <v>43515795</v>
      </c>
      <c r="Q503" s="222">
        <v>606</v>
      </c>
      <c r="R503" s="109" t="s">
        <v>2948</v>
      </c>
      <c r="S503" s="76">
        <v>49643880</v>
      </c>
      <c r="T503" s="92" t="s">
        <v>14</v>
      </c>
      <c r="U503" s="91" t="s">
        <v>14</v>
      </c>
      <c r="V503" s="77">
        <v>0</v>
      </c>
      <c r="W503" s="135">
        <v>45847</v>
      </c>
      <c r="X503" s="330">
        <v>45847</v>
      </c>
      <c r="Y503" s="135" t="s">
        <v>1441</v>
      </c>
      <c r="Z503" s="80">
        <v>45849</v>
      </c>
      <c r="AA503" s="325">
        <v>45852</v>
      </c>
      <c r="AB503" s="115">
        <v>46021</v>
      </c>
      <c r="AC503" s="337">
        <v>46021</v>
      </c>
      <c r="AD503" s="340" t="s">
        <v>54</v>
      </c>
      <c r="AE503" s="161" t="s">
        <v>2454</v>
      </c>
      <c r="AF503" s="93" t="s">
        <v>2298</v>
      </c>
      <c r="AG503" s="86"/>
      <c r="AH503" s="357"/>
      <c r="AI503" s="24" t="s">
        <v>1444</v>
      </c>
      <c r="AJ503" s="94" t="s">
        <v>4635</v>
      </c>
      <c r="AK503" s="94" t="s">
        <v>4635</v>
      </c>
      <c r="AL503" s="74">
        <v>8.1</v>
      </c>
      <c r="AM503" s="95">
        <v>46141</v>
      </c>
      <c r="AO503" s="75" t="s">
        <v>1</v>
      </c>
      <c r="AP503" s="81">
        <v>0</v>
      </c>
      <c r="AQ503" s="96">
        <v>0</v>
      </c>
      <c r="AR503" s="114">
        <v>49643880</v>
      </c>
      <c r="AS503" s="85" t="s">
        <v>3519</v>
      </c>
      <c r="AT503" s="85" t="s">
        <v>3526</v>
      </c>
      <c r="AU503" s="85">
        <v>0</v>
      </c>
      <c r="AV503" s="247">
        <v>123</v>
      </c>
    </row>
    <row r="504" spans="1:48" ht="35.25" customHeight="1" x14ac:dyDescent="0.25">
      <c r="A504" s="24">
        <v>732</v>
      </c>
      <c r="B504" s="131">
        <v>474</v>
      </c>
      <c r="C504" s="72" t="s">
        <v>1266</v>
      </c>
      <c r="D504" s="124" t="s">
        <v>1436</v>
      </c>
      <c r="E504" s="125" t="s">
        <v>447</v>
      </c>
      <c r="F504" s="126" t="s">
        <v>448</v>
      </c>
      <c r="G504" s="127" t="s">
        <v>1527</v>
      </c>
      <c r="H504" s="163">
        <v>1036933694</v>
      </c>
      <c r="I504" s="142">
        <v>7521800</v>
      </c>
      <c r="J504" s="142">
        <v>44629347</v>
      </c>
      <c r="K504" s="112" t="s">
        <v>356</v>
      </c>
      <c r="L504" s="128" t="s">
        <v>2436</v>
      </c>
      <c r="M504" s="88" t="s">
        <v>1505</v>
      </c>
      <c r="N504" s="87">
        <v>1035422880</v>
      </c>
      <c r="O504" s="88" t="s">
        <v>1490</v>
      </c>
      <c r="P504" s="89">
        <v>37864741</v>
      </c>
      <c r="Q504" s="222">
        <v>641</v>
      </c>
      <c r="R504" s="109" t="s">
        <v>2698</v>
      </c>
      <c r="S504" s="76">
        <v>45130800</v>
      </c>
      <c r="T504" s="92" t="s">
        <v>14</v>
      </c>
      <c r="U504" s="91" t="s">
        <v>14</v>
      </c>
      <c r="V504" s="77">
        <v>0</v>
      </c>
      <c r="W504" s="135">
        <v>45845</v>
      </c>
      <c r="X504" s="330">
        <v>45845</v>
      </c>
      <c r="Y504" s="135" t="s">
        <v>1441</v>
      </c>
      <c r="Z504" s="80">
        <v>45846</v>
      </c>
      <c r="AA504" s="325">
        <v>45846</v>
      </c>
      <c r="AB504" s="115">
        <v>46022</v>
      </c>
      <c r="AC504" s="337">
        <v>46022</v>
      </c>
      <c r="AD504" s="340" t="s">
        <v>245</v>
      </c>
      <c r="AE504" s="161" t="s">
        <v>2455</v>
      </c>
      <c r="AF504" s="93" t="s">
        <v>2456</v>
      </c>
      <c r="AG504" s="86"/>
      <c r="AH504" s="297">
        <v>202000006889</v>
      </c>
      <c r="AI504" s="24" t="s">
        <v>1444</v>
      </c>
      <c r="AJ504" s="94" t="s">
        <v>4636</v>
      </c>
      <c r="AK504" s="94" t="s">
        <v>4636</v>
      </c>
      <c r="AL504" s="74">
        <v>8.1333333333333329</v>
      </c>
      <c r="AM504" s="95">
        <v>46142</v>
      </c>
      <c r="AO504" s="75" t="s">
        <v>1</v>
      </c>
      <c r="AP504" s="81">
        <v>0</v>
      </c>
      <c r="AQ504" s="96">
        <v>0</v>
      </c>
      <c r="AR504" s="114">
        <v>44629347</v>
      </c>
      <c r="AS504" s="85" t="s">
        <v>3543</v>
      </c>
      <c r="AT504" s="85" t="s">
        <v>3535</v>
      </c>
      <c r="AU504" s="85">
        <v>0</v>
      </c>
      <c r="AV504" s="247">
        <v>124</v>
      </c>
    </row>
    <row r="505" spans="1:48" ht="35.25" customHeight="1" x14ac:dyDescent="0.25">
      <c r="A505" s="24">
        <v>184</v>
      </c>
      <c r="B505" s="131">
        <v>475</v>
      </c>
      <c r="C505" s="72" t="s">
        <v>714</v>
      </c>
      <c r="D505" s="124" t="s">
        <v>1436</v>
      </c>
      <c r="E505" s="125" t="s">
        <v>447</v>
      </c>
      <c r="F505" s="126" t="s">
        <v>690</v>
      </c>
      <c r="G505" s="127" t="s">
        <v>2457</v>
      </c>
      <c r="H505" s="163">
        <v>811017520</v>
      </c>
      <c r="I505" s="142">
        <v>0</v>
      </c>
      <c r="J505" s="142">
        <v>150000000</v>
      </c>
      <c r="K505" s="24"/>
      <c r="L505" s="128" t="s">
        <v>2436</v>
      </c>
      <c r="M505" s="88" t="s">
        <v>1439</v>
      </c>
      <c r="N505" s="87">
        <v>3507696</v>
      </c>
      <c r="O505" s="88" t="s">
        <v>1440</v>
      </c>
      <c r="P505" s="89">
        <v>75075150</v>
      </c>
      <c r="Q505" s="222">
        <v>570</v>
      </c>
      <c r="R505" s="109" t="s">
        <v>2719</v>
      </c>
      <c r="S505" s="76">
        <v>150000000</v>
      </c>
      <c r="T505" s="92" t="s">
        <v>14</v>
      </c>
      <c r="U505" s="91" t="s">
        <v>14</v>
      </c>
      <c r="V505" s="77">
        <v>0</v>
      </c>
      <c r="W505" s="135">
        <v>45847</v>
      </c>
      <c r="X505" s="330">
        <v>45847</v>
      </c>
      <c r="Y505" s="135">
        <v>45849</v>
      </c>
      <c r="Z505" s="80"/>
      <c r="AA505" s="325">
        <v>45849</v>
      </c>
      <c r="AB505" s="115"/>
      <c r="AC505" s="337">
        <v>46021</v>
      </c>
      <c r="AD505" s="340" t="s">
        <v>136</v>
      </c>
      <c r="AE505" s="284"/>
      <c r="AF505" s="93" t="s">
        <v>2298</v>
      </c>
      <c r="AG505" s="86"/>
      <c r="AH505" s="357"/>
      <c r="AI505" s="24" t="s">
        <v>1444</v>
      </c>
      <c r="AJ505" s="94" t="s">
        <v>4637</v>
      </c>
      <c r="AK505" s="94" t="s">
        <v>4637</v>
      </c>
      <c r="AL505" s="74">
        <v>-1525.9333333333334</v>
      </c>
      <c r="AM505" s="95">
        <v>120</v>
      </c>
      <c r="AO505" s="75" t="s">
        <v>4151</v>
      </c>
      <c r="AP505" s="81">
        <v>0</v>
      </c>
      <c r="AQ505" s="96">
        <v>0</v>
      </c>
      <c r="AR505" s="114">
        <v>150000000</v>
      </c>
      <c r="AS505" s="85" t="s">
        <v>3520</v>
      </c>
      <c r="AT505" s="85" t="s">
        <v>3502</v>
      </c>
      <c r="AU505" s="85">
        <v>0</v>
      </c>
      <c r="AV505" s="247">
        <v>-45898</v>
      </c>
    </row>
    <row r="506" spans="1:48" ht="35.25" customHeight="1" x14ac:dyDescent="0.25">
      <c r="A506" s="24">
        <v>731</v>
      </c>
      <c r="B506" s="131">
        <v>476</v>
      </c>
      <c r="C506" s="72" t="s">
        <v>1263</v>
      </c>
      <c r="D506" s="124" t="s">
        <v>1507</v>
      </c>
      <c r="E506" s="125" t="s">
        <v>447</v>
      </c>
      <c r="F506" s="126" t="s">
        <v>481</v>
      </c>
      <c r="G506" s="127" t="s">
        <v>1919</v>
      </c>
      <c r="H506" s="121">
        <v>901437957</v>
      </c>
      <c r="I506" s="142">
        <v>0</v>
      </c>
      <c r="J506" s="142">
        <v>4994469192</v>
      </c>
      <c r="K506" s="305" t="s">
        <v>2458</v>
      </c>
      <c r="L506" s="128" t="s">
        <v>1955</v>
      </c>
      <c r="M506" s="88" t="s">
        <v>1558</v>
      </c>
      <c r="N506" s="87">
        <v>8103470</v>
      </c>
      <c r="O506" s="88" t="s">
        <v>1636</v>
      </c>
      <c r="P506" s="89">
        <v>1035231868</v>
      </c>
      <c r="Q506" s="222">
        <v>638</v>
      </c>
      <c r="R506" s="109" t="s">
        <v>2842</v>
      </c>
      <c r="S506" s="76">
        <v>4994469192</v>
      </c>
      <c r="T506" s="92" t="s">
        <v>14</v>
      </c>
      <c r="U506" s="91" t="s">
        <v>14</v>
      </c>
      <c r="V506" s="77">
        <v>0</v>
      </c>
      <c r="W506" s="135">
        <v>45849</v>
      </c>
      <c r="X506" s="330">
        <v>45849</v>
      </c>
      <c r="Y506" s="135">
        <v>45849</v>
      </c>
      <c r="Z506" s="80">
        <v>45849</v>
      </c>
      <c r="AA506" s="325">
        <v>45849</v>
      </c>
      <c r="AB506" s="115">
        <v>46021</v>
      </c>
      <c r="AC506" s="337">
        <v>46021</v>
      </c>
      <c r="AD506" s="340" t="s">
        <v>37</v>
      </c>
      <c r="AE506" s="161" t="s">
        <v>2459</v>
      </c>
      <c r="AF506" s="93" t="s">
        <v>2426</v>
      </c>
      <c r="AG506" s="86"/>
      <c r="AH506" s="139"/>
      <c r="AI506" s="24" t="s">
        <v>1444</v>
      </c>
      <c r="AJ506" s="94" t="s">
        <v>4638</v>
      </c>
      <c r="AK506" s="94" t="s">
        <v>4638</v>
      </c>
      <c r="AL506" s="74">
        <v>8.1</v>
      </c>
      <c r="AM506" s="95">
        <v>46141</v>
      </c>
      <c r="AO506" s="75" t="s">
        <v>1</v>
      </c>
      <c r="AP506" s="81">
        <v>0</v>
      </c>
      <c r="AQ506" s="96">
        <v>0</v>
      </c>
      <c r="AR506" s="114">
        <v>4994469192</v>
      </c>
      <c r="AS506" s="85" t="s">
        <v>3540</v>
      </c>
      <c r="AT506" s="85" t="s">
        <v>3547</v>
      </c>
      <c r="AU506" s="85">
        <v>0</v>
      </c>
      <c r="AV506" s="247">
        <v>123</v>
      </c>
    </row>
    <row r="507" spans="1:48" ht="35.25" customHeight="1" x14ac:dyDescent="0.25">
      <c r="A507" s="24">
        <v>688</v>
      </c>
      <c r="B507" s="131">
        <v>477</v>
      </c>
      <c r="C507" s="72" t="s">
        <v>1034</v>
      </c>
      <c r="D507" s="124" t="s">
        <v>1624</v>
      </c>
      <c r="E507" s="125" t="s">
        <v>447</v>
      </c>
      <c r="F507" s="126" t="s">
        <v>448</v>
      </c>
      <c r="G507" s="127" t="s">
        <v>1625</v>
      </c>
      <c r="H507" s="163">
        <v>1128417217</v>
      </c>
      <c r="I507" s="142">
        <v>7521800</v>
      </c>
      <c r="J507" s="142">
        <v>41369900</v>
      </c>
      <c r="K507" s="112" t="s">
        <v>356</v>
      </c>
      <c r="L507" s="128" t="s">
        <v>1955</v>
      </c>
      <c r="M507" s="88" t="s">
        <v>1626</v>
      </c>
      <c r="N507" s="87">
        <v>43150744</v>
      </c>
      <c r="O507" s="88" t="s">
        <v>1627</v>
      </c>
      <c r="P507" s="89">
        <v>43523751</v>
      </c>
      <c r="Q507" s="222">
        <v>646</v>
      </c>
      <c r="R507" s="109" t="s">
        <v>2551</v>
      </c>
      <c r="S507" s="76">
        <v>42122080</v>
      </c>
      <c r="T507" s="92" t="s">
        <v>14</v>
      </c>
      <c r="U507" s="91" t="s">
        <v>14</v>
      </c>
      <c r="V507" s="77">
        <v>0</v>
      </c>
      <c r="W507" s="135">
        <v>45847</v>
      </c>
      <c r="X507" s="330">
        <v>45847</v>
      </c>
      <c r="Y507" s="135" t="s">
        <v>1441</v>
      </c>
      <c r="Z507" s="80">
        <v>45854</v>
      </c>
      <c r="AA507" s="325">
        <v>45854</v>
      </c>
      <c r="AB507" s="115">
        <v>46022</v>
      </c>
      <c r="AC507" s="337">
        <v>46022</v>
      </c>
      <c r="AD507" s="340" t="s">
        <v>39</v>
      </c>
      <c r="AE507" s="208" t="s">
        <v>2460</v>
      </c>
      <c r="AF507" s="93" t="s">
        <v>2423</v>
      </c>
      <c r="AG507" s="86"/>
      <c r="AH507" s="357"/>
      <c r="AI507" s="24" t="s">
        <v>1444</v>
      </c>
      <c r="AJ507" s="94" t="s">
        <v>4639</v>
      </c>
      <c r="AK507" s="94" t="s">
        <v>4639</v>
      </c>
      <c r="AL507" s="74">
        <v>8.1333333333333329</v>
      </c>
      <c r="AM507" s="95">
        <v>46142</v>
      </c>
      <c r="AO507" s="75" t="s">
        <v>1</v>
      </c>
      <c r="AP507" s="81">
        <v>0</v>
      </c>
      <c r="AQ507" s="96">
        <v>0</v>
      </c>
      <c r="AR507" s="114">
        <v>41369900</v>
      </c>
      <c r="AS507" s="85" t="s">
        <v>3551</v>
      </c>
      <c r="AT507" s="85" t="s">
        <v>3518</v>
      </c>
      <c r="AU507" s="85">
        <v>0</v>
      </c>
      <c r="AV507" s="247">
        <v>124</v>
      </c>
    </row>
    <row r="508" spans="1:48" ht="35.25" customHeight="1" x14ac:dyDescent="0.25">
      <c r="A508" s="24">
        <v>735</v>
      </c>
      <c r="B508" s="131">
        <v>478</v>
      </c>
      <c r="C508" s="72" t="s">
        <v>1272</v>
      </c>
      <c r="D508" s="124" t="s">
        <v>1507</v>
      </c>
      <c r="E508" s="125" t="s">
        <v>447</v>
      </c>
      <c r="F508" s="126" t="s">
        <v>580</v>
      </c>
      <c r="G508" s="127" t="s">
        <v>2461</v>
      </c>
      <c r="H508" s="163">
        <v>890980342</v>
      </c>
      <c r="I508" s="142">
        <v>0</v>
      </c>
      <c r="J508" s="142">
        <v>651305247</v>
      </c>
      <c r="K508" s="240" t="s">
        <v>2462</v>
      </c>
      <c r="L508" s="128" t="s">
        <v>1955</v>
      </c>
      <c r="M508" s="88" t="s">
        <v>2122</v>
      </c>
      <c r="N508" s="87">
        <v>1027954329</v>
      </c>
      <c r="O508" s="88" t="s">
        <v>1925</v>
      </c>
      <c r="P508" s="89">
        <v>32277581</v>
      </c>
      <c r="Q508" s="222">
        <v>650</v>
      </c>
      <c r="R508" s="109" t="s">
        <v>2900</v>
      </c>
      <c r="S508" s="76">
        <v>651305247</v>
      </c>
      <c r="T508" s="92" t="s">
        <v>14</v>
      </c>
      <c r="U508" s="91" t="s">
        <v>14</v>
      </c>
      <c r="V508" s="77">
        <v>0</v>
      </c>
      <c r="W508" s="135">
        <v>45846</v>
      </c>
      <c r="X508" s="330">
        <v>45846</v>
      </c>
      <c r="Y508" s="135">
        <v>45852</v>
      </c>
      <c r="Z508" s="80">
        <v>45852</v>
      </c>
      <c r="AA508" s="325">
        <v>45852</v>
      </c>
      <c r="AB508" s="115">
        <v>45970</v>
      </c>
      <c r="AC508" s="337">
        <v>45970</v>
      </c>
      <c r="AD508" s="340" t="s">
        <v>36</v>
      </c>
      <c r="AE508" s="208" t="s">
        <v>2463</v>
      </c>
      <c r="AF508" s="93" t="s">
        <v>1960</v>
      </c>
      <c r="AG508" s="86"/>
      <c r="AH508" s="357"/>
      <c r="AI508" s="24" t="s">
        <v>1444</v>
      </c>
      <c r="AJ508" s="94" t="s">
        <v>4640</v>
      </c>
      <c r="AK508" s="94" t="s">
        <v>4640</v>
      </c>
      <c r="AL508" s="74">
        <v>6.4</v>
      </c>
      <c r="AM508" s="95">
        <v>46090</v>
      </c>
      <c r="AO508" s="75" t="s">
        <v>1</v>
      </c>
      <c r="AP508" s="81">
        <v>0</v>
      </c>
      <c r="AQ508" s="96">
        <v>0</v>
      </c>
      <c r="AR508" s="114">
        <v>651305247</v>
      </c>
      <c r="AS508" s="85" t="s">
        <v>3512</v>
      </c>
      <c r="AT508" s="85" t="s">
        <v>3563</v>
      </c>
      <c r="AU508" s="85">
        <v>0</v>
      </c>
      <c r="AV508" s="247">
        <v>72</v>
      </c>
    </row>
    <row r="509" spans="1:48" ht="35.25" customHeight="1" x14ac:dyDescent="0.25">
      <c r="A509" s="24">
        <v>707</v>
      </c>
      <c r="B509" s="131">
        <v>479</v>
      </c>
      <c r="C509" s="72" t="s">
        <v>1239</v>
      </c>
      <c r="D509" s="124" t="s">
        <v>1436</v>
      </c>
      <c r="E509" s="125" t="s">
        <v>447</v>
      </c>
      <c r="F509" s="126" t="s">
        <v>448</v>
      </c>
      <c r="G509" s="127" t="s">
        <v>2464</v>
      </c>
      <c r="H509" s="163">
        <v>16213581</v>
      </c>
      <c r="I509" s="142">
        <v>7521800</v>
      </c>
      <c r="J509" s="142">
        <v>49643880</v>
      </c>
      <c r="K509" s="137" t="s">
        <v>2365</v>
      </c>
      <c r="L509" s="128" t="s">
        <v>1955</v>
      </c>
      <c r="M509" s="88" t="s">
        <v>1485</v>
      </c>
      <c r="N509" s="87">
        <v>1036955622</v>
      </c>
      <c r="O509" s="88" t="s">
        <v>1567</v>
      </c>
      <c r="P509" s="89">
        <v>43515795</v>
      </c>
      <c r="Q509" s="222">
        <v>604</v>
      </c>
      <c r="R509" s="109" t="s">
        <v>2947</v>
      </c>
      <c r="S509" s="76">
        <v>49643880</v>
      </c>
      <c r="T509" s="92" t="s">
        <v>14</v>
      </c>
      <c r="U509" s="91" t="s">
        <v>14</v>
      </c>
      <c r="V509" s="77">
        <v>0</v>
      </c>
      <c r="W509" s="135">
        <v>45848</v>
      </c>
      <c r="X509" s="330">
        <v>45848</v>
      </c>
      <c r="Y509" s="135" t="s">
        <v>1441</v>
      </c>
      <c r="Z509" s="80">
        <v>45849</v>
      </c>
      <c r="AA509" s="325">
        <v>45849</v>
      </c>
      <c r="AB509" s="115">
        <v>46021</v>
      </c>
      <c r="AC509" s="337">
        <v>46021</v>
      </c>
      <c r="AD509" s="340" t="s">
        <v>279</v>
      </c>
      <c r="AE509" s="161" t="s">
        <v>2465</v>
      </c>
      <c r="AF509" s="93" t="s">
        <v>2298</v>
      </c>
      <c r="AG509" s="86"/>
      <c r="AH509" s="357"/>
      <c r="AI509" s="24" t="s">
        <v>1444</v>
      </c>
      <c r="AJ509" s="94" t="s">
        <v>4641</v>
      </c>
      <c r="AK509" s="94" t="s">
        <v>4641</v>
      </c>
      <c r="AL509" s="74">
        <v>8.1</v>
      </c>
      <c r="AM509" s="95">
        <v>46141</v>
      </c>
      <c r="AO509" s="75" t="s">
        <v>1</v>
      </c>
      <c r="AP509" s="81">
        <v>0</v>
      </c>
      <c r="AQ509" s="96">
        <v>0</v>
      </c>
      <c r="AR509" s="114">
        <v>49643880</v>
      </c>
      <c r="AS509" s="85" t="s">
        <v>3519</v>
      </c>
      <c r="AT509" s="85" t="s">
        <v>3526</v>
      </c>
      <c r="AU509" s="85">
        <v>0</v>
      </c>
      <c r="AV509" s="247">
        <v>123</v>
      </c>
    </row>
    <row r="510" spans="1:48" ht="35.25" customHeight="1" x14ac:dyDescent="0.25">
      <c r="A510" s="24">
        <v>699</v>
      </c>
      <c r="B510" s="131">
        <v>480</v>
      </c>
      <c r="C510" s="72" t="s">
        <v>1238</v>
      </c>
      <c r="D510" s="124" t="s">
        <v>1436</v>
      </c>
      <c r="E510" s="125" t="s">
        <v>447</v>
      </c>
      <c r="F510" s="126" t="s">
        <v>448</v>
      </c>
      <c r="G510" s="127" t="s">
        <v>2466</v>
      </c>
      <c r="H510" s="163">
        <v>1126906520</v>
      </c>
      <c r="I510" s="142">
        <v>4786600</v>
      </c>
      <c r="J510" s="142">
        <v>28719600</v>
      </c>
      <c r="K510" s="112" t="s">
        <v>356</v>
      </c>
      <c r="L510" s="128" t="s">
        <v>1955</v>
      </c>
      <c r="M510" s="88" t="s">
        <v>1485</v>
      </c>
      <c r="N510" s="87">
        <v>1036955622</v>
      </c>
      <c r="O510" s="88" t="s">
        <v>1567</v>
      </c>
      <c r="P510" s="89">
        <v>43515795</v>
      </c>
      <c r="Q510" s="222">
        <v>595</v>
      </c>
      <c r="R510" s="109" t="s">
        <v>2940</v>
      </c>
      <c r="S510" s="76">
        <v>28719600</v>
      </c>
      <c r="T510" s="92" t="s">
        <v>14</v>
      </c>
      <c r="U510" s="91" t="s">
        <v>14</v>
      </c>
      <c r="V510" s="77">
        <v>0</v>
      </c>
      <c r="W510" s="135">
        <v>45847</v>
      </c>
      <c r="X510" s="330">
        <v>45847</v>
      </c>
      <c r="Y510" s="135" t="s">
        <v>1441</v>
      </c>
      <c r="Z510" s="80">
        <v>45849</v>
      </c>
      <c r="AA510" s="325">
        <v>45849</v>
      </c>
      <c r="AB510" s="115">
        <v>46021</v>
      </c>
      <c r="AC510" s="337">
        <v>46021</v>
      </c>
      <c r="AD510" s="340" t="s">
        <v>198</v>
      </c>
      <c r="AE510" s="161" t="s">
        <v>2467</v>
      </c>
      <c r="AF510" s="93" t="s">
        <v>2298</v>
      </c>
      <c r="AG510" s="86"/>
      <c r="AH510" s="357"/>
      <c r="AI510" s="24" t="s">
        <v>1444</v>
      </c>
      <c r="AJ510" s="94" t="s">
        <v>4642</v>
      </c>
      <c r="AK510" s="94" t="s">
        <v>4642</v>
      </c>
      <c r="AL510" s="74">
        <v>8.1</v>
      </c>
      <c r="AM510" s="95">
        <v>46141</v>
      </c>
      <c r="AO510" s="75" t="s">
        <v>1</v>
      </c>
      <c r="AP510" s="81">
        <v>0</v>
      </c>
      <c r="AQ510" s="96">
        <v>0</v>
      </c>
      <c r="AR510" s="114">
        <v>28719600</v>
      </c>
      <c r="AS510" s="85" t="s">
        <v>3519</v>
      </c>
      <c r="AT510" s="85" t="s">
        <v>3526</v>
      </c>
      <c r="AU510" s="85">
        <v>0</v>
      </c>
      <c r="AV510" s="247">
        <v>123</v>
      </c>
    </row>
    <row r="511" spans="1:48" ht="35.25" customHeight="1" x14ac:dyDescent="0.25">
      <c r="A511" s="24">
        <v>60</v>
      </c>
      <c r="B511" s="166">
        <v>481</v>
      </c>
      <c r="C511" s="72" t="s">
        <v>516</v>
      </c>
      <c r="D511" s="124" t="s">
        <v>1429</v>
      </c>
      <c r="E511" s="125" t="s">
        <v>487</v>
      </c>
      <c r="F511" s="126" t="s">
        <v>471</v>
      </c>
      <c r="G511" s="127" t="s">
        <v>2468</v>
      </c>
      <c r="H511" s="163">
        <v>901395751</v>
      </c>
      <c r="I511" s="142">
        <v>0</v>
      </c>
      <c r="J511" s="142">
        <v>28763110</v>
      </c>
      <c r="K511" s="112" t="s">
        <v>356</v>
      </c>
      <c r="L511" s="128" t="s">
        <v>2366</v>
      </c>
      <c r="M511" s="88" t="s">
        <v>1433</v>
      </c>
      <c r="N511" s="87">
        <v>43208997</v>
      </c>
      <c r="O511" s="88" t="s">
        <v>1432</v>
      </c>
      <c r="P511" s="89">
        <v>98663915</v>
      </c>
      <c r="Q511" s="222">
        <v>541</v>
      </c>
      <c r="R511" s="109" t="s">
        <v>2644</v>
      </c>
      <c r="S511" s="76">
        <v>33079901</v>
      </c>
      <c r="T511" s="92" t="s">
        <v>14</v>
      </c>
      <c r="U511" s="91" t="s">
        <v>14</v>
      </c>
      <c r="V511" s="77">
        <v>0</v>
      </c>
      <c r="W511" s="135">
        <v>45848</v>
      </c>
      <c r="X511" s="330">
        <v>45848</v>
      </c>
      <c r="Y511" s="135">
        <v>45860</v>
      </c>
      <c r="Z511" s="80">
        <v>45860</v>
      </c>
      <c r="AA511" s="325">
        <v>45860</v>
      </c>
      <c r="AB511" s="115">
        <v>46022</v>
      </c>
      <c r="AC511" s="337">
        <v>46022</v>
      </c>
      <c r="AD511" s="340" t="s">
        <v>156</v>
      </c>
      <c r="AE511" s="161" t="s">
        <v>2469</v>
      </c>
      <c r="AF511" s="93" t="s">
        <v>1617</v>
      </c>
      <c r="AG511" s="86"/>
      <c r="AH511" s="357"/>
      <c r="AI511" s="24" t="s">
        <v>1444</v>
      </c>
      <c r="AJ511" s="94" t="s">
        <v>4643</v>
      </c>
      <c r="AK511" s="94" t="s">
        <v>4643</v>
      </c>
      <c r="AL511" s="74">
        <v>8.1333333333333329</v>
      </c>
      <c r="AM511" s="95">
        <v>46142</v>
      </c>
      <c r="AO511" s="75" t="s">
        <v>1</v>
      </c>
      <c r="AP511" s="81">
        <v>0</v>
      </c>
      <c r="AQ511" s="96">
        <v>0</v>
      </c>
      <c r="AR511" s="114">
        <v>28763110</v>
      </c>
      <c r="AS511" s="85" t="s">
        <v>1467</v>
      </c>
      <c r="AT511" s="85" t="s">
        <v>1468</v>
      </c>
      <c r="AU511" s="85">
        <v>0</v>
      </c>
      <c r="AV511" s="247">
        <v>124</v>
      </c>
    </row>
    <row r="512" spans="1:48" ht="35.25" customHeight="1" x14ac:dyDescent="0.25">
      <c r="A512" s="24">
        <v>697</v>
      </c>
      <c r="B512" s="131">
        <v>482</v>
      </c>
      <c r="C512" s="72" t="s">
        <v>1016</v>
      </c>
      <c r="D512" s="124" t="s">
        <v>1445</v>
      </c>
      <c r="E512" s="125" t="s">
        <v>447</v>
      </c>
      <c r="F512" s="126" t="s">
        <v>448</v>
      </c>
      <c r="G512" s="127" t="s">
        <v>1898</v>
      </c>
      <c r="H512" s="163">
        <v>1152195916</v>
      </c>
      <c r="I512" s="142">
        <v>7521800</v>
      </c>
      <c r="J512" s="142">
        <v>42874260</v>
      </c>
      <c r="K512" s="112" t="s">
        <v>356</v>
      </c>
      <c r="L512" s="128" t="s">
        <v>2470</v>
      </c>
      <c r="M512" s="88" t="s">
        <v>1448</v>
      </c>
      <c r="N512" s="87">
        <v>1088260059</v>
      </c>
      <c r="O512" s="88" t="s">
        <v>1650</v>
      </c>
      <c r="P512" s="89">
        <v>71610877</v>
      </c>
      <c r="Q512" s="222">
        <v>620</v>
      </c>
      <c r="R512" s="109" t="s">
        <v>2681</v>
      </c>
      <c r="S512" s="76">
        <v>42874260</v>
      </c>
      <c r="T512" s="92" t="s">
        <v>14</v>
      </c>
      <c r="U512" s="91" t="s">
        <v>14</v>
      </c>
      <c r="V512" s="77">
        <v>0</v>
      </c>
      <c r="W512" s="135">
        <v>45849</v>
      </c>
      <c r="X512" s="330">
        <v>45849</v>
      </c>
      <c r="Y512" s="135" t="s">
        <v>1441</v>
      </c>
      <c r="Z512" s="80">
        <v>45852</v>
      </c>
      <c r="AA512" s="325">
        <v>45852</v>
      </c>
      <c r="AB512" s="115">
        <v>46022</v>
      </c>
      <c r="AC512" s="337">
        <v>46022</v>
      </c>
      <c r="AD512" s="340" t="s">
        <v>206</v>
      </c>
      <c r="AE512" s="161" t="s">
        <v>2471</v>
      </c>
      <c r="AF512" s="93" t="s">
        <v>2472</v>
      </c>
      <c r="AG512" s="86"/>
      <c r="AH512" s="357"/>
      <c r="AI512" s="24" t="s">
        <v>1444</v>
      </c>
      <c r="AJ512" s="94" t="s">
        <v>4644</v>
      </c>
      <c r="AK512" s="94" t="s">
        <v>4644</v>
      </c>
      <c r="AL512" s="74">
        <v>8.1333333333333329</v>
      </c>
      <c r="AM512" s="95">
        <v>46142</v>
      </c>
      <c r="AO512" s="75" t="s">
        <v>1</v>
      </c>
      <c r="AP512" s="81">
        <v>0</v>
      </c>
      <c r="AQ512" s="96">
        <v>0</v>
      </c>
      <c r="AR512" s="114">
        <v>42874260</v>
      </c>
      <c r="AS512" s="85" t="s">
        <v>3544</v>
      </c>
      <c r="AT512" s="85" t="s">
        <v>3569</v>
      </c>
      <c r="AU512" s="85">
        <v>0</v>
      </c>
      <c r="AV512" s="247">
        <v>124</v>
      </c>
    </row>
    <row r="513" spans="1:48" ht="35.25" customHeight="1" x14ac:dyDescent="0.25">
      <c r="A513" s="24">
        <v>729</v>
      </c>
      <c r="B513" s="131">
        <v>483</v>
      </c>
      <c r="C513" s="72" t="s">
        <v>1261</v>
      </c>
      <c r="D513" s="124" t="s">
        <v>1507</v>
      </c>
      <c r="E513" s="125" t="s">
        <v>447</v>
      </c>
      <c r="F513" s="126" t="s">
        <v>580</v>
      </c>
      <c r="G513" s="127" t="s">
        <v>2473</v>
      </c>
      <c r="H513" s="163">
        <v>890981000</v>
      </c>
      <c r="I513" s="142">
        <v>0</v>
      </c>
      <c r="J513" s="142">
        <v>618721360</v>
      </c>
      <c r="K513" s="240" t="s">
        <v>2474</v>
      </c>
      <c r="L513" s="128" t="s">
        <v>2470</v>
      </c>
      <c r="M513" s="88" t="s">
        <v>1699</v>
      </c>
      <c r="N513" s="87">
        <v>21490893</v>
      </c>
      <c r="O513" s="88" t="s">
        <v>1925</v>
      </c>
      <c r="P513" s="89">
        <v>32277581</v>
      </c>
      <c r="Q513" s="222">
        <v>623</v>
      </c>
      <c r="R513" s="109" t="s">
        <v>2898</v>
      </c>
      <c r="S513" s="76">
        <v>618721360</v>
      </c>
      <c r="T513" s="92" t="s">
        <v>14</v>
      </c>
      <c r="U513" s="91" t="s">
        <v>14</v>
      </c>
      <c r="V513" s="77">
        <v>0</v>
      </c>
      <c r="W513" s="135">
        <v>45849</v>
      </c>
      <c r="X513" s="330">
        <v>45849</v>
      </c>
      <c r="Y513" s="135">
        <v>45859</v>
      </c>
      <c r="Z513" s="80">
        <v>45861</v>
      </c>
      <c r="AA513" s="325">
        <v>45861</v>
      </c>
      <c r="AB513" s="115">
        <v>45975</v>
      </c>
      <c r="AC513" s="337">
        <v>45975</v>
      </c>
      <c r="AD513" s="340" t="s">
        <v>284</v>
      </c>
      <c r="AE513" s="161" t="s">
        <v>2475</v>
      </c>
      <c r="AF513" s="93" t="s">
        <v>1960</v>
      </c>
      <c r="AG513" s="86"/>
      <c r="AH513" s="357"/>
      <c r="AI513" s="24" t="s">
        <v>1444</v>
      </c>
      <c r="AJ513" s="94" t="s">
        <v>4645</v>
      </c>
      <c r="AK513" s="94" t="s">
        <v>4645</v>
      </c>
      <c r="AL513" s="74">
        <v>6.5666666666666664</v>
      </c>
      <c r="AM513" s="95">
        <v>46095</v>
      </c>
      <c r="AO513" s="75" t="s">
        <v>1</v>
      </c>
      <c r="AP513" s="81">
        <v>0</v>
      </c>
      <c r="AQ513" s="96">
        <v>0</v>
      </c>
      <c r="AR513" s="114">
        <v>618721360</v>
      </c>
      <c r="AS513" s="85" t="s">
        <v>3555</v>
      </c>
      <c r="AT513" s="85" t="s">
        <v>3563</v>
      </c>
      <c r="AU513" s="85">
        <v>0</v>
      </c>
      <c r="AV513" s="247">
        <v>77</v>
      </c>
    </row>
    <row r="514" spans="1:48" ht="35.25" customHeight="1" x14ac:dyDescent="0.25">
      <c r="A514" s="312">
        <v>734</v>
      </c>
      <c r="B514" s="313">
        <v>484</v>
      </c>
      <c r="C514" s="72" t="s">
        <v>1269</v>
      </c>
      <c r="D514" s="124" t="s">
        <v>1507</v>
      </c>
      <c r="E514" s="125" t="s">
        <v>447</v>
      </c>
      <c r="F514" s="126" t="s">
        <v>580</v>
      </c>
      <c r="G514" s="127" t="s">
        <v>2476</v>
      </c>
      <c r="H514" s="163">
        <v>800211333</v>
      </c>
      <c r="I514" s="142">
        <v>0</v>
      </c>
      <c r="J514" s="142">
        <v>780216084</v>
      </c>
      <c r="K514" s="240" t="s">
        <v>2477</v>
      </c>
      <c r="L514" s="128" t="s">
        <v>2470</v>
      </c>
      <c r="M514" s="88" t="s">
        <v>1692</v>
      </c>
      <c r="N514" s="87">
        <v>15511884</v>
      </c>
      <c r="O514" s="88" t="s">
        <v>1972</v>
      </c>
      <c r="P514" s="89">
        <v>70140647</v>
      </c>
      <c r="Q514" s="222">
        <v>653</v>
      </c>
      <c r="R514" s="109" t="s">
        <v>2902</v>
      </c>
      <c r="S514" s="76">
        <v>780216084</v>
      </c>
      <c r="T514" s="92" t="s">
        <v>14</v>
      </c>
      <c r="U514" s="91" t="s">
        <v>14</v>
      </c>
      <c r="V514" s="77">
        <v>0</v>
      </c>
      <c r="W514" s="135">
        <v>45849</v>
      </c>
      <c r="X514" s="330">
        <v>45849</v>
      </c>
      <c r="Y514" s="135">
        <v>45856</v>
      </c>
      <c r="Z514" s="80">
        <v>45859</v>
      </c>
      <c r="AA514" s="325">
        <v>45859</v>
      </c>
      <c r="AB514" s="115">
        <v>45975</v>
      </c>
      <c r="AC514" s="337">
        <v>45975</v>
      </c>
      <c r="AD514" s="340" t="s">
        <v>34</v>
      </c>
      <c r="AE514" s="161" t="s">
        <v>2478</v>
      </c>
      <c r="AF514" s="93" t="s">
        <v>1960</v>
      </c>
      <c r="AG514" s="86"/>
      <c r="AH514" s="357"/>
      <c r="AI514" s="24" t="s">
        <v>1444</v>
      </c>
      <c r="AJ514" s="94" t="s">
        <v>4646</v>
      </c>
      <c r="AK514" s="94" t="s">
        <v>4646</v>
      </c>
      <c r="AL514" s="74">
        <v>6.5666666666666664</v>
      </c>
      <c r="AM514" s="95">
        <v>46095</v>
      </c>
      <c r="AO514" s="75" t="s">
        <v>1</v>
      </c>
      <c r="AP514" s="81">
        <v>0</v>
      </c>
      <c r="AQ514" s="96">
        <v>0</v>
      </c>
      <c r="AR514" s="114">
        <v>780216084</v>
      </c>
      <c r="AS514" s="85" t="s">
        <v>3566</v>
      </c>
      <c r="AT514" s="85" t="s">
        <v>3514</v>
      </c>
      <c r="AU514" s="85">
        <v>0</v>
      </c>
      <c r="AV514" s="247">
        <v>77</v>
      </c>
    </row>
    <row r="515" spans="1:48" ht="35.25" customHeight="1" x14ac:dyDescent="0.25">
      <c r="A515" s="24">
        <v>662</v>
      </c>
      <c r="B515" s="131">
        <v>485</v>
      </c>
      <c r="C515" s="72" t="s">
        <v>457</v>
      </c>
      <c r="D515" s="124" t="s">
        <v>1429</v>
      </c>
      <c r="E515" s="125" t="s">
        <v>447</v>
      </c>
      <c r="F515" s="126" t="s">
        <v>448</v>
      </c>
      <c r="G515" s="127" t="s">
        <v>1683</v>
      </c>
      <c r="H515" s="163">
        <v>43063996</v>
      </c>
      <c r="I515" s="142">
        <v>4786600</v>
      </c>
      <c r="J515" s="142">
        <v>25528533</v>
      </c>
      <c r="K515" s="112" t="s">
        <v>356</v>
      </c>
      <c r="L515" s="128" t="s">
        <v>2470</v>
      </c>
      <c r="M515" s="88" t="s">
        <v>1543</v>
      </c>
      <c r="N515" s="87">
        <v>1040030533</v>
      </c>
      <c r="O515" s="88" t="s">
        <v>1511</v>
      </c>
      <c r="P515" s="89">
        <v>43610005</v>
      </c>
      <c r="Q515" s="222">
        <v>644</v>
      </c>
      <c r="R515" s="109" t="s">
        <v>2549</v>
      </c>
      <c r="S515" s="76">
        <v>25528533</v>
      </c>
      <c r="T515" s="92" t="s">
        <v>14</v>
      </c>
      <c r="U515" s="91" t="s">
        <v>14</v>
      </c>
      <c r="V515" s="77">
        <v>0</v>
      </c>
      <c r="W515" s="135">
        <v>45848</v>
      </c>
      <c r="X515" s="330">
        <v>45848</v>
      </c>
      <c r="Y515" s="135" t="s">
        <v>1441</v>
      </c>
      <c r="Z515" s="80">
        <v>45859</v>
      </c>
      <c r="AA515" s="325">
        <v>0</v>
      </c>
      <c r="AB515" s="115">
        <v>46022</v>
      </c>
      <c r="AC515" s="337">
        <v>46022</v>
      </c>
      <c r="AD515" s="340" t="s">
        <v>189</v>
      </c>
      <c r="AE515" s="161" t="s">
        <v>2479</v>
      </c>
      <c r="AF515" s="93" t="s">
        <v>2480</v>
      </c>
      <c r="AG515" s="86"/>
      <c r="AH515" s="357"/>
      <c r="AI515" s="24" t="s">
        <v>1444</v>
      </c>
      <c r="AJ515" s="94" t="s">
        <v>4647</v>
      </c>
      <c r="AK515" s="94" t="s">
        <v>4647</v>
      </c>
      <c r="AL515" s="74">
        <v>8.1333333333333329</v>
      </c>
      <c r="AM515" s="95">
        <v>46142</v>
      </c>
      <c r="AO515" s="75" t="s">
        <v>1</v>
      </c>
      <c r="AP515" s="81">
        <v>0</v>
      </c>
      <c r="AQ515" s="96">
        <v>0</v>
      </c>
      <c r="AR515" s="114">
        <v>25528533</v>
      </c>
      <c r="AS515" s="85" t="s">
        <v>3561</v>
      </c>
      <c r="AT515" s="85" t="s">
        <v>3560</v>
      </c>
      <c r="AU515" s="85">
        <v>0</v>
      </c>
      <c r="AV515" s="247">
        <v>124</v>
      </c>
    </row>
    <row r="516" spans="1:48" ht="35.25" customHeight="1" x14ac:dyDescent="0.25">
      <c r="A516" s="24">
        <v>736</v>
      </c>
      <c r="B516" s="131">
        <v>486</v>
      </c>
      <c r="C516" s="72" t="s">
        <v>1274</v>
      </c>
      <c r="D516" s="124" t="s">
        <v>1507</v>
      </c>
      <c r="E516" s="125" t="s">
        <v>447</v>
      </c>
      <c r="F516" s="126" t="s">
        <v>580</v>
      </c>
      <c r="G516" s="127" t="s">
        <v>2481</v>
      </c>
      <c r="H516" s="163">
        <v>890985359</v>
      </c>
      <c r="I516" s="142">
        <v>0</v>
      </c>
      <c r="J516" s="142">
        <v>848109823</v>
      </c>
      <c r="K516" s="240" t="s">
        <v>2482</v>
      </c>
      <c r="L516" s="128" t="s">
        <v>2470</v>
      </c>
      <c r="M516" s="88" t="s">
        <v>1901</v>
      </c>
      <c r="N516" s="87">
        <v>3567952</v>
      </c>
      <c r="O516" s="88" t="s">
        <v>1656</v>
      </c>
      <c r="P516" s="89">
        <v>43671828</v>
      </c>
      <c r="Q516" s="222">
        <v>652</v>
      </c>
      <c r="R516" s="109" t="s">
        <v>2901</v>
      </c>
      <c r="S516" s="76">
        <v>848109823</v>
      </c>
      <c r="T516" s="92" t="s">
        <v>14</v>
      </c>
      <c r="U516" s="91" t="s">
        <v>14</v>
      </c>
      <c r="V516" s="77">
        <v>0</v>
      </c>
      <c r="W516" s="135">
        <v>45849</v>
      </c>
      <c r="X516" s="330">
        <v>45849</v>
      </c>
      <c r="Y516" s="135">
        <v>45854</v>
      </c>
      <c r="Z516" s="80">
        <v>45855</v>
      </c>
      <c r="AA516" s="325">
        <v>45855</v>
      </c>
      <c r="AB516" s="115">
        <v>45975</v>
      </c>
      <c r="AC516" s="337">
        <v>45975</v>
      </c>
      <c r="AD516" s="340" t="s">
        <v>53</v>
      </c>
      <c r="AE516" s="161" t="s">
        <v>2483</v>
      </c>
      <c r="AF516" s="93" t="s">
        <v>1960</v>
      </c>
      <c r="AG516" s="86"/>
      <c r="AH516" s="357"/>
      <c r="AI516" s="24" t="s">
        <v>1444</v>
      </c>
      <c r="AJ516" s="94" t="s">
        <v>4648</v>
      </c>
      <c r="AK516" s="94" t="s">
        <v>4648</v>
      </c>
      <c r="AL516" s="74">
        <v>6.5666666666666664</v>
      </c>
      <c r="AM516" s="95">
        <v>46095</v>
      </c>
      <c r="AO516" s="75" t="s">
        <v>1</v>
      </c>
      <c r="AP516" s="81">
        <v>0</v>
      </c>
      <c r="AQ516" s="96">
        <v>0</v>
      </c>
      <c r="AR516" s="114">
        <v>848109823</v>
      </c>
      <c r="AS516" s="85" t="s">
        <v>3528</v>
      </c>
      <c r="AT516" s="85" t="s">
        <v>3568</v>
      </c>
      <c r="AU516" s="85">
        <v>0</v>
      </c>
      <c r="AV516" s="247">
        <v>77</v>
      </c>
    </row>
    <row r="517" spans="1:48" ht="35.25" customHeight="1" x14ac:dyDescent="0.25">
      <c r="A517" s="24">
        <v>745</v>
      </c>
      <c r="B517" s="131">
        <v>487</v>
      </c>
      <c r="C517" s="72" t="s">
        <v>1278</v>
      </c>
      <c r="D517" s="124" t="s">
        <v>1436</v>
      </c>
      <c r="E517" s="125" t="s">
        <v>447</v>
      </c>
      <c r="F517" s="126" t="s">
        <v>448</v>
      </c>
      <c r="G517" s="127" t="s">
        <v>2484</v>
      </c>
      <c r="H517" s="163">
        <v>71371705</v>
      </c>
      <c r="I517" s="142">
        <v>4786600</v>
      </c>
      <c r="J517" s="142">
        <v>25847640</v>
      </c>
      <c r="K517" s="112" t="s">
        <v>356</v>
      </c>
      <c r="L517" s="128" t="s">
        <v>2470</v>
      </c>
      <c r="M517" s="88" t="s">
        <v>2001</v>
      </c>
      <c r="N517" s="87">
        <v>43578756</v>
      </c>
      <c r="O517" s="88" t="s">
        <v>1586</v>
      </c>
      <c r="P517" s="89">
        <v>43575980</v>
      </c>
      <c r="Q517" s="222">
        <v>666</v>
      </c>
      <c r="R517" s="109" t="s">
        <v>2800</v>
      </c>
      <c r="S517" s="76">
        <v>25847640</v>
      </c>
      <c r="T517" s="92" t="s">
        <v>14</v>
      </c>
      <c r="U517" s="91" t="s">
        <v>14</v>
      </c>
      <c r="V517" s="77">
        <v>0</v>
      </c>
      <c r="W517" s="135">
        <v>45847</v>
      </c>
      <c r="X517" s="330">
        <v>45847</v>
      </c>
      <c r="Y517" s="135" t="s">
        <v>1441</v>
      </c>
      <c r="Z517" s="80">
        <v>45848</v>
      </c>
      <c r="AA517" s="325">
        <v>45848</v>
      </c>
      <c r="AB517" s="115">
        <v>46012</v>
      </c>
      <c r="AC517" s="337">
        <v>46012</v>
      </c>
      <c r="AD517" s="340" t="s">
        <v>127</v>
      </c>
      <c r="AE517" s="161" t="s">
        <v>2485</v>
      </c>
      <c r="AF517" s="93" t="s">
        <v>2486</v>
      </c>
      <c r="AG517" s="86"/>
      <c r="AH517" s="357"/>
      <c r="AI517" s="24" t="s">
        <v>1444</v>
      </c>
      <c r="AJ517" s="94" t="s">
        <v>4649</v>
      </c>
      <c r="AK517" s="94" t="s">
        <v>4649</v>
      </c>
      <c r="AL517" s="74">
        <v>7.8</v>
      </c>
      <c r="AM517" s="95">
        <v>46132</v>
      </c>
      <c r="AO517" s="75" t="s">
        <v>1</v>
      </c>
      <c r="AP517" s="81">
        <v>0</v>
      </c>
      <c r="AQ517" s="96">
        <v>0</v>
      </c>
      <c r="AR517" s="114">
        <v>25847640</v>
      </c>
      <c r="AS517" s="85" t="s">
        <v>3562</v>
      </c>
      <c r="AT517" s="85" t="s">
        <v>3556</v>
      </c>
      <c r="AU517" s="85">
        <v>0</v>
      </c>
      <c r="AV517" s="247">
        <v>114</v>
      </c>
    </row>
    <row r="518" spans="1:48" ht="35.25" customHeight="1" x14ac:dyDescent="0.25">
      <c r="A518" s="24">
        <v>744</v>
      </c>
      <c r="B518" s="131">
        <v>488</v>
      </c>
      <c r="C518" s="72" t="s">
        <v>16</v>
      </c>
      <c r="D518" s="124" t="s">
        <v>1436</v>
      </c>
      <c r="E518" s="125" t="s">
        <v>447</v>
      </c>
      <c r="F518" s="126" t="s">
        <v>448</v>
      </c>
      <c r="G518" s="127" t="s">
        <v>2487</v>
      </c>
      <c r="H518" s="163">
        <v>1042764921</v>
      </c>
      <c r="I518" s="142">
        <v>3419000</v>
      </c>
      <c r="J518" s="142">
        <v>18462600</v>
      </c>
      <c r="K518" s="112" t="s">
        <v>356</v>
      </c>
      <c r="L518" s="128" t="s">
        <v>2470</v>
      </c>
      <c r="M518" s="88" t="s">
        <v>2001</v>
      </c>
      <c r="N518" s="87">
        <v>43578756</v>
      </c>
      <c r="O518" s="88" t="s">
        <v>1586</v>
      </c>
      <c r="P518" s="89">
        <v>43575980</v>
      </c>
      <c r="Q518" s="222">
        <v>665</v>
      </c>
      <c r="R518" s="109" t="s">
        <v>2799</v>
      </c>
      <c r="S518" s="76">
        <v>18462600</v>
      </c>
      <c r="T518" s="92" t="s">
        <v>14</v>
      </c>
      <c r="U518" s="91" t="s">
        <v>14</v>
      </c>
      <c r="V518" s="77">
        <v>0</v>
      </c>
      <c r="W518" s="135">
        <v>45847</v>
      </c>
      <c r="X518" s="330">
        <v>45847</v>
      </c>
      <c r="Y518" s="135" t="s">
        <v>1441</v>
      </c>
      <c r="Z518" s="80">
        <v>45848</v>
      </c>
      <c r="AA518" s="325">
        <v>45848</v>
      </c>
      <c r="AB518" s="115">
        <v>46012</v>
      </c>
      <c r="AC518" s="337">
        <v>46012</v>
      </c>
      <c r="AD518" s="340" t="s">
        <v>15</v>
      </c>
      <c r="AE518" s="161" t="s">
        <v>2488</v>
      </c>
      <c r="AF518" s="93" t="s">
        <v>2486</v>
      </c>
      <c r="AG518" s="86"/>
      <c r="AH518" s="357"/>
      <c r="AI518" s="24" t="s">
        <v>1444</v>
      </c>
      <c r="AJ518" s="94" t="s">
        <v>4650</v>
      </c>
      <c r="AK518" s="94" t="s">
        <v>4650</v>
      </c>
      <c r="AL518" s="74">
        <v>7.8</v>
      </c>
      <c r="AM518" s="95">
        <v>46132</v>
      </c>
      <c r="AO518" s="75" t="s">
        <v>1</v>
      </c>
      <c r="AP518" s="81">
        <v>0</v>
      </c>
      <c r="AQ518" s="96">
        <v>0</v>
      </c>
      <c r="AR518" s="114">
        <v>18462600</v>
      </c>
      <c r="AS518" s="85" t="s">
        <v>3562</v>
      </c>
      <c r="AT518" s="85" t="s">
        <v>3556</v>
      </c>
      <c r="AU518" s="85">
        <v>0</v>
      </c>
      <c r="AV518" s="247">
        <v>114</v>
      </c>
    </row>
    <row r="519" spans="1:48" ht="35.25" customHeight="1" x14ac:dyDescent="0.25">
      <c r="A519" s="24">
        <v>733</v>
      </c>
      <c r="B519" s="131">
        <v>489</v>
      </c>
      <c r="C519" s="72" t="s">
        <v>1268</v>
      </c>
      <c r="D519" s="124" t="s">
        <v>1507</v>
      </c>
      <c r="E519" s="125" t="s">
        <v>447</v>
      </c>
      <c r="F519" s="126" t="s">
        <v>448</v>
      </c>
      <c r="G519" s="127" t="s">
        <v>2489</v>
      </c>
      <c r="H519" s="163">
        <v>71701839</v>
      </c>
      <c r="I519" s="142">
        <v>9573200</v>
      </c>
      <c r="J519" s="142">
        <v>62652600</v>
      </c>
      <c r="K519" s="137" t="s">
        <v>1691</v>
      </c>
      <c r="L519" s="128" t="s">
        <v>2470</v>
      </c>
      <c r="M519" s="88" t="s">
        <v>1972</v>
      </c>
      <c r="N519" s="87">
        <v>70140647</v>
      </c>
      <c r="O519" s="88" t="s">
        <v>1699</v>
      </c>
      <c r="P519" s="89">
        <v>21490893</v>
      </c>
      <c r="Q519" s="222">
        <v>651</v>
      </c>
      <c r="R519" s="109" t="s">
        <v>2894</v>
      </c>
      <c r="S519" s="76">
        <v>62652600</v>
      </c>
      <c r="T519" s="92" t="s">
        <v>14</v>
      </c>
      <c r="U519" s="91" t="s">
        <v>14</v>
      </c>
      <c r="V519" s="77">
        <v>0</v>
      </c>
      <c r="W519" s="135">
        <v>45849</v>
      </c>
      <c r="X519" s="330">
        <v>45849</v>
      </c>
      <c r="Y519" s="135" t="s">
        <v>1441</v>
      </c>
      <c r="Z519" s="80">
        <v>45852</v>
      </c>
      <c r="AA519" s="325">
        <v>45852</v>
      </c>
      <c r="AB519" s="115">
        <v>46021</v>
      </c>
      <c r="AC519" s="337">
        <v>46021</v>
      </c>
      <c r="AD519" s="340" t="s">
        <v>125</v>
      </c>
      <c r="AE519" s="208" t="s">
        <v>2490</v>
      </c>
      <c r="AF519" s="93" t="s">
        <v>2423</v>
      </c>
      <c r="AG519" s="86"/>
      <c r="AH519" s="357"/>
      <c r="AI519" s="24" t="s">
        <v>1444</v>
      </c>
      <c r="AJ519" s="94" t="s">
        <v>4651</v>
      </c>
      <c r="AK519" s="94" t="s">
        <v>4651</v>
      </c>
      <c r="AL519" s="74">
        <v>8.1</v>
      </c>
      <c r="AM519" s="95">
        <v>46141</v>
      </c>
      <c r="AO519" s="75" t="s">
        <v>1</v>
      </c>
      <c r="AP519" s="81">
        <v>0</v>
      </c>
      <c r="AQ519" s="96">
        <v>0</v>
      </c>
      <c r="AR519" s="114">
        <v>62652600</v>
      </c>
      <c r="AS519" s="85" t="s">
        <v>3514</v>
      </c>
      <c r="AT519" s="85" t="s">
        <v>3555</v>
      </c>
      <c r="AU519" s="85">
        <v>0</v>
      </c>
      <c r="AV519" s="247">
        <v>123</v>
      </c>
    </row>
    <row r="520" spans="1:48" ht="35.25" customHeight="1" x14ac:dyDescent="0.25">
      <c r="A520" s="24">
        <v>583</v>
      </c>
      <c r="B520" s="131">
        <v>490</v>
      </c>
      <c r="C520" s="72" t="s">
        <v>1138</v>
      </c>
      <c r="D520" s="124" t="s">
        <v>1436</v>
      </c>
      <c r="E520" s="125" t="s">
        <v>447</v>
      </c>
      <c r="F520" s="126" t="s">
        <v>690</v>
      </c>
      <c r="G520" s="127" t="s">
        <v>2491</v>
      </c>
      <c r="H520" s="163">
        <v>890906312</v>
      </c>
      <c r="I520" s="142">
        <v>0</v>
      </c>
      <c r="J520" s="142">
        <v>370000000</v>
      </c>
      <c r="K520" s="112"/>
      <c r="L520" s="128" t="s">
        <v>2395</v>
      </c>
      <c r="M520" s="88" t="s">
        <v>1439</v>
      </c>
      <c r="N520" s="87">
        <v>3507696</v>
      </c>
      <c r="O520" s="88" t="s">
        <v>1440</v>
      </c>
      <c r="P520" s="89">
        <v>75075150</v>
      </c>
      <c r="Q520" s="222">
        <v>617</v>
      </c>
      <c r="R520" s="109" t="s">
        <v>2728</v>
      </c>
      <c r="S520" s="76">
        <v>370000000</v>
      </c>
      <c r="T520" s="92" t="s">
        <v>14</v>
      </c>
      <c r="U520" s="91" t="s">
        <v>14</v>
      </c>
      <c r="V520" s="77">
        <v>0</v>
      </c>
      <c r="W520" s="135">
        <v>45852</v>
      </c>
      <c r="X520" s="330">
        <v>45852</v>
      </c>
      <c r="Y520" s="135">
        <v>45854</v>
      </c>
      <c r="Z520" s="80" t="s">
        <v>14</v>
      </c>
      <c r="AA520" s="325">
        <v>45854</v>
      </c>
      <c r="AB520" s="115" t="s">
        <v>14</v>
      </c>
      <c r="AC520" s="337">
        <v>46021</v>
      </c>
      <c r="AD520" s="340" t="s">
        <v>118</v>
      </c>
      <c r="AE520" s="136"/>
      <c r="AF520" s="93" t="s">
        <v>2423</v>
      </c>
      <c r="AG520" s="86"/>
      <c r="AH520" s="357"/>
      <c r="AI520" s="24"/>
      <c r="AJ520" s="94" t="s">
        <v>4652</v>
      </c>
      <c r="AK520" s="94" t="s">
        <v>4652</v>
      </c>
      <c r="AL520" s="74" t="s">
        <v>14</v>
      </c>
      <c r="AM520" s="95" t="e">
        <v>#VALUE!</v>
      </c>
      <c r="AO520" s="75" t="s">
        <v>1</v>
      </c>
      <c r="AP520" s="81">
        <v>0</v>
      </c>
      <c r="AQ520" s="96">
        <v>0</v>
      </c>
      <c r="AR520" s="114">
        <v>370000000</v>
      </c>
      <c r="AS520" s="85" t="s">
        <v>3520</v>
      </c>
      <c r="AT520" s="85" t="s">
        <v>3502</v>
      </c>
      <c r="AU520" s="85">
        <v>0</v>
      </c>
      <c r="AV520" s="247">
        <v>0</v>
      </c>
    </row>
    <row r="521" spans="1:48" ht="35.25" customHeight="1" x14ac:dyDescent="0.25">
      <c r="A521" s="24">
        <v>689</v>
      </c>
      <c r="B521" s="131">
        <v>491</v>
      </c>
      <c r="C521" s="72" t="s">
        <v>1232</v>
      </c>
      <c r="D521" s="124" t="s">
        <v>1624</v>
      </c>
      <c r="E521" s="125" t="s">
        <v>447</v>
      </c>
      <c r="F521" s="126" t="s">
        <v>448</v>
      </c>
      <c r="G521" s="127" t="s">
        <v>1896</v>
      </c>
      <c r="H521" s="163">
        <v>6446148</v>
      </c>
      <c r="I521" s="142">
        <v>7521800</v>
      </c>
      <c r="J521" s="142">
        <v>37609000</v>
      </c>
      <c r="K521" s="137" t="s">
        <v>2492</v>
      </c>
      <c r="L521" s="128" t="s">
        <v>2395</v>
      </c>
      <c r="M521" s="88" t="s">
        <v>1626</v>
      </c>
      <c r="N521" s="87">
        <v>43150744</v>
      </c>
      <c r="O521" s="88" t="s">
        <v>2281</v>
      </c>
      <c r="P521" s="89">
        <v>43677258</v>
      </c>
      <c r="Q521" s="222">
        <v>647</v>
      </c>
      <c r="R521" s="109" t="s">
        <v>2552</v>
      </c>
      <c r="S521" s="76">
        <v>38611907</v>
      </c>
      <c r="T521" s="92" t="s">
        <v>14</v>
      </c>
      <c r="U521" s="91" t="s">
        <v>14</v>
      </c>
      <c r="V521" s="77">
        <v>0</v>
      </c>
      <c r="W521" s="135">
        <v>45853</v>
      </c>
      <c r="X521" s="330">
        <v>45853</v>
      </c>
      <c r="Y521" s="135" t="s">
        <v>1441</v>
      </c>
      <c r="Z521" s="80" t="s">
        <v>14</v>
      </c>
      <c r="AA521" s="325">
        <v>0</v>
      </c>
      <c r="AB521" s="115" t="s">
        <v>14</v>
      </c>
      <c r="AC521" s="337">
        <v>46006</v>
      </c>
      <c r="AD521" s="340" t="s">
        <v>87</v>
      </c>
      <c r="AE521" s="136"/>
      <c r="AF521" s="93" t="s">
        <v>1497</v>
      </c>
      <c r="AG521" s="86"/>
      <c r="AH521" s="357"/>
      <c r="AI521" s="24"/>
      <c r="AJ521" s="94" t="s">
        <v>4653</v>
      </c>
      <c r="AK521" s="94" t="s">
        <v>4653</v>
      </c>
      <c r="AL521" s="74" t="s">
        <v>14</v>
      </c>
      <c r="AM521" s="95" t="e">
        <v>#VALUE!</v>
      </c>
      <c r="AO521" s="75" t="s">
        <v>1</v>
      </c>
      <c r="AP521" s="81">
        <v>0</v>
      </c>
      <c r="AQ521" s="96">
        <v>0</v>
      </c>
      <c r="AR521" s="114">
        <v>37609000</v>
      </c>
      <c r="AS521" s="85" t="s">
        <v>3551</v>
      </c>
      <c r="AT521" s="85" t="s">
        <v>3559</v>
      </c>
      <c r="AU521" s="85">
        <v>0</v>
      </c>
      <c r="AV521" s="247">
        <v>0</v>
      </c>
    </row>
    <row r="522" spans="1:48" ht="35.25" customHeight="1" x14ac:dyDescent="0.25">
      <c r="A522" s="24">
        <v>480</v>
      </c>
      <c r="B522" s="131">
        <v>492</v>
      </c>
      <c r="C522" s="72" t="s">
        <v>1013</v>
      </c>
      <c r="D522" s="124" t="s">
        <v>1445</v>
      </c>
      <c r="E522" s="125" t="s">
        <v>487</v>
      </c>
      <c r="F522" s="126" t="s">
        <v>471</v>
      </c>
      <c r="G522" s="127" t="s">
        <v>2493</v>
      </c>
      <c r="H522" s="163">
        <v>900306068</v>
      </c>
      <c r="I522" s="142">
        <v>0</v>
      </c>
      <c r="J522" s="142">
        <v>34200000</v>
      </c>
      <c r="K522" s="112"/>
      <c r="L522" s="128" t="s">
        <v>2366</v>
      </c>
      <c r="M522" s="88" t="s">
        <v>1448</v>
      </c>
      <c r="N522" s="87">
        <v>1088260059</v>
      </c>
      <c r="O522" s="88" t="s">
        <v>1449</v>
      </c>
      <c r="P522" s="89">
        <v>71265476</v>
      </c>
      <c r="Q522" s="222">
        <v>506</v>
      </c>
      <c r="R522" s="109" t="s">
        <v>2664</v>
      </c>
      <c r="S522" s="76">
        <v>38500000</v>
      </c>
      <c r="T522" s="92" t="s">
        <v>14</v>
      </c>
      <c r="U522" s="91" t="s">
        <v>14</v>
      </c>
      <c r="V522" s="77">
        <v>0</v>
      </c>
      <c r="W522" s="135">
        <v>45853</v>
      </c>
      <c r="X522" s="330">
        <v>45853</v>
      </c>
      <c r="Y522" s="135">
        <v>45854</v>
      </c>
      <c r="Z522" s="80" t="s">
        <v>14</v>
      </c>
      <c r="AA522" s="325">
        <v>45854</v>
      </c>
      <c r="AB522" s="115" t="s">
        <v>14</v>
      </c>
      <c r="AC522" s="337">
        <v>46022</v>
      </c>
      <c r="AD522" s="340" t="s">
        <v>105</v>
      </c>
      <c r="AE522" s="136"/>
      <c r="AF522" s="93" t="s">
        <v>2298</v>
      </c>
      <c r="AG522" s="86"/>
      <c r="AH522" s="357"/>
      <c r="AI522" s="24"/>
      <c r="AJ522" s="94" t="s">
        <v>4654</v>
      </c>
      <c r="AK522" s="94" t="s">
        <v>4654</v>
      </c>
      <c r="AL522" s="74" t="s">
        <v>14</v>
      </c>
      <c r="AM522" s="95" t="e">
        <v>#VALUE!</v>
      </c>
      <c r="AO522" s="75" t="s">
        <v>1</v>
      </c>
      <c r="AP522" s="81">
        <v>0</v>
      </c>
      <c r="AQ522" s="96">
        <v>0</v>
      </c>
      <c r="AR522" s="114">
        <v>34200000</v>
      </c>
      <c r="AS522" s="85" t="s">
        <v>3544</v>
      </c>
      <c r="AT522" s="85" t="s">
        <v>3541</v>
      </c>
      <c r="AU522" s="85">
        <v>0</v>
      </c>
      <c r="AV522" s="247">
        <v>0</v>
      </c>
    </row>
    <row r="523" spans="1:48" ht="35.25" customHeight="1" x14ac:dyDescent="0.25">
      <c r="A523" s="24">
        <v>193</v>
      </c>
      <c r="B523" s="131">
        <v>493</v>
      </c>
      <c r="C523" s="72" t="s">
        <v>723</v>
      </c>
      <c r="D523" s="124" t="s">
        <v>1436</v>
      </c>
      <c r="E523" s="125" t="s">
        <v>447</v>
      </c>
      <c r="F523" s="126" t="s">
        <v>690</v>
      </c>
      <c r="G523" s="127" t="s">
        <v>2494</v>
      </c>
      <c r="H523" s="163">
        <v>890982308</v>
      </c>
      <c r="I523" s="142">
        <v>0</v>
      </c>
      <c r="J523" s="142">
        <v>150000000</v>
      </c>
      <c r="K523" s="112"/>
      <c r="L523" s="128" t="s">
        <v>1653</v>
      </c>
      <c r="M523" s="88" t="s">
        <v>1519</v>
      </c>
      <c r="N523" s="87">
        <v>10267189</v>
      </c>
      <c r="O523" s="88" t="s">
        <v>1515</v>
      </c>
      <c r="P523" s="89">
        <v>98556206</v>
      </c>
      <c r="Q523" s="222">
        <v>582</v>
      </c>
      <c r="R523" s="109" t="s">
        <v>2720</v>
      </c>
      <c r="S523" s="76">
        <v>150000000</v>
      </c>
      <c r="T523" s="92" t="s">
        <v>14</v>
      </c>
      <c r="U523" s="91" t="s">
        <v>14</v>
      </c>
      <c r="V523" s="77">
        <v>0</v>
      </c>
      <c r="W523" s="135">
        <v>45854</v>
      </c>
      <c r="X523" s="330">
        <v>45854</v>
      </c>
      <c r="Y523" s="135">
        <v>45862</v>
      </c>
      <c r="Z523" s="80" t="s">
        <v>14</v>
      </c>
      <c r="AA523" s="325">
        <v>0</v>
      </c>
      <c r="AB523" s="115" t="s">
        <v>14</v>
      </c>
      <c r="AC523" s="337">
        <v>46021</v>
      </c>
      <c r="AD523" s="340" t="s">
        <v>169</v>
      </c>
      <c r="AE523" s="136"/>
      <c r="AF523" s="93" t="s">
        <v>2480</v>
      </c>
      <c r="AG523" s="86"/>
      <c r="AH523" s="357"/>
      <c r="AI523" s="24"/>
      <c r="AJ523" s="94" t="s">
        <v>4655</v>
      </c>
      <c r="AK523" s="94" t="s">
        <v>4655</v>
      </c>
      <c r="AL523" s="74" t="s">
        <v>14</v>
      </c>
      <c r="AM523" s="95" t="e">
        <v>#VALUE!</v>
      </c>
      <c r="AO523" s="75" t="s">
        <v>1</v>
      </c>
      <c r="AP523" s="81">
        <v>0</v>
      </c>
      <c r="AQ523" s="96">
        <v>0</v>
      </c>
      <c r="AR523" s="114">
        <v>150000000</v>
      </c>
      <c r="AS523" s="85" t="s">
        <v>3536</v>
      </c>
      <c r="AT523" s="85" t="s">
        <v>3506</v>
      </c>
      <c r="AU523" s="85">
        <v>0</v>
      </c>
      <c r="AV523" s="247">
        <v>0</v>
      </c>
    </row>
    <row r="524" spans="1:48" ht="35.25" customHeight="1" x14ac:dyDescent="0.25">
      <c r="A524" s="24">
        <v>760</v>
      </c>
      <c r="B524" s="131">
        <v>494</v>
      </c>
      <c r="C524" s="72" t="s">
        <v>594</v>
      </c>
      <c r="D524" s="124" t="s">
        <v>1453</v>
      </c>
      <c r="E524" s="125" t="s">
        <v>447</v>
      </c>
      <c r="F524" s="126" t="s">
        <v>448</v>
      </c>
      <c r="G524" s="127" t="s">
        <v>2495</v>
      </c>
      <c r="H524" s="163">
        <v>1039469202</v>
      </c>
      <c r="I524" s="142">
        <v>7521800</v>
      </c>
      <c r="J524" s="142">
        <v>45130800</v>
      </c>
      <c r="K524" s="112"/>
      <c r="L524" s="128" t="s">
        <v>1653</v>
      </c>
      <c r="M524" s="88" t="s">
        <v>1485</v>
      </c>
      <c r="N524" s="87">
        <v>1036955622</v>
      </c>
      <c r="O524" s="88" t="s">
        <v>1567</v>
      </c>
      <c r="P524" s="89">
        <v>43515795</v>
      </c>
      <c r="Q524" s="222">
        <v>687</v>
      </c>
      <c r="R524" s="109" t="s">
        <v>14</v>
      </c>
      <c r="S524" s="76">
        <v>0</v>
      </c>
      <c r="T524" s="92" t="s">
        <v>14</v>
      </c>
      <c r="U524" s="91" t="s">
        <v>14</v>
      </c>
      <c r="V524" s="77">
        <v>0</v>
      </c>
      <c r="W524" s="135">
        <v>45863</v>
      </c>
      <c r="X524" s="330">
        <v>45863</v>
      </c>
      <c r="Y524" s="135" t="s">
        <v>1441</v>
      </c>
      <c r="Z524" s="80" t="s">
        <v>14</v>
      </c>
      <c r="AA524" s="325">
        <v>0</v>
      </c>
      <c r="AB524" s="115" t="s">
        <v>14</v>
      </c>
      <c r="AC524" s="337">
        <v>46021</v>
      </c>
      <c r="AD524" s="340" t="s">
        <v>168</v>
      </c>
      <c r="AE524" s="136"/>
      <c r="AF524" s="93" t="s">
        <v>2298</v>
      </c>
      <c r="AG524" s="86"/>
      <c r="AH524" s="357"/>
      <c r="AI524" s="24"/>
      <c r="AJ524" s="94" t="s">
        <v>4656</v>
      </c>
      <c r="AK524" s="94" t="s">
        <v>4656</v>
      </c>
      <c r="AL524" s="74" t="s">
        <v>14</v>
      </c>
      <c r="AM524" s="95" t="e">
        <v>#VALUE!</v>
      </c>
      <c r="AO524" s="75" t="s">
        <v>1</v>
      </c>
      <c r="AP524" s="81">
        <v>0</v>
      </c>
      <c r="AQ524" s="96">
        <v>0</v>
      </c>
      <c r="AR524" s="114">
        <v>45130800</v>
      </c>
      <c r="AS524" s="85" t="s">
        <v>3519</v>
      </c>
      <c r="AT524" s="85" t="s">
        <v>3526</v>
      </c>
      <c r="AU524" s="85">
        <v>0</v>
      </c>
      <c r="AV524" s="247">
        <v>0</v>
      </c>
    </row>
    <row r="525" spans="1:48" ht="35.25" customHeight="1" x14ac:dyDescent="0.25">
      <c r="A525" s="24">
        <v>692</v>
      </c>
      <c r="B525" s="131">
        <v>495</v>
      </c>
      <c r="C525" s="72" t="s">
        <v>1037</v>
      </c>
      <c r="D525" s="124" t="s">
        <v>1429</v>
      </c>
      <c r="E525" s="125" t="s">
        <v>447</v>
      </c>
      <c r="F525" s="126" t="s">
        <v>448</v>
      </c>
      <c r="G525" s="127" t="s">
        <v>1504</v>
      </c>
      <c r="H525" s="163">
        <v>1128438943</v>
      </c>
      <c r="I525" s="142">
        <v>7521800</v>
      </c>
      <c r="J525" s="142">
        <v>39113360</v>
      </c>
      <c r="K525" s="112"/>
      <c r="L525" s="128" t="s">
        <v>2496</v>
      </c>
      <c r="M525" s="88" t="s">
        <v>1578</v>
      </c>
      <c r="N525" s="87">
        <v>71274502</v>
      </c>
      <c r="O525" s="88" t="s">
        <v>1968</v>
      </c>
      <c r="P525" s="89">
        <v>39419422</v>
      </c>
      <c r="Q525" s="222">
        <v>643</v>
      </c>
      <c r="R525" s="109" t="s">
        <v>2548</v>
      </c>
      <c r="S525" s="76">
        <v>45130800</v>
      </c>
      <c r="T525" s="92" t="s">
        <v>14</v>
      </c>
      <c r="U525" s="91" t="s">
        <v>14</v>
      </c>
      <c r="V525" s="77">
        <v>0</v>
      </c>
      <c r="W525" s="135">
        <v>45868</v>
      </c>
      <c r="X525" s="330">
        <v>0</v>
      </c>
      <c r="Y525" s="135"/>
      <c r="Z525" s="80" t="s">
        <v>14</v>
      </c>
      <c r="AA525" s="325">
        <v>0</v>
      </c>
      <c r="AB525" s="115" t="s">
        <v>14</v>
      </c>
      <c r="AC525" s="337">
        <v>0</v>
      </c>
      <c r="AD525" s="340">
        <v>0</v>
      </c>
      <c r="AE525" s="136"/>
      <c r="AF525" s="93" t="s">
        <v>2030</v>
      </c>
      <c r="AG525" s="86"/>
      <c r="AH525" s="357"/>
      <c r="AI525" s="24"/>
      <c r="AJ525" s="94" t="s">
        <v>4657</v>
      </c>
      <c r="AK525" s="94" t="s">
        <v>4657</v>
      </c>
      <c r="AL525" s="74" t="s">
        <v>14</v>
      </c>
      <c r="AM525" s="95" t="e">
        <v>#VALUE!</v>
      </c>
      <c r="AO525" s="75" t="s">
        <v>1</v>
      </c>
      <c r="AP525" s="81">
        <v>0</v>
      </c>
      <c r="AQ525" s="96">
        <v>0</v>
      </c>
      <c r="AR525" s="114">
        <v>39113360</v>
      </c>
      <c r="AS525" s="85" t="s">
        <v>3548</v>
      </c>
      <c r="AT525" s="85" t="s">
        <v>3521</v>
      </c>
      <c r="AU525" s="85">
        <v>0</v>
      </c>
      <c r="AV525" s="247">
        <v>0</v>
      </c>
    </row>
    <row r="526" spans="1:48" ht="35.25" customHeight="1" x14ac:dyDescent="0.25">
      <c r="A526" s="24">
        <v>739</v>
      </c>
      <c r="B526" s="131">
        <v>496</v>
      </c>
      <c r="C526" s="72" t="s">
        <v>1239</v>
      </c>
      <c r="D526" s="124" t="s">
        <v>1453</v>
      </c>
      <c r="E526" s="125" t="s">
        <v>447</v>
      </c>
      <c r="F526" s="126" t="s">
        <v>448</v>
      </c>
      <c r="G526" s="127" t="s">
        <v>2497</v>
      </c>
      <c r="H526" s="163">
        <v>1037598642</v>
      </c>
      <c r="I526" s="142">
        <v>7521800</v>
      </c>
      <c r="J526" s="142">
        <v>49643880</v>
      </c>
      <c r="K526" s="137" t="s">
        <v>2498</v>
      </c>
      <c r="L526" s="128" t="s">
        <v>1653</v>
      </c>
      <c r="M526" s="88"/>
      <c r="N526" s="87" t="s">
        <v>14</v>
      </c>
      <c r="O526" s="88"/>
      <c r="P526" s="89" t="s">
        <v>14</v>
      </c>
      <c r="Q526" s="222">
        <v>659</v>
      </c>
      <c r="R526" s="109" t="s">
        <v>2949</v>
      </c>
      <c r="S526" s="76">
        <v>49643880</v>
      </c>
      <c r="T526" s="92" t="s">
        <v>14</v>
      </c>
      <c r="U526" s="91" t="s">
        <v>14</v>
      </c>
      <c r="V526" s="77">
        <v>0</v>
      </c>
      <c r="W526" s="135"/>
      <c r="X526" s="330">
        <v>0</v>
      </c>
      <c r="Y526" s="135"/>
      <c r="Z526" s="80" t="s">
        <v>14</v>
      </c>
      <c r="AA526" s="325">
        <v>0</v>
      </c>
      <c r="AB526" s="115" t="s">
        <v>14</v>
      </c>
      <c r="AC526" s="337">
        <v>0</v>
      </c>
      <c r="AD526" s="340" t="s">
        <v>14</v>
      </c>
      <c r="AE526" s="136"/>
      <c r="AF526" s="93"/>
      <c r="AG526" s="86"/>
      <c r="AH526" s="357"/>
      <c r="AI526" s="24"/>
      <c r="AJ526" s="94" t="s">
        <v>4658</v>
      </c>
      <c r="AK526" s="94" t="s">
        <v>4658</v>
      </c>
      <c r="AL526" s="74" t="s">
        <v>14</v>
      </c>
      <c r="AM526" s="95" t="e">
        <v>#VALUE!</v>
      </c>
      <c r="AO526" s="75" t="s">
        <v>1</v>
      </c>
      <c r="AP526" s="81">
        <v>0</v>
      </c>
      <c r="AQ526" s="96">
        <v>0</v>
      </c>
      <c r="AR526" s="114">
        <v>49643880</v>
      </c>
      <c r="AS526" s="85">
        <v>0</v>
      </c>
      <c r="AT526" s="85">
        <v>0</v>
      </c>
      <c r="AU526" s="85">
        <v>0</v>
      </c>
      <c r="AV526" s="247">
        <v>0</v>
      </c>
    </row>
    <row r="527" spans="1:48" ht="35.25" customHeight="1" x14ac:dyDescent="0.25">
      <c r="A527" s="312">
        <v>69</v>
      </c>
      <c r="B527" s="313">
        <v>497</v>
      </c>
      <c r="C527" s="72" t="s">
        <v>543</v>
      </c>
      <c r="D527" s="124" t="s">
        <v>1521</v>
      </c>
      <c r="E527" s="125" t="s">
        <v>447</v>
      </c>
      <c r="F527" s="126" t="s">
        <v>448</v>
      </c>
      <c r="G527" s="127" t="s">
        <v>1663</v>
      </c>
      <c r="H527" s="163">
        <v>1036649446</v>
      </c>
      <c r="I527" s="142">
        <v>7521800</v>
      </c>
      <c r="J527" s="142">
        <v>51691035</v>
      </c>
      <c r="K527" s="137" t="s">
        <v>2499</v>
      </c>
      <c r="L527" s="128" t="s">
        <v>1653</v>
      </c>
      <c r="M527" s="88" t="s">
        <v>1524</v>
      </c>
      <c r="N527" s="87">
        <v>1017151107</v>
      </c>
      <c r="O527" s="88" t="s">
        <v>1523</v>
      </c>
      <c r="P527" s="89">
        <v>43251877</v>
      </c>
      <c r="Q527" s="222">
        <v>710</v>
      </c>
      <c r="R527" s="109" t="s">
        <v>14</v>
      </c>
      <c r="S527" s="76">
        <v>0</v>
      </c>
      <c r="T527" s="92" t="s">
        <v>14</v>
      </c>
      <c r="U527" s="91" t="s">
        <v>14</v>
      </c>
      <c r="V527" s="77">
        <v>0</v>
      </c>
      <c r="W527" s="135">
        <v>45856</v>
      </c>
      <c r="X527" s="330">
        <v>45856</v>
      </c>
      <c r="Y527" s="135" t="s">
        <v>1441</v>
      </c>
      <c r="Z527" s="80" t="s">
        <v>14</v>
      </c>
      <c r="AA527" s="325">
        <v>45856</v>
      </c>
      <c r="AB527" s="115" t="s">
        <v>14</v>
      </c>
      <c r="AC527" s="337">
        <v>46022</v>
      </c>
      <c r="AD527" s="340" t="s">
        <v>275</v>
      </c>
      <c r="AE527" s="136"/>
      <c r="AF527" s="93" t="s">
        <v>2423</v>
      </c>
      <c r="AG527" s="86"/>
      <c r="AH527" s="357"/>
      <c r="AI527" s="24"/>
      <c r="AJ527" s="94" t="s">
        <v>4659</v>
      </c>
      <c r="AK527" s="94" t="s">
        <v>4659</v>
      </c>
      <c r="AL527" s="74" t="s">
        <v>14</v>
      </c>
      <c r="AM527" s="95" t="e">
        <v>#VALUE!</v>
      </c>
      <c r="AO527" s="75" t="s">
        <v>1</v>
      </c>
      <c r="AP527" s="81">
        <v>0</v>
      </c>
      <c r="AQ527" s="96">
        <v>0</v>
      </c>
      <c r="AR527" s="114">
        <v>51691035</v>
      </c>
      <c r="AS527" s="85" t="s">
        <v>3503</v>
      </c>
      <c r="AT527" s="85" t="s">
        <v>3550</v>
      </c>
      <c r="AU527" s="85">
        <v>0</v>
      </c>
      <c r="AV527" s="247">
        <v>0</v>
      </c>
    </row>
    <row r="528" spans="1:48" ht="35.25" customHeight="1" x14ac:dyDescent="0.25">
      <c r="A528" s="24">
        <v>757</v>
      </c>
      <c r="B528" s="131">
        <v>498</v>
      </c>
      <c r="C528" s="72" t="s">
        <v>589</v>
      </c>
      <c r="D528" s="124" t="s">
        <v>1453</v>
      </c>
      <c r="E528" s="125" t="s">
        <v>447</v>
      </c>
      <c r="F528" s="126" t="s">
        <v>448</v>
      </c>
      <c r="G528" s="127" t="s">
        <v>2500</v>
      </c>
      <c r="H528" s="163">
        <v>1078639313</v>
      </c>
      <c r="I528" s="142">
        <v>7521800</v>
      </c>
      <c r="J528" s="142">
        <v>45130800</v>
      </c>
      <c r="K528" s="112"/>
      <c r="L528" s="128" t="s">
        <v>1653</v>
      </c>
      <c r="M528" s="88"/>
      <c r="N528" s="87" t="s">
        <v>14</v>
      </c>
      <c r="O528" s="88"/>
      <c r="P528" s="89" t="s">
        <v>14</v>
      </c>
      <c r="Q528" s="222">
        <v>684</v>
      </c>
      <c r="R528" s="109" t="s">
        <v>14</v>
      </c>
      <c r="S528" s="76">
        <v>0</v>
      </c>
      <c r="T528" s="92" t="s">
        <v>14</v>
      </c>
      <c r="U528" s="91" t="s">
        <v>14</v>
      </c>
      <c r="V528" s="77">
        <v>0</v>
      </c>
      <c r="W528" s="135"/>
      <c r="X528" s="330">
        <v>45863</v>
      </c>
      <c r="Y528" s="135"/>
      <c r="Z528" s="80" t="s">
        <v>14</v>
      </c>
      <c r="AA528" s="325">
        <v>0</v>
      </c>
      <c r="AB528" s="115" t="s">
        <v>14</v>
      </c>
      <c r="AC528" s="337">
        <v>46021</v>
      </c>
      <c r="AD528" s="340" t="s">
        <v>218</v>
      </c>
      <c r="AE528" s="136"/>
      <c r="AF528" s="93" t="s">
        <v>2298</v>
      </c>
      <c r="AG528" s="86"/>
      <c r="AH528" s="357"/>
      <c r="AI528" s="24"/>
      <c r="AJ528" s="94" t="s">
        <v>4660</v>
      </c>
      <c r="AK528" s="94" t="s">
        <v>4660</v>
      </c>
      <c r="AL528" s="74" t="s">
        <v>14</v>
      </c>
      <c r="AM528" s="95" t="e">
        <v>#VALUE!</v>
      </c>
      <c r="AO528" s="75" t="s">
        <v>1</v>
      </c>
      <c r="AP528" s="81">
        <v>0</v>
      </c>
      <c r="AQ528" s="96">
        <v>0</v>
      </c>
      <c r="AR528" s="114">
        <v>45130800</v>
      </c>
      <c r="AS528" s="85">
        <v>0</v>
      </c>
      <c r="AT528" s="85">
        <v>0</v>
      </c>
      <c r="AU528" s="85">
        <v>0</v>
      </c>
      <c r="AV528" s="247">
        <v>0</v>
      </c>
    </row>
    <row r="529" spans="1:48" ht="35.25" customHeight="1" x14ac:dyDescent="0.25">
      <c r="A529" s="24">
        <v>738</v>
      </c>
      <c r="B529" s="131">
        <v>499</v>
      </c>
      <c r="C529" s="72" t="s">
        <v>1277</v>
      </c>
      <c r="D529" s="124" t="s">
        <v>1453</v>
      </c>
      <c r="E529" s="125" t="s">
        <v>447</v>
      </c>
      <c r="F529" s="126" t="s">
        <v>448</v>
      </c>
      <c r="G529" s="127" t="s">
        <v>2501</v>
      </c>
      <c r="H529" s="121">
        <v>70125907</v>
      </c>
      <c r="I529" s="144">
        <v>7521800</v>
      </c>
      <c r="J529" s="142">
        <v>49643880</v>
      </c>
      <c r="K529" s="137" t="s">
        <v>2498</v>
      </c>
      <c r="L529" s="128" t="s">
        <v>1653</v>
      </c>
      <c r="M529" s="88"/>
      <c r="N529" s="87" t="s">
        <v>14</v>
      </c>
      <c r="O529" s="88"/>
      <c r="P529" s="89" t="s">
        <v>14</v>
      </c>
      <c r="Q529" s="222">
        <v>662</v>
      </c>
      <c r="R529" s="109" t="s">
        <v>2952</v>
      </c>
      <c r="S529" s="76">
        <v>49643880</v>
      </c>
      <c r="T529" s="92" t="s">
        <v>14</v>
      </c>
      <c r="U529" s="91" t="s">
        <v>14</v>
      </c>
      <c r="V529" s="77">
        <v>0</v>
      </c>
      <c r="W529" s="135"/>
      <c r="X529" s="330">
        <v>45863</v>
      </c>
      <c r="Y529" s="135"/>
      <c r="Z529" s="80" t="s">
        <v>14</v>
      </c>
      <c r="AA529" s="325">
        <v>0</v>
      </c>
      <c r="AB529" s="115" t="s">
        <v>14</v>
      </c>
      <c r="AC529" s="337">
        <v>46021</v>
      </c>
      <c r="AD529" s="340" t="s">
        <v>69</v>
      </c>
      <c r="AE529" s="136"/>
      <c r="AF529" s="93" t="s">
        <v>2298</v>
      </c>
      <c r="AG529" s="86"/>
      <c r="AH529" s="139"/>
      <c r="AI529" s="24"/>
      <c r="AJ529" s="94" t="s">
        <v>4661</v>
      </c>
      <c r="AK529" s="94" t="s">
        <v>4661</v>
      </c>
      <c r="AL529" s="74" t="s">
        <v>14</v>
      </c>
      <c r="AM529" s="95" t="e">
        <v>#VALUE!</v>
      </c>
      <c r="AO529" s="75" t="s">
        <v>1</v>
      </c>
      <c r="AP529" s="81">
        <v>0</v>
      </c>
      <c r="AQ529" s="96">
        <v>0</v>
      </c>
      <c r="AR529" s="114">
        <v>49643880</v>
      </c>
      <c r="AS529" s="85">
        <v>0</v>
      </c>
      <c r="AT529" s="85">
        <v>0</v>
      </c>
      <c r="AU529" s="85">
        <v>0</v>
      </c>
      <c r="AV529" s="247">
        <v>0</v>
      </c>
    </row>
    <row r="530" spans="1:48" ht="35.25" customHeight="1" x14ac:dyDescent="0.25">
      <c r="A530" s="24">
        <v>742</v>
      </c>
      <c r="B530" s="131">
        <v>500</v>
      </c>
      <c r="C530" s="72" t="s">
        <v>1239</v>
      </c>
      <c r="D530" s="124" t="s">
        <v>1453</v>
      </c>
      <c r="E530" s="125" t="s">
        <v>447</v>
      </c>
      <c r="F530" s="126" t="s">
        <v>448</v>
      </c>
      <c r="G530" s="129" t="s">
        <v>2502</v>
      </c>
      <c r="H530" s="121">
        <v>1017250644</v>
      </c>
      <c r="I530" s="144">
        <v>7521800</v>
      </c>
      <c r="J530" s="142">
        <v>49643880</v>
      </c>
      <c r="K530" s="137" t="s">
        <v>2498</v>
      </c>
      <c r="L530" s="128" t="s">
        <v>1653</v>
      </c>
      <c r="M530" s="88" t="s">
        <v>1485</v>
      </c>
      <c r="N530" s="87">
        <v>1036955622</v>
      </c>
      <c r="O530" s="88" t="s">
        <v>1567</v>
      </c>
      <c r="P530" s="89">
        <v>43515795</v>
      </c>
      <c r="Q530" s="222">
        <v>660</v>
      </c>
      <c r="R530" s="109" t="s">
        <v>2950</v>
      </c>
      <c r="S530" s="76">
        <v>49643880</v>
      </c>
      <c r="T530" s="92" t="s">
        <v>14</v>
      </c>
      <c r="U530" s="91" t="s">
        <v>14</v>
      </c>
      <c r="V530" s="77">
        <v>0</v>
      </c>
      <c r="W530" s="135">
        <v>45863</v>
      </c>
      <c r="X530" s="330">
        <v>45863</v>
      </c>
      <c r="Y530" s="135" t="s">
        <v>1441</v>
      </c>
      <c r="Z530" s="80" t="s">
        <v>14</v>
      </c>
      <c r="AA530" s="325">
        <v>0</v>
      </c>
      <c r="AB530" s="115" t="s">
        <v>14</v>
      </c>
      <c r="AC530" s="337">
        <v>46021</v>
      </c>
      <c r="AD530" s="340" t="s">
        <v>167</v>
      </c>
      <c r="AE530" s="136"/>
      <c r="AF530" s="93" t="s">
        <v>2298</v>
      </c>
      <c r="AG530" s="290"/>
      <c r="AH530" s="358"/>
      <c r="AI530" s="24"/>
      <c r="AJ530" s="73" t="s">
        <v>4662</v>
      </c>
      <c r="AK530" s="73" t="s">
        <v>4662</v>
      </c>
      <c r="AL530" s="74" t="s">
        <v>14</v>
      </c>
      <c r="AM530" s="95" t="e">
        <v>#VALUE!</v>
      </c>
      <c r="AO530" s="75" t="s">
        <v>1</v>
      </c>
      <c r="AP530" s="81">
        <v>0</v>
      </c>
      <c r="AQ530" s="96">
        <v>0</v>
      </c>
      <c r="AR530" s="226">
        <v>49643880</v>
      </c>
      <c r="AS530" s="73" t="s">
        <v>3519</v>
      </c>
      <c r="AT530" s="73" t="s">
        <v>3526</v>
      </c>
      <c r="AU530" s="73">
        <v>0</v>
      </c>
      <c r="AV530" s="247">
        <v>0</v>
      </c>
    </row>
    <row r="531" spans="1:48" ht="35.25" customHeight="1" x14ac:dyDescent="0.25">
      <c r="A531" s="24">
        <v>182</v>
      </c>
      <c r="B531" s="131">
        <v>501</v>
      </c>
      <c r="C531" s="72" t="s">
        <v>712</v>
      </c>
      <c r="D531" s="124" t="s">
        <v>1436</v>
      </c>
      <c r="E531" s="125" t="s">
        <v>447</v>
      </c>
      <c r="F531" s="124" t="s">
        <v>690</v>
      </c>
      <c r="G531" s="129" t="s">
        <v>2503</v>
      </c>
      <c r="H531" s="121">
        <v>890983937</v>
      </c>
      <c r="I531" s="278">
        <v>0</v>
      </c>
      <c r="J531" s="278">
        <v>100000000</v>
      </c>
      <c r="K531" s="24"/>
      <c r="L531" s="279" t="s">
        <v>1653</v>
      </c>
      <c r="M531" s="88" t="s">
        <v>1515</v>
      </c>
      <c r="N531" s="87">
        <v>98556206</v>
      </c>
      <c r="O531" s="88" t="s">
        <v>1519</v>
      </c>
      <c r="P531" s="89">
        <v>10267189</v>
      </c>
      <c r="Q531" s="222">
        <v>655</v>
      </c>
      <c r="R531" s="109" t="s">
        <v>2724</v>
      </c>
      <c r="S531" s="76">
        <v>100000000</v>
      </c>
      <c r="T531" s="92" t="s">
        <v>14</v>
      </c>
      <c r="U531" s="91" t="s">
        <v>14</v>
      </c>
      <c r="V531" s="77">
        <v>0</v>
      </c>
      <c r="W531" s="135">
        <v>45855</v>
      </c>
      <c r="X531" s="330">
        <v>45855</v>
      </c>
      <c r="Y531" s="135">
        <v>45859</v>
      </c>
      <c r="Z531" s="80" t="s">
        <v>14</v>
      </c>
      <c r="AA531" s="325">
        <v>45859</v>
      </c>
      <c r="AB531" s="115" t="s">
        <v>14</v>
      </c>
      <c r="AC531" s="337">
        <v>46021</v>
      </c>
      <c r="AD531" s="340" t="s">
        <v>190</v>
      </c>
      <c r="AE531" s="284"/>
      <c r="AF531" s="125" t="s">
        <v>2486</v>
      </c>
      <c r="AG531" s="211"/>
      <c r="AH531" s="358"/>
      <c r="AI531" s="24"/>
      <c r="AJ531" s="73" t="s">
        <v>4663</v>
      </c>
      <c r="AK531" s="73" t="s">
        <v>4663</v>
      </c>
      <c r="AL531" s="74" t="s">
        <v>14</v>
      </c>
      <c r="AM531" s="95" t="e">
        <v>#VALUE!</v>
      </c>
      <c r="AO531" s="75" t="s">
        <v>1</v>
      </c>
      <c r="AP531" s="81">
        <v>0</v>
      </c>
      <c r="AQ531" s="96">
        <v>0</v>
      </c>
      <c r="AR531" s="226">
        <v>100000000</v>
      </c>
      <c r="AS531" s="73" t="s">
        <v>3506</v>
      </c>
      <c r="AT531" s="73" t="s">
        <v>3536</v>
      </c>
      <c r="AU531" s="73">
        <v>0</v>
      </c>
      <c r="AV531" s="247">
        <v>0</v>
      </c>
    </row>
    <row r="532" spans="1:48" ht="35.25" customHeight="1" x14ac:dyDescent="0.25">
      <c r="A532" s="24">
        <v>766</v>
      </c>
      <c r="B532" s="131">
        <v>502</v>
      </c>
      <c r="C532" s="72" t="s">
        <v>1366</v>
      </c>
      <c r="D532" s="124" t="s">
        <v>1436</v>
      </c>
      <c r="E532" s="125" t="s">
        <v>447</v>
      </c>
      <c r="F532" s="126" t="s">
        <v>448</v>
      </c>
      <c r="G532" s="129" t="s">
        <v>2504</v>
      </c>
      <c r="H532" s="121">
        <v>71366839</v>
      </c>
      <c r="I532" s="294">
        <v>6239569</v>
      </c>
      <c r="J532" s="294">
        <v>30365903</v>
      </c>
      <c r="K532" s="24"/>
      <c r="L532" s="279" t="s">
        <v>1473</v>
      </c>
      <c r="M532" s="88" t="s">
        <v>1515</v>
      </c>
      <c r="N532" s="87">
        <v>98556206</v>
      </c>
      <c r="O532" s="88" t="s">
        <v>1519</v>
      </c>
      <c r="P532" s="89">
        <v>10267189</v>
      </c>
      <c r="Q532" s="222">
        <v>706</v>
      </c>
      <c r="R532" s="109" t="s">
        <v>14</v>
      </c>
      <c r="S532" s="76">
        <v>0</v>
      </c>
      <c r="T532" s="92" t="s">
        <v>14</v>
      </c>
      <c r="U532" s="91" t="s">
        <v>14</v>
      </c>
      <c r="V532" s="77">
        <v>0</v>
      </c>
      <c r="W532" s="135">
        <v>45856</v>
      </c>
      <c r="X532" s="330">
        <v>45856</v>
      </c>
      <c r="Y532" s="135"/>
      <c r="Z532" s="80" t="s">
        <v>14</v>
      </c>
      <c r="AA532" s="325">
        <v>45860</v>
      </c>
      <c r="AB532" s="115" t="s">
        <v>14</v>
      </c>
      <c r="AC532" s="337">
        <v>46008</v>
      </c>
      <c r="AD532" s="340" t="s">
        <v>2</v>
      </c>
      <c r="AE532" s="284"/>
      <c r="AF532" s="125" t="s">
        <v>2505</v>
      </c>
      <c r="AG532" s="211"/>
      <c r="AH532" s="358"/>
      <c r="AI532" s="24"/>
      <c r="AJ532" s="73" t="s">
        <v>4664</v>
      </c>
      <c r="AK532" s="73" t="s">
        <v>4664</v>
      </c>
      <c r="AL532" s="74" t="s">
        <v>14</v>
      </c>
      <c r="AM532" s="95" t="e">
        <v>#VALUE!</v>
      </c>
      <c r="AO532" s="75" t="s">
        <v>1</v>
      </c>
      <c r="AP532" s="81">
        <v>0</v>
      </c>
      <c r="AQ532" s="96">
        <v>0</v>
      </c>
      <c r="AR532" s="226">
        <v>30365903</v>
      </c>
      <c r="AS532" s="73" t="s">
        <v>3506</v>
      </c>
      <c r="AT532" s="73" t="s">
        <v>3536</v>
      </c>
      <c r="AU532" s="73">
        <v>0</v>
      </c>
      <c r="AV532" s="247">
        <v>0</v>
      </c>
    </row>
    <row r="533" spans="1:48" ht="35.25" customHeight="1" x14ac:dyDescent="0.25">
      <c r="A533" s="24">
        <v>768</v>
      </c>
      <c r="B533" s="131">
        <v>503</v>
      </c>
      <c r="C533" s="72" t="s">
        <v>1367</v>
      </c>
      <c r="D533" s="124" t="s">
        <v>1436</v>
      </c>
      <c r="E533" s="125" t="s">
        <v>447</v>
      </c>
      <c r="F533" s="126" t="s">
        <v>448</v>
      </c>
      <c r="G533" s="129" t="s">
        <v>2506</v>
      </c>
      <c r="H533" s="121">
        <v>1152457588</v>
      </c>
      <c r="I533" s="294">
        <v>4157906</v>
      </c>
      <c r="J533" s="294">
        <v>20235143</v>
      </c>
      <c r="K533" s="24"/>
      <c r="L533" s="279" t="s">
        <v>1473</v>
      </c>
      <c r="M533" s="88" t="s">
        <v>1440</v>
      </c>
      <c r="N533" s="87">
        <v>75075150</v>
      </c>
      <c r="O533" s="88" t="s">
        <v>1439</v>
      </c>
      <c r="P533" s="89">
        <v>3507696</v>
      </c>
      <c r="Q533" s="283">
        <v>703</v>
      </c>
      <c r="R533" s="109" t="s">
        <v>14</v>
      </c>
      <c r="S533" s="76">
        <v>0</v>
      </c>
      <c r="T533" s="92" t="s">
        <v>14</v>
      </c>
      <c r="U533" s="91" t="s">
        <v>14</v>
      </c>
      <c r="V533" s="77">
        <v>0</v>
      </c>
      <c r="W533" s="135">
        <v>45856</v>
      </c>
      <c r="X533" s="330">
        <v>45856</v>
      </c>
      <c r="Y533" s="135" t="s">
        <v>1441</v>
      </c>
      <c r="Z533" s="80" t="s">
        <v>14</v>
      </c>
      <c r="AA533" s="325">
        <v>45860</v>
      </c>
      <c r="AB533" s="115" t="s">
        <v>14</v>
      </c>
      <c r="AC533" s="337">
        <v>46008</v>
      </c>
      <c r="AD533" s="340" t="s">
        <v>121</v>
      </c>
      <c r="AE533" s="284"/>
      <c r="AF533" s="125" t="s">
        <v>2505</v>
      </c>
      <c r="AG533" s="211"/>
      <c r="AH533" s="358"/>
      <c r="AI533" s="24"/>
      <c r="AJ533" s="73" t="s">
        <v>4665</v>
      </c>
      <c r="AK533" s="73" t="s">
        <v>4665</v>
      </c>
      <c r="AL533" s="74" t="s">
        <v>14</v>
      </c>
      <c r="AM533" s="95" t="e">
        <v>#VALUE!</v>
      </c>
      <c r="AO533" s="75" t="s">
        <v>1</v>
      </c>
      <c r="AP533" s="81">
        <v>0</v>
      </c>
      <c r="AQ533" s="96">
        <v>0</v>
      </c>
      <c r="AR533" s="226">
        <v>20235143</v>
      </c>
      <c r="AS533" s="73" t="s">
        <v>3502</v>
      </c>
      <c r="AT533" s="73" t="s">
        <v>3520</v>
      </c>
      <c r="AU533" s="73">
        <v>0</v>
      </c>
      <c r="AV533" s="247">
        <v>0</v>
      </c>
    </row>
    <row r="534" spans="1:48" ht="35.25" customHeight="1" x14ac:dyDescent="0.25">
      <c r="A534" s="24">
        <v>765</v>
      </c>
      <c r="B534" s="131">
        <v>504</v>
      </c>
      <c r="C534" s="72" t="s">
        <v>853</v>
      </c>
      <c r="D534" s="124" t="s">
        <v>1436</v>
      </c>
      <c r="E534" s="125" t="s">
        <v>447</v>
      </c>
      <c r="F534" s="126" t="s">
        <v>448</v>
      </c>
      <c r="G534" s="129" t="s">
        <v>2507</v>
      </c>
      <c r="H534" s="121">
        <v>700338749</v>
      </c>
      <c r="I534" s="294">
        <v>2708734</v>
      </c>
      <c r="J534" s="294">
        <v>13182505</v>
      </c>
      <c r="K534" s="24"/>
      <c r="L534" s="279" t="s">
        <v>1473</v>
      </c>
      <c r="M534" s="88" t="s">
        <v>1515</v>
      </c>
      <c r="N534" s="87">
        <v>98556206</v>
      </c>
      <c r="O534" s="88" t="s">
        <v>1519</v>
      </c>
      <c r="P534" s="89">
        <v>10267189</v>
      </c>
      <c r="Q534" s="283">
        <v>702</v>
      </c>
      <c r="R534" s="109" t="s">
        <v>14</v>
      </c>
      <c r="S534" s="76">
        <v>0</v>
      </c>
      <c r="T534" s="92" t="s">
        <v>14</v>
      </c>
      <c r="U534" s="91" t="s">
        <v>14</v>
      </c>
      <c r="V534" s="77">
        <v>0</v>
      </c>
      <c r="W534" s="135">
        <v>45856</v>
      </c>
      <c r="X534" s="330">
        <v>45856</v>
      </c>
      <c r="Y534" s="135" t="s">
        <v>1441</v>
      </c>
      <c r="Z534" s="80" t="s">
        <v>14</v>
      </c>
      <c r="AA534" s="325">
        <v>45860</v>
      </c>
      <c r="AB534" s="115" t="s">
        <v>14</v>
      </c>
      <c r="AC534" s="337">
        <v>46008</v>
      </c>
      <c r="AD534" s="340" t="s">
        <v>50</v>
      </c>
      <c r="AE534" s="284"/>
      <c r="AF534" s="125" t="s">
        <v>2505</v>
      </c>
      <c r="AG534" s="211"/>
      <c r="AH534" s="358"/>
      <c r="AI534" s="24"/>
      <c r="AJ534" s="73" t="s">
        <v>4666</v>
      </c>
      <c r="AK534" s="73" t="s">
        <v>4666</v>
      </c>
      <c r="AL534" s="74" t="s">
        <v>14</v>
      </c>
      <c r="AM534" s="95" t="e">
        <v>#VALUE!</v>
      </c>
      <c r="AO534" s="75" t="s">
        <v>1</v>
      </c>
      <c r="AP534" s="81">
        <v>0</v>
      </c>
      <c r="AQ534" s="96">
        <v>0</v>
      </c>
      <c r="AR534" s="226">
        <v>13182505</v>
      </c>
      <c r="AS534" s="73" t="s">
        <v>3506</v>
      </c>
      <c r="AT534" s="73" t="s">
        <v>3536</v>
      </c>
      <c r="AU534" s="73">
        <v>0</v>
      </c>
      <c r="AV534" s="247">
        <v>0</v>
      </c>
    </row>
    <row r="535" spans="1:48" ht="35.25" customHeight="1" x14ac:dyDescent="0.25">
      <c r="A535" s="24">
        <v>172</v>
      </c>
      <c r="B535" s="131">
        <v>505</v>
      </c>
      <c r="C535" s="72" t="s">
        <v>702</v>
      </c>
      <c r="D535" s="124" t="s">
        <v>1436</v>
      </c>
      <c r="E535" s="125" t="s">
        <v>447</v>
      </c>
      <c r="F535" s="124" t="s">
        <v>690</v>
      </c>
      <c r="G535" s="129" t="s">
        <v>2508</v>
      </c>
      <c r="H535" s="121">
        <v>900193228</v>
      </c>
      <c r="I535" s="294">
        <v>0</v>
      </c>
      <c r="J535" s="294">
        <v>40000000</v>
      </c>
      <c r="K535" s="24"/>
      <c r="L535" s="279" t="s">
        <v>1473</v>
      </c>
      <c r="M535" s="88" t="s">
        <v>1439</v>
      </c>
      <c r="N535" s="87">
        <v>3507696</v>
      </c>
      <c r="O535" s="88" t="s">
        <v>1440</v>
      </c>
      <c r="P535" s="89">
        <v>75075150</v>
      </c>
      <c r="Q535" s="283">
        <v>697</v>
      </c>
      <c r="R535" s="109" t="s">
        <v>14</v>
      </c>
      <c r="S535" s="76">
        <v>0</v>
      </c>
      <c r="T535" s="92" t="s">
        <v>14</v>
      </c>
      <c r="U535" s="91" t="s">
        <v>14</v>
      </c>
      <c r="V535" s="77">
        <v>0</v>
      </c>
      <c r="W535" s="135">
        <v>45860</v>
      </c>
      <c r="X535" s="330">
        <v>45860</v>
      </c>
      <c r="Y535" s="135">
        <v>45866</v>
      </c>
      <c r="Z535" s="80" t="s">
        <v>14</v>
      </c>
      <c r="AA535" s="325">
        <v>0</v>
      </c>
      <c r="AB535" s="115" t="s">
        <v>14</v>
      </c>
      <c r="AC535" s="337">
        <v>46021</v>
      </c>
      <c r="AD535" s="340" t="s">
        <v>61</v>
      </c>
      <c r="AE535" s="284"/>
      <c r="AF535" s="125" t="s">
        <v>2480</v>
      </c>
      <c r="AG535" s="211"/>
      <c r="AH535" s="358"/>
      <c r="AI535" s="24"/>
      <c r="AJ535" s="73" t="s">
        <v>4667</v>
      </c>
      <c r="AK535" s="73" t="s">
        <v>4667</v>
      </c>
      <c r="AL535" s="74" t="s">
        <v>14</v>
      </c>
      <c r="AM535" s="95" t="e">
        <v>#VALUE!</v>
      </c>
      <c r="AO535" s="75" t="s">
        <v>1</v>
      </c>
      <c r="AP535" s="81">
        <v>0</v>
      </c>
      <c r="AQ535" s="96">
        <v>0</v>
      </c>
      <c r="AR535" s="226">
        <v>40000000</v>
      </c>
      <c r="AS535" s="73" t="s">
        <v>3520</v>
      </c>
      <c r="AT535" s="73" t="s">
        <v>3502</v>
      </c>
      <c r="AU535" s="73">
        <v>0</v>
      </c>
      <c r="AV535" s="247">
        <v>0</v>
      </c>
    </row>
    <row r="536" spans="1:48" ht="35.25" customHeight="1" x14ac:dyDescent="0.25">
      <c r="A536" s="24">
        <v>741</v>
      </c>
      <c r="B536" s="131">
        <v>506</v>
      </c>
      <c r="C536" s="72" t="s">
        <v>1239</v>
      </c>
      <c r="D536" s="124" t="s">
        <v>1453</v>
      </c>
      <c r="E536" s="125" t="s">
        <v>447</v>
      </c>
      <c r="F536" s="126" t="s">
        <v>448</v>
      </c>
      <c r="G536" s="129" t="s">
        <v>2509</v>
      </c>
      <c r="H536" s="121">
        <v>8164564</v>
      </c>
      <c r="I536" s="294">
        <v>7521800</v>
      </c>
      <c r="J536" s="294">
        <v>49643880</v>
      </c>
      <c r="K536" s="137" t="s">
        <v>2498</v>
      </c>
      <c r="L536" s="279" t="s">
        <v>1473</v>
      </c>
      <c r="M536" s="88" t="s">
        <v>1485</v>
      </c>
      <c r="N536" s="87">
        <v>1036955622</v>
      </c>
      <c r="O536" s="88" t="s">
        <v>1567</v>
      </c>
      <c r="P536" s="89">
        <v>43515795</v>
      </c>
      <c r="Q536" s="283">
        <v>661</v>
      </c>
      <c r="R536" s="109" t="s">
        <v>2951</v>
      </c>
      <c r="S536" s="76">
        <v>49643880</v>
      </c>
      <c r="T536" s="92" t="s">
        <v>14</v>
      </c>
      <c r="U536" s="91" t="s">
        <v>14</v>
      </c>
      <c r="V536" s="77">
        <v>0</v>
      </c>
      <c r="W536" s="135">
        <v>45863</v>
      </c>
      <c r="X536" s="330">
        <v>45863</v>
      </c>
      <c r="Y536" s="135" t="s">
        <v>1441</v>
      </c>
      <c r="Z536" s="80" t="s">
        <v>14</v>
      </c>
      <c r="AA536" s="325">
        <v>0</v>
      </c>
      <c r="AB536" s="115" t="s">
        <v>14</v>
      </c>
      <c r="AC536" s="337">
        <v>46021</v>
      </c>
      <c r="AD536" s="340" t="s">
        <v>110</v>
      </c>
      <c r="AE536" s="284"/>
      <c r="AF536" s="125" t="s">
        <v>2298</v>
      </c>
      <c r="AG536" s="211"/>
      <c r="AH536" s="358"/>
      <c r="AI536" s="24"/>
      <c r="AJ536" s="73" t="s">
        <v>4668</v>
      </c>
      <c r="AK536" s="73" t="s">
        <v>4668</v>
      </c>
      <c r="AL536" s="74" t="s">
        <v>14</v>
      </c>
      <c r="AM536" s="95" t="e">
        <v>#VALUE!</v>
      </c>
      <c r="AO536" s="75" t="s">
        <v>1</v>
      </c>
      <c r="AP536" s="81">
        <v>0</v>
      </c>
      <c r="AQ536" s="96">
        <v>0</v>
      </c>
      <c r="AR536" s="226">
        <v>49643880</v>
      </c>
      <c r="AS536" s="73" t="s">
        <v>3519</v>
      </c>
      <c r="AT536" s="73" t="s">
        <v>3526</v>
      </c>
      <c r="AU536" s="73">
        <v>0</v>
      </c>
      <c r="AV536" s="247">
        <v>0</v>
      </c>
    </row>
    <row r="537" spans="1:48" ht="35.25" customHeight="1" x14ac:dyDescent="0.25">
      <c r="A537" s="24">
        <v>686</v>
      </c>
      <c r="B537" s="131">
        <v>507</v>
      </c>
      <c r="C537" s="72" t="s">
        <v>1231</v>
      </c>
      <c r="D537" s="124" t="s">
        <v>1624</v>
      </c>
      <c r="E537" s="125" t="s">
        <v>447</v>
      </c>
      <c r="F537" s="126" t="s">
        <v>448</v>
      </c>
      <c r="G537" s="129" t="s">
        <v>1856</v>
      </c>
      <c r="H537" s="121">
        <v>1037669125</v>
      </c>
      <c r="I537" s="294">
        <v>4786600</v>
      </c>
      <c r="J537" s="294">
        <v>24890320</v>
      </c>
      <c r="K537" s="24"/>
      <c r="L537" s="279" t="s">
        <v>2510</v>
      </c>
      <c r="M537" s="88" t="s">
        <v>1858</v>
      </c>
      <c r="N537" s="87">
        <v>42690418</v>
      </c>
      <c r="O537" s="88" t="s">
        <v>2281</v>
      </c>
      <c r="P537" s="89">
        <v>43677258</v>
      </c>
      <c r="Q537" s="283">
        <v>657</v>
      </c>
      <c r="R537" s="109" t="s">
        <v>2554</v>
      </c>
      <c r="S537" s="76">
        <v>24890320</v>
      </c>
      <c r="T537" s="92" t="s">
        <v>14</v>
      </c>
      <c r="U537" s="91" t="s">
        <v>14</v>
      </c>
      <c r="V537" s="77">
        <v>0</v>
      </c>
      <c r="W537" s="135">
        <v>45865</v>
      </c>
      <c r="X537" s="330">
        <v>45863</v>
      </c>
      <c r="Y537" s="135" t="s">
        <v>1441</v>
      </c>
      <c r="Z537" s="80" t="s">
        <v>14</v>
      </c>
      <c r="AA537" s="325">
        <v>0</v>
      </c>
      <c r="AB537" s="115" t="s">
        <v>14</v>
      </c>
      <c r="AC537" s="337">
        <v>46022</v>
      </c>
      <c r="AD537" s="340" t="s">
        <v>8</v>
      </c>
      <c r="AE537" s="284"/>
      <c r="AF537" s="125" t="s">
        <v>2030</v>
      </c>
      <c r="AG537" s="211"/>
      <c r="AH537" s="358"/>
      <c r="AI537" s="24"/>
      <c r="AJ537" s="73" t="s">
        <v>4669</v>
      </c>
      <c r="AK537" s="73" t="s">
        <v>4669</v>
      </c>
      <c r="AL537" s="74" t="s">
        <v>14</v>
      </c>
      <c r="AM537" s="95" t="e">
        <v>#VALUE!</v>
      </c>
      <c r="AO537" s="75" t="s">
        <v>1</v>
      </c>
      <c r="AP537" s="81">
        <v>0</v>
      </c>
      <c r="AQ537" s="96">
        <v>0</v>
      </c>
      <c r="AR537" s="226">
        <v>24890320</v>
      </c>
      <c r="AS537" s="73" t="s">
        <v>3538</v>
      </c>
      <c r="AT537" s="73" t="s">
        <v>3559</v>
      </c>
      <c r="AU537" s="73">
        <v>0</v>
      </c>
      <c r="AV537" s="247">
        <v>0</v>
      </c>
    </row>
    <row r="538" spans="1:48" ht="35.25" customHeight="1" x14ac:dyDescent="0.25">
      <c r="A538" s="24">
        <v>767</v>
      </c>
      <c r="B538" s="131">
        <v>508</v>
      </c>
      <c r="C538" s="72" t="s">
        <v>800</v>
      </c>
      <c r="D538" s="124" t="s">
        <v>1436</v>
      </c>
      <c r="E538" s="125" t="s">
        <v>447</v>
      </c>
      <c r="F538" s="126" t="s">
        <v>448</v>
      </c>
      <c r="G538" s="129" t="s">
        <v>2511</v>
      </c>
      <c r="H538" s="121">
        <v>1036616255</v>
      </c>
      <c r="I538" s="294">
        <v>5164201</v>
      </c>
      <c r="J538" s="294">
        <v>24788165</v>
      </c>
      <c r="K538" s="24"/>
      <c r="L538" s="279" t="s">
        <v>2510</v>
      </c>
      <c r="M538" s="88" t="s">
        <v>1440</v>
      </c>
      <c r="N538" s="87">
        <v>75075150</v>
      </c>
      <c r="O538" s="88" t="s">
        <v>1439</v>
      </c>
      <c r="P538" s="89">
        <v>3507696</v>
      </c>
      <c r="Q538" s="283">
        <v>701</v>
      </c>
      <c r="R538" s="109" t="s">
        <v>14</v>
      </c>
      <c r="S538" s="76">
        <v>0</v>
      </c>
      <c r="T538" s="92" t="s">
        <v>14</v>
      </c>
      <c r="U538" s="91" t="s">
        <v>14</v>
      </c>
      <c r="V538" s="77">
        <v>0</v>
      </c>
      <c r="W538" s="135">
        <v>45861</v>
      </c>
      <c r="X538" s="330">
        <v>45861</v>
      </c>
      <c r="Y538" s="135" t="s">
        <v>1441</v>
      </c>
      <c r="Z538" s="80" t="s">
        <v>14</v>
      </c>
      <c r="AA538" s="325">
        <v>0</v>
      </c>
      <c r="AB538" s="115" t="s">
        <v>14</v>
      </c>
      <c r="AC538" s="337">
        <v>46008</v>
      </c>
      <c r="AD538" s="340" t="s">
        <v>0</v>
      </c>
      <c r="AE538" s="284"/>
      <c r="AF538" s="125" t="s">
        <v>2512</v>
      </c>
      <c r="AG538" s="211"/>
      <c r="AH538" s="358"/>
      <c r="AI538" s="24"/>
      <c r="AJ538" s="73" t="s">
        <v>4670</v>
      </c>
      <c r="AK538" s="73" t="s">
        <v>4670</v>
      </c>
      <c r="AL538" s="74" t="s">
        <v>14</v>
      </c>
      <c r="AM538" s="95" t="e">
        <v>#VALUE!</v>
      </c>
      <c r="AO538" s="75" t="s">
        <v>1</v>
      </c>
      <c r="AP538" s="81">
        <v>0</v>
      </c>
      <c r="AQ538" s="96">
        <v>0</v>
      </c>
      <c r="AR538" s="226">
        <v>24788165</v>
      </c>
      <c r="AS538" s="73" t="s">
        <v>3502</v>
      </c>
      <c r="AT538" s="73" t="s">
        <v>3520</v>
      </c>
      <c r="AU538" s="73">
        <v>0</v>
      </c>
      <c r="AV538" s="247">
        <v>0</v>
      </c>
    </row>
    <row r="539" spans="1:48" ht="35.25" customHeight="1" x14ac:dyDescent="0.25">
      <c r="A539" s="24">
        <v>770</v>
      </c>
      <c r="B539" s="131">
        <v>509</v>
      </c>
      <c r="C539" s="72" t="s">
        <v>922</v>
      </c>
      <c r="D539" s="124" t="s">
        <v>1436</v>
      </c>
      <c r="E539" s="125" t="s">
        <v>447</v>
      </c>
      <c r="F539" s="126" t="s">
        <v>448</v>
      </c>
      <c r="G539" s="129" t="s">
        <v>1827</v>
      </c>
      <c r="H539" s="121">
        <v>700457303</v>
      </c>
      <c r="I539" s="294">
        <v>10361584</v>
      </c>
      <c r="J539" s="294">
        <v>49735603</v>
      </c>
      <c r="K539" s="24"/>
      <c r="L539" s="279" t="s">
        <v>2510</v>
      </c>
      <c r="M539" s="88" t="s">
        <v>1439</v>
      </c>
      <c r="N539" s="87">
        <v>3507696</v>
      </c>
      <c r="O539" s="88" t="s">
        <v>1440</v>
      </c>
      <c r="P539" s="89">
        <v>75075150</v>
      </c>
      <c r="Q539" s="283">
        <v>723</v>
      </c>
      <c r="R539" s="109" t="s">
        <v>14</v>
      </c>
      <c r="S539" s="76">
        <v>0</v>
      </c>
      <c r="T539" s="92" t="s">
        <v>14</v>
      </c>
      <c r="U539" s="91" t="s">
        <v>14</v>
      </c>
      <c r="V539" s="77">
        <v>0</v>
      </c>
      <c r="W539" s="135">
        <v>45861</v>
      </c>
      <c r="X539" s="330">
        <v>45861</v>
      </c>
      <c r="Y539" s="135" t="s">
        <v>1441</v>
      </c>
      <c r="Z539" s="80" t="s">
        <v>14</v>
      </c>
      <c r="AA539" s="325">
        <v>45862</v>
      </c>
      <c r="AB539" s="115" t="s">
        <v>14</v>
      </c>
      <c r="AC539" s="337">
        <v>46008</v>
      </c>
      <c r="AD539" s="340" t="s">
        <v>195</v>
      </c>
      <c r="AE539" s="284"/>
      <c r="AF539" s="125" t="s">
        <v>2512</v>
      </c>
      <c r="AG539" s="211"/>
      <c r="AH539" s="358"/>
      <c r="AI539" s="24"/>
      <c r="AJ539" s="73" t="s">
        <v>4671</v>
      </c>
      <c r="AK539" s="73" t="s">
        <v>4671</v>
      </c>
      <c r="AL539" s="74" t="s">
        <v>14</v>
      </c>
      <c r="AM539" s="95" t="e">
        <v>#VALUE!</v>
      </c>
      <c r="AO539" s="75" t="s">
        <v>1</v>
      </c>
      <c r="AP539" s="81">
        <v>0</v>
      </c>
      <c r="AQ539" s="96">
        <v>0</v>
      </c>
      <c r="AR539" s="226">
        <v>49735603</v>
      </c>
      <c r="AS539" s="73" t="s">
        <v>3520</v>
      </c>
      <c r="AT539" s="73" t="s">
        <v>3502</v>
      </c>
      <c r="AU539" s="73">
        <v>0</v>
      </c>
      <c r="AV539" s="247">
        <v>0</v>
      </c>
    </row>
    <row r="540" spans="1:48" ht="35.25" customHeight="1" x14ac:dyDescent="0.25">
      <c r="A540" s="24">
        <v>648</v>
      </c>
      <c r="B540" s="131">
        <v>510</v>
      </c>
      <c r="C540" s="72" t="s">
        <v>1212</v>
      </c>
      <c r="D540" s="124" t="s">
        <v>1436</v>
      </c>
      <c r="E540" s="125" t="s">
        <v>447</v>
      </c>
      <c r="F540" s="126" t="s">
        <v>448</v>
      </c>
      <c r="G540" s="129" t="s">
        <v>2513</v>
      </c>
      <c r="H540" s="121">
        <v>1017158131</v>
      </c>
      <c r="I540" s="294">
        <v>7521800</v>
      </c>
      <c r="J540" s="294">
        <v>39364087</v>
      </c>
      <c r="K540" s="24"/>
      <c r="L540" s="279" t="s">
        <v>2510</v>
      </c>
      <c r="M540" s="88" t="s">
        <v>1440</v>
      </c>
      <c r="N540" s="87">
        <v>75075150</v>
      </c>
      <c r="O540" s="88" t="s">
        <v>1439</v>
      </c>
      <c r="P540" s="89">
        <v>3507696</v>
      </c>
      <c r="Q540" s="283">
        <v>556</v>
      </c>
      <c r="R540" s="109" t="s">
        <v>2694</v>
      </c>
      <c r="S540" s="76">
        <v>45130800</v>
      </c>
      <c r="T540" s="92" t="s">
        <v>14</v>
      </c>
      <c r="U540" s="91" t="s">
        <v>14</v>
      </c>
      <c r="V540" s="77">
        <v>0</v>
      </c>
      <c r="W540" s="135">
        <v>45861</v>
      </c>
      <c r="X540" s="330">
        <v>45861</v>
      </c>
      <c r="Y540" s="135" t="s">
        <v>1441</v>
      </c>
      <c r="Z540" s="80" t="s">
        <v>14</v>
      </c>
      <c r="AA540" s="325">
        <v>0</v>
      </c>
      <c r="AB540" s="115" t="s">
        <v>14</v>
      </c>
      <c r="AC540" s="337">
        <v>46022</v>
      </c>
      <c r="AD540" s="340" t="s">
        <v>162</v>
      </c>
      <c r="AE540" s="284"/>
      <c r="AF540" s="125" t="s">
        <v>1487</v>
      </c>
      <c r="AG540" s="211"/>
      <c r="AH540" s="358"/>
      <c r="AI540" s="24"/>
      <c r="AJ540" s="73" t="s">
        <v>4672</v>
      </c>
      <c r="AK540" s="73" t="s">
        <v>4672</v>
      </c>
      <c r="AL540" s="74" t="s">
        <v>14</v>
      </c>
      <c r="AM540" s="95" t="e">
        <v>#VALUE!</v>
      </c>
      <c r="AO540" s="75" t="s">
        <v>1</v>
      </c>
      <c r="AP540" s="81">
        <v>0</v>
      </c>
      <c r="AQ540" s="96">
        <v>0</v>
      </c>
      <c r="AR540" s="226">
        <v>39364087</v>
      </c>
      <c r="AS540" s="73" t="s">
        <v>3502</v>
      </c>
      <c r="AT540" s="73" t="s">
        <v>3520</v>
      </c>
      <c r="AU540" s="73">
        <v>0</v>
      </c>
      <c r="AV540" s="247">
        <v>0</v>
      </c>
    </row>
    <row r="541" spans="1:48" ht="35.25" customHeight="1" x14ac:dyDescent="0.25">
      <c r="A541" s="24">
        <v>774</v>
      </c>
      <c r="B541" s="131">
        <v>511</v>
      </c>
      <c r="C541" s="72" t="s">
        <v>806</v>
      </c>
      <c r="D541" s="124" t="s">
        <v>1436</v>
      </c>
      <c r="E541" s="125" t="s">
        <v>447</v>
      </c>
      <c r="F541" s="126" t="s">
        <v>448</v>
      </c>
      <c r="G541" s="129" t="s">
        <v>1729</v>
      </c>
      <c r="H541" s="121">
        <v>700153261</v>
      </c>
      <c r="I541" s="294">
        <v>6239569</v>
      </c>
      <c r="J541" s="294">
        <v>29949931</v>
      </c>
      <c r="K541" s="24"/>
      <c r="L541" s="279" t="s">
        <v>2510</v>
      </c>
      <c r="M541" s="88" t="s">
        <v>1440</v>
      </c>
      <c r="N541" s="87">
        <v>75075150</v>
      </c>
      <c r="O541" s="88" t="s">
        <v>1439</v>
      </c>
      <c r="P541" s="89">
        <v>3507696</v>
      </c>
      <c r="Q541" s="283">
        <v>727</v>
      </c>
      <c r="R541" s="109" t="s">
        <v>14</v>
      </c>
      <c r="S541" s="76">
        <v>0</v>
      </c>
      <c r="T541" s="92" t="s">
        <v>14</v>
      </c>
      <c r="U541" s="91" t="s">
        <v>14</v>
      </c>
      <c r="V541" s="77">
        <v>0</v>
      </c>
      <c r="W541" s="135">
        <v>45861</v>
      </c>
      <c r="X541" s="330">
        <v>45861</v>
      </c>
      <c r="Y541" s="135" t="s">
        <v>1441</v>
      </c>
      <c r="Z541" s="80" t="s">
        <v>14</v>
      </c>
      <c r="AA541" s="325">
        <v>0</v>
      </c>
      <c r="AB541" s="115" t="s">
        <v>14</v>
      </c>
      <c r="AC541" s="337">
        <v>46008</v>
      </c>
      <c r="AD541" s="340" t="s">
        <v>94</v>
      </c>
      <c r="AE541" s="284"/>
      <c r="AF541" s="125" t="s">
        <v>2512</v>
      </c>
      <c r="AG541" s="211"/>
      <c r="AH541" s="358"/>
      <c r="AI541" s="24"/>
      <c r="AJ541" s="73" t="s">
        <v>4673</v>
      </c>
      <c r="AK541" s="73" t="s">
        <v>4673</v>
      </c>
      <c r="AL541" s="74" t="s">
        <v>14</v>
      </c>
      <c r="AM541" s="95" t="e">
        <v>#VALUE!</v>
      </c>
      <c r="AO541" s="75" t="s">
        <v>1</v>
      </c>
      <c r="AP541" s="81">
        <v>0</v>
      </c>
      <c r="AQ541" s="96">
        <v>0</v>
      </c>
      <c r="AR541" s="226">
        <v>29949931</v>
      </c>
      <c r="AS541" s="73" t="s">
        <v>3502</v>
      </c>
      <c r="AT541" s="73" t="s">
        <v>3520</v>
      </c>
      <c r="AU541" s="73">
        <v>0</v>
      </c>
      <c r="AV541" s="247">
        <v>0</v>
      </c>
    </row>
    <row r="542" spans="1:48" ht="35.25" customHeight="1" x14ac:dyDescent="0.25">
      <c r="A542" s="24">
        <v>663</v>
      </c>
      <c r="B542" s="16">
        <v>512</v>
      </c>
      <c r="C542" s="72" t="s">
        <v>1075</v>
      </c>
      <c r="D542" s="124" t="s">
        <v>1429</v>
      </c>
      <c r="E542" s="125" t="s">
        <v>447</v>
      </c>
      <c r="F542" s="126" t="s">
        <v>448</v>
      </c>
      <c r="G542" s="129" t="s">
        <v>1886</v>
      </c>
      <c r="H542" s="121">
        <v>15439600</v>
      </c>
      <c r="I542" s="294">
        <v>3419000</v>
      </c>
      <c r="J542" s="294">
        <v>17436900</v>
      </c>
      <c r="K542" s="24"/>
      <c r="L542" s="279" t="s">
        <v>2496</v>
      </c>
      <c r="M542" s="88" t="s">
        <v>1432</v>
      </c>
      <c r="N542" s="87">
        <v>98663915</v>
      </c>
      <c r="O542" s="88" t="s">
        <v>1887</v>
      </c>
      <c r="P542" s="89">
        <v>71794994</v>
      </c>
      <c r="Q542" s="283">
        <v>658</v>
      </c>
      <c r="R542" s="109" t="s">
        <v>2555</v>
      </c>
      <c r="S542" s="76">
        <v>17436900</v>
      </c>
      <c r="T542" s="92" t="s">
        <v>14</v>
      </c>
      <c r="U542" s="91" t="s">
        <v>14</v>
      </c>
      <c r="V542" s="77">
        <v>0</v>
      </c>
      <c r="W542" s="135">
        <v>45863</v>
      </c>
      <c r="X542" s="330">
        <v>45863</v>
      </c>
      <c r="Y542" s="135" t="s">
        <v>1441</v>
      </c>
      <c r="Z542" s="80" t="s">
        <v>14</v>
      </c>
      <c r="AA542" s="325">
        <v>0</v>
      </c>
      <c r="AB542" s="115" t="s">
        <v>14</v>
      </c>
      <c r="AC542" s="337">
        <v>46022</v>
      </c>
      <c r="AD542" s="340" t="s">
        <v>303</v>
      </c>
      <c r="AE542" s="284"/>
      <c r="AF542" s="125" t="s">
        <v>2514</v>
      </c>
      <c r="AG542" s="211"/>
      <c r="AH542" s="358"/>
      <c r="AI542" s="24"/>
      <c r="AJ542" s="73" t="s">
        <v>4674</v>
      </c>
      <c r="AK542" s="73" t="s">
        <v>4674</v>
      </c>
      <c r="AL542" s="74" t="s">
        <v>14</v>
      </c>
      <c r="AM542" s="95" t="e">
        <v>#VALUE!</v>
      </c>
      <c r="AO542" s="75" t="s">
        <v>1</v>
      </c>
      <c r="AP542" s="81">
        <v>0</v>
      </c>
      <c r="AQ542" s="96">
        <v>0</v>
      </c>
      <c r="AR542" s="226">
        <v>17436900</v>
      </c>
      <c r="AS542" s="73" t="s">
        <v>1468</v>
      </c>
      <c r="AT542" s="73" t="s">
        <v>3530</v>
      </c>
      <c r="AU542" s="73">
        <v>0</v>
      </c>
      <c r="AV542" s="247">
        <v>0</v>
      </c>
    </row>
    <row r="543" spans="1:48" ht="35.25" customHeight="1" x14ac:dyDescent="0.25">
      <c r="A543" s="24">
        <v>771</v>
      </c>
      <c r="B543" s="16">
        <v>513</v>
      </c>
      <c r="C543" s="72" t="s">
        <v>937</v>
      </c>
      <c r="D543" s="124" t="s">
        <v>1436</v>
      </c>
      <c r="E543" s="125" t="s">
        <v>447</v>
      </c>
      <c r="F543" s="126" t="s">
        <v>448</v>
      </c>
      <c r="G543" s="129" t="s">
        <v>1845</v>
      </c>
      <c r="H543" s="121">
        <v>700467036</v>
      </c>
      <c r="I543" s="294">
        <v>6239569</v>
      </c>
      <c r="J543" s="294">
        <v>28910003</v>
      </c>
      <c r="K543" s="24"/>
      <c r="L543" s="279" t="s">
        <v>2496</v>
      </c>
      <c r="M543" s="88" t="s">
        <v>1515</v>
      </c>
      <c r="N543" s="87">
        <v>98556206</v>
      </c>
      <c r="O543" s="88" t="s">
        <v>1519</v>
      </c>
      <c r="P543" s="89">
        <v>10267189</v>
      </c>
      <c r="Q543" s="283">
        <v>724</v>
      </c>
      <c r="R543" s="109" t="s">
        <v>14</v>
      </c>
      <c r="S543" s="76">
        <v>0</v>
      </c>
      <c r="T543" s="92" t="s">
        <v>14</v>
      </c>
      <c r="U543" s="91" t="s">
        <v>14</v>
      </c>
      <c r="V543" s="77">
        <v>0</v>
      </c>
      <c r="W543" s="135">
        <v>45868</v>
      </c>
      <c r="X543" s="330">
        <v>0</v>
      </c>
      <c r="Y543" s="135" t="s">
        <v>1441</v>
      </c>
      <c r="Z543" s="80" t="s">
        <v>14</v>
      </c>
      <c r="AA543" s="325">
        <v>0</v>
      </c>
      <c r="AB543" s="115" t="s">
        <v>14</v>
      </c>
      <c r="AC543" s="337">
        <v>46008</v>
      </c>
      <c r="AD543" s="340" t="s">
        <v>293</v>
      </c>
      <c r="AE543" s="284"/>
      <c r="AF543" s="125" t="s">
        <v>2515</v>
      </c>
      <c r="AG543" s="211"/>
      <c r="AH543" s="358"/>
      <c r="AI543" s="24"/>
      <c r="AJ543" s="73" t="s">
        <v>4675</v>
      </c>
      <c r="AK543" s="73" t="s">
        <v>4675</v>
      </c>
      <c r="AL543" s="74" t="s">
        <v>14</v>
      </c>
      <c r="AM543" s="95" t="e">
        <v>#VALUE!</v>
      </c>
      <c r="AO543" s="75" t="s">
        <v>1</v>
      </c>
      <c r="AP543" s="81">
        <v>0</v>
      </c>
      <c r="AQ543" s="96">
        <v>0</v>
      </c>
      <c r="AR543" s="226">
        <v>28910003</v>
      </c>
      <c r="AS543" s="73" t="s">
        <v>3506</v>
      </c>
      <c r="AT543" s="73" t="s">
        <v>3536</v>
      </c>
      <c r="AU543" s="73">
        <v>0</v>
      </c>
      <c r="AV543" s="247">
        <v>0</v>
      </c>
    </row>
    <row r="544" spans="1:48" ht="35.25" customHeight="1" x14ac:dyDescent="0.25">
      <c r="A544" s="24">
        <v>772</v>
      </c>
      <c r="B544" s="16">
        <v>514</v>
      </c>
      <c r="C544" s="72" t="s">
        <v>1105</v>
      </c>
      <c r="D544" s="124" t="s">
        <v>1436</v>
      </c>
      <c r="E544" s="125" t="s">
        <v>447</v>
      </c>
      <c r="F544" s="126" t="s">
        <v>448</v>
      </c>
      <c r="G544" s="129" t="s">
        <v>2065</v>
      </c>
      <c r="H544" s="121">
        <v>700236972</v>
      </c>
      <c r="I544" s="294">
        <v>6239569</v>
      </c>
      <c r="J544" s="294">
        <v>28910003</v>
      </c>
      <c r="K544" s="24"/>
      <c r="L544" s="279" t="s">
        <v>2496</v>
      </c>
      <c r="M544" s="88" t="s">
        <v>1515</v>
      </c>
      <c r="N544" s="87">
        <v>98556206</v>
      </c>
      <c r="O544" s="88" t="s">
        <v>1519</v>
      </c>
      <c r="P544" s="89">
        <v>10267189</v>
      </c>
      <c r="Q544" s="283">
        <v>725</v>
      </c>
      <c r="R544" s="109" t="s">
        <v>14</v>
      </c>
      <c r="S544" s="76">
        <v>0</v>
      </c>
      <c r="T544" s="92" t="s">
        <v>14</v>
      </c>
      <c r="U544" s="91" t="s">
        <v>14</v>
      </c>
      <c r="V544" s="77">
        <v>0</v>
      </c>
      <c r="W544" s="135">
        <v>45868</v>
      </c>
      <c r="X544" s="330">
        <v>0</v>
      </c>
      <c r="Y544" s="135" t="s">
        <v>1441</v>
      </c>
      <c r="Z544" s="80" t="s">
        <v>14</v>
      </c>
      <c r="AA544" s="325">
        <v>0</v>
      </c>
      <c r="AB544" s="115" t="s">
        <v>14</v>
      </c>
      <c r="AC544" s="337">
        <v>46008</v>
      </c>
      <c r="AD544" s="340" t="s">
        <v>223</v>
      </c>
      <c r="AE544" s="284"/>
      <c r="AF544" s="125" t="s">
        <v>2515</v>
      </c>
      <c r="AG544" s="211"/>
      <c r="AH544" s="358"/>
      <c r="AI544" s="24"/>
      <c r="AJ544" s="73" t="s">
        <v>4676</v>
      </c>
      <c r="AK544" s="73" t="s">
        <v>4676</v>
      </c>
      <c r="AL544" s="74" t="s">
        <v>14</v>
      </c>
      <c r="AM544" s="95" t="e">
        <v>#VALUE!</v>
      </c>
      <c r="AO544" s="75" t="s">
        <v>1</v>
      </c>
      <c r="AP544" s="81">
        <v>0</v>
      </c>
      <c r="AQ544" s="96">
        <v>0</v>
      </c>
      <c r="AR544" s="226">
        <v>28910003</v>
      </c>
      <c r="AS544" s="73" t="s">
        <v>3506</v>
      </c>
      <c r="AT544" s="73" t="s">
        <v>3536</v>
      </c>
      <c r="AU544" s="73">
        <v>0</v>
      </c>
      <c r="AV544" s="247">
        <v>0</v>
      </c>
    </row>
    <row r="545" spans="1:48" ht="35.25" customHeight="1" x14ac:dyDescent="0.25">
      <c r="A545" s="24">
        <v>773</v>
      </c>
      <c r="B545" s="16">
        <v>515</v>
      </c>
      <c r="C545" s="72" t="s">
        <v>1368</v>
      </c>
      <c r="D545" s="124" t="s">
        <v>1436</v>
      </c>
      <c r="E545" s="125" t="s">
        <v>447</v>
      </c>
      <c r="F545" s="126" t="s">
        <v>448</v>
      </c>
      <c r="G545" s="129" t="s">
        <v>2066</v>
      </c>
      <c r="H545" s="121">
        <v>1152458318</v>
      </c>
      <c r="I545" s="294">
        <v>2708734</v>
      </c>
      <c r="J545" s="294">
        <v>12550467</v>
      </c>
      <c r="K545" s="24"/>
      <c r="L545" s="279" t="s">
        <v>2496</v>
      </c>
      <c r="M545" s="88" t="s">
        <v>1515</v>
      </c>
      <c r="N545" s="87">
        <v>98556206</v>
      </c>
      <c r="O545" s="88" t="s">
        <v>1519</v>
      </c>
      <c r="P545" s="89">
        <v>10267189</v>
      </c>
      <c r="Q545" s="283">
        <v>726</v>
      </c>
      <c r="R545" s="109" t="s">
        <v>14</v>
      </c>
      <c r="S545" s="76">
        <v>0</v>
      </c>
      <c r="T545" s="92" t="s">
        <v>14</v>
      </c>
      <c r="U545" s="91" t="s">
        <v>14</v>
      </c>
      <c r="V545" s="77">
        <v>0</v>
      </c>
      <c r="W545" s="135">
        <v>45868</v>
      </c>
      <c r="X545" s="330">
        <v>0</v>
      </c>
      <c r="Y545" s="135" t="s">
        <v>1441</v>
      </c>
      <c r="Z545" s="80" t="s">
        <v>14</v>
      </c>
      <c r="AA545" s="325">
        <v>0</v>
      </c>
      <c r="AB545" s="115" t="s">
        <v>14</v>
      </c>
      <c r="AC545" s="337">
        <v>46008</v>
      </c>
      <c r="AD545" s="340" t="s">
        <v>183</v>
      </c>
      <c r="AE545" s="284"/>
      <c r="AF545" s="125" t="s">
        <v>2515</v>
      </c>
      <c r="AG545" s="211"/>
      <c r="AH545" s="358"/>
      <c r="AI545" s="24"/>
      <c r="AJ545" s="73" t="s">
        <v>4677</v>
      </c>
      <c r="AK545" s="73" t="s">
        <v>4677</v>
      </c>
      <c r="AL545" s="74" t="s">
        <v>14</v>
      </c>
      <c r="AM545" s="95" t="e">
        <v>#VALUE!</v>
      </c>
      <c r="AO545" s="75" t="s">
        <v>1</v>
      </c>
      <c r="AP545" s="81">
        <v>0</v>
      </c>
      <c r="AQ545" s="96">
        <v>0</v>
      </c>
      <c r="AR545" s="226">
        <v>12550467</v>
      </c>
      <c r="AS545" s="73" t="s">
        <v>3506</v>
      </c>
      <c r="AT545" s="73" t="s">
        <v>3536</v>
      </c>
      <c r="AU545" s="73">
        <v>0</v>
      </c>
      <c r="AV545" s="247">
        <v>0</v>
      </c>
    </row>
    <row r="546" spans="1:48" ht="35.25" customHeight="1" x14ac:dyDescent="0.25">
      <c r="A546" s="24">
        <v>165</v>
      </c>
      <c r="B546" s="16">
        <v>516</v>
      </c>
      <c r="C546" s="72" t="s">
        <v>693</v>
      </c>
      <c r="D546" s="124" t="s">
        <v>1436</v>
      </c>
      <c r="E546" s="125" t="s">
        <v>447</v>
      </c>
      <c r="F546" s="124" t="s">
        <v>690</v>
      </c>
      <c r="G546" s="129" t="s">
        <v>2516</v>
      </c>
      <c r="H546" s="121">
        <v>890908939</v>
      </c>
      <c r="I546" s="294">
        <v>0</v>
      </c>
      <c r="J546" s="294">
        <v>260000000</v>
      </c>
      <c r="K546" s="24"/>
      <c r="L546" s="279" t="s">
        <v>2496</v>
      </c>
      <c r="M546" s="88" t="s">
        <v>1440</v>
      </c>
      <c r="N546" s="87">
        <v>75075150</v>
      </c>
      <c r="O546" s="88" t="s">
        <v>1439</v>
      </c>
      <c r="P546" s="89">
        <v>3507696</v>
      </c>
      <c r="Q546" s="283">
        <v>698</v>
      </c>
      <c r="R546" s="109" t="s">
        <v>14</v>
      </c>
      <c r="S546" s="76">
        <v>0</v>
      </c>
      <c r="T546" s="92" t="s">
        <v>14</v>
      </c>
      <c r="U546" s="91" t="s">
        <v>14</v>
      </c>
      <c r="V546" s="77">
        <v>0</v>
      </c>
      <c r="W546" s="135">
        <v>45869</v>
      </c>
      <c r="X546" s="330">
        <v>0</v>
      </c>
      <c r="Y546" s="135">
        <v>45870</v>
      </c>
      <c r="Z546" s="80" t="s">
        <v>14</v>
      </c>
      <c r="AA546" s="325">
        <v>0</v>
      </c>
      <c r="AB546" s="115" t="s">
        <v>14</v>
      </c>
      <c r="AC546" s="337">
        <v>0</v>
      </c>
      <c r="AD546" s="340">
        <v>0</v>
      </c>
      <c r="AE546" s="284"/>
      <c r="AF546" s="125" t="s">
        <v>2118</v>
      </c>
      <c r="AG546" s="211"/>
      <c r="AH546" s="358"/>
      <c r="AI546" s="24"/>
      <c r="AJ546" s="73" t="s">
        <v>4678</v>
      </c>
      <c r="AK546" s="73" t="s">
        <v>4678</v>
      </c>
      <c r="AL546" s="74" t="s">
        <v>14</v>
      </c>
      <c r="AM546" s="95" t="e">
        <v>#VALUE!</v>
      </c>
      <c r="AO546" s="75" t="s">
        <v>1</v>
      </c>
      <c r="AP546" s="81">
        <v>0</v>
      </c>
      <c r="AQ546" s="96">
        <v>0</v>
      </c>
      <c r="AR546" s="226">
        <v>260000000</v>
      </c>
      <c r="AS546" s="73" t="s">
        <v>3502</v>
      </c>
      <c r="AT546" s="73" t="s">
        <v>3520</v>
      </c>
      <c r="AU546" s="73">
        <v>0</v>
      </c>
      <c r="AV546" s="247">
        <v>0</v>
      </c>
    </row>
    <row r="547" spans="1:48" ht="35.25" customHeight="1" x14ac:dyDescent="0.25">
      <c r="A547" s="24">
        <v>690</v>
      </c>
      <c r="B547" s="131">
        <v>517</v>
      </c>
      <c r="C547" s="72" t="s">
        <v>1078</v>
      </c>
      <c r="D547" s="124" t="s">
        <v>1624</v>
      </c>
      <c r="E547" s="125" t="s">
        <v>447</v>
      </c>
      <c r="F547" s="126" t="s">
        <v>448</v>
      </c>
      <c r="G547" s="129" t="s">
        <v>1990</v>
      </c>
      <c r="H547" s="121">
        <v>43463569</v>
      </c>
      <c r="I547" s="294">
        <v>3419000</v>
      </c>
      <c r="J547" s="294">
        <v>16297234</v>
      </c>
      <c r="K547" s="24"/>
      <c r="L547" s="342" t="s">
        <v>2517</v>
      </c>
      <c r="M547" s="88"/>
      <c r="N547" s="87" t="s">
        <v>14</v>
      </c>
      <c r="O547" s="88"/>
      <c r="P547" s="89" t="s">
        <v>14</v>
      </c>
      <c r="Q547" s="283">
        <v>720</v>
      </c>
      <c r="R547" s="109" t="s">
        <v>14</v>
      </c>
      <c r="S547" s="76">
        <v>0</v>
      </c>
      <c r="T547" s="92" t="s">
        <v>14</v>
      </c>
      <c r="U547" s="91" t="s">
        <v>14</v>
      </c>
      <c r="V547" s="77">
        <v>0</v>
      </c>
      <c r="W547" s="135"/>
      <c r="X547" s="330">
        <v>0</v>
      </c>
      <c r="Y547" s="135"/>
      <c r="Z547" s="80" t="s">
        <v>14</v>
      </c>
      <c r="AA547" s="325">
        <v>0</v>
      </c>
      <c r="AB547" s="115" t="s">
        <v>14</v>
      </c>
      <c r="AC547" s="337">
        <v>0</v>
      </c>
      <c r="AD547" s="340">
        <v>0</v>
      </c>
      <c r="AE547" s="284"/>
      <c r="AF547" s="125" t="s">
        <v>2518</v>
      </c>
      <c r="AG547" s="211"/>
      <c r="AH547" s="358"/>
      <c r="AI547" s="24"/>
      <c r="AJ547" s="73" t="s">
        <v>4679</v>
      </c>
      <c r="AK547" s="73" t="s">
        <v>4679</v>
      </c>
      <c r="AL547" s="74" t="s">
        <v>14</v>
      </c>
      <c r="AM547" s="95" t="e">
        <v>#VALUE!</v>
      </c>
      <c r="AO547" s="75" t="s">
        <v>1</v>
      </c>
      <c r="AP547" s="81">
        <v>0</v>
      </c>
      <c r="AQ547" s="96">
        <v>0</v>
      </c>
      <c r="AR547" s="226">
        <v>16297234</v>
      </c>
      <c r="AS547" s="73">
        <v>0</v>
      </c>
      <c r="AT547" s="73">
        <v>0</v>
      </c>
      <c r="AU547" s="73">
        <v>0</v>
      </c>
      <c r="AV547" s="247">
        <v>0</v>
      </c>
    </row>
    <row r="548" spans="1:48" ht="35.25" customHeight="1" x14ac:dyDescent="0.25">
      <c r="A548" s="345" t="s">
        <v>1303</v>
      </c>
      <c r="B548" s="346">
        <v>518</v>
      </c>
      <c r="C548" s="347" t="s">
        <v>1299</v>
      </c>
      <c r="D548" s="348" t="s">
        <v>1429</v>
      </c>
      <c r="E548" s="349" t="s">
        <v>460</v>
      </c>
      <c r="F548" s="124" t="s">
        <v>461</v>
      </c>
      <c r="G548" s="129" t="s">
        <v>2519</v>
      </c>
      <c r="H548" s="343">
        <v>900838631</v>
      </c>
      <c r="I548" s="294">
        <v>0</v>
      </c>
      <c r="J548" s="294">
        <v>923932500</v>
      </c>
      <c r="K548" s="24"/>
      <c r="L548" s="279" t="s">
        <v>2320</v>
      </c>
      <c r="M548" s="88"/>
      <c r="N548" s="87" t="s">
        <v>14</v>
      </c>
      <c r="O548" s="88"/>
      <c r="P548" s="89" t="s">
        <v>14</v>
      </c>
      <c r="Q548" s="283">
        <v>522</v>
      </c>
      <c r="R548" s="109" t="s">
        <v>2909</v>
      </c>
      <c r="S548" s="76">
        <v>4587259447</v>
      </c>
      <c r="T548" s="92" t="s">
        <v>14</v>
      </c>
      <c r="U548" s="91" t="s">
        <v>14</v>
      </c>
      <c r="V548" s="77">
        <v>0</v>
      </c>
      <c r="W548" s="135"/>
      <c r="X548" s="330">
        <v>0</v>
      </c>
      <c r="Y548" s="135"/>
      <c r="Z548" s="80" t="s">
        <v>14</v>
      </c>
      <c r="AA548" s="325">
        <v>0</v>
      </c>
      <c r="AB548" s="115" t="s">
        <v>14</v>
      </c>
      <c r="AC548" s="337">
        <v>0</v>
      </c>
      <c r="AD548" s="340">
        <v>0</v>
      </c>
      <c r="AE548" s="284"/>
      <c r="AF548" s="125"/>
      <c r="AG548" s="211"/>
      <c r="AH548" s="358"/>
      <c r="AI548" s="24"/>
      <c r="AJ548" s="73" t="s">
        <v>4680</v>
      </c>
      <c r="AK548" s="73" t="s">
        <v>4680</v>
      </c>
      <c r="AL548" s="74" t="s">
        <v>14</v>
      </c>
      <c r="AM548" s="95" t="e">
        <v>#VALUE!</v>
      </c>
      <c r="AO548" s="75" t="s">
        <v>1</v>
      </c>
      <c r="AP548" s="81">
        <v>0</v>
      </c>
      <c r="AQ548" s="96">
        <v>0</v>
      </c>
      <c r="AR548" s="226">
        <v>923932500</v>
      </c>
      <c r="AS548" s="73">
        <v>0</v>
      </c>
      <c r="AT548" s="73">
        <v>0</v>
      </c>
      <c r="AU548" s="73">
        <v>0</v>
      </c>
      <c r="AV548" s="247">
        <v>0</v>
      </c>
    </row>
    <row r="549" spans="1:48" ht="35.25" customHeight="1" x14ac:dyDescent="0.25">
      <c r="A549" s="345" t="s">
        <v>1300</v>
      </c>
      <c r="B549" s="346">
        <v>518</v>
      </c>
      <c r="C549" s="347" t="s">
        <v>1299</v>
      </c>
      <c r="D549" s="348" t="s">
        <v>1429</v>
      </c>
      <c r="E549" s="349" t="s">
        <v>460</v>
      </c>
      <c r="F549" s="124" t="s">
        <v>461</v>
      </c>
      <c r="G549" s="129" t="s">
        <v>2520</v>
      </c>
      <c r="H549" s="343">
        <v>900838631</v>
      </c>
      <c r="I549" s="344">
        <v>0</v>
      </c>
      <c r="J549" s="294">
        <v>1347871000</v>
      </c>
      <c r="K549" s="24"/>
      <c r="L549" s="279" t="s">
        <v>2320</v>
      </c>
      <c r="M549" s="88"/>
      <c r="N549" s="87" t="s">
        <v>14</v>
      </c>
      <c r="O549" s="88"/>
      <c r="P549" s="89" t="s">
        <v>14</v>
      </c>
      <c r="Q549" s="283">
        <v>522</v>
      </c>
      <c r="R549" s="109" t="s">
        <v>2909</v>
      </c>
      <c r="S549" s="76">
        <v>4587259447</v>
      </c>
      <c r="T549" s="92" t="s">
        <v>14</v>
      </c>
      <c r="U549" s="91" t="s">
        <v>14</v>
      </c>
      <c r="V549" s="77">
        <v>0</v>
      </c>
      <c r="W549" s="135"/>
      <c r="X549" s="330">
        <v>0</v>
      </c>
      <c r="Y549" s="135"/>
      <c r="Z549" s="80" t="s">
        <v>14</v>
      </c>
      <c r="AA549" s="325">
        <v>0</v>
      </c>
      <c r="AB549" s="115" t="s">
        <v>14</v>
      </c>
      <c r="AC549" s="337">
        <v>0</v>
      </c>
      <c r="AD549" s="340">
        <v>0</v>
      </c>
      <c r="AE549" s="284"/>
      <c r="AF549" s="125"/>
      <c r="AG549" s="211"/>
      <c r="AH549" s="358"/>
      <c r="AI549" s="24"/>
      <c r="AJ549" s="73" t="s">
        <v>4680</v>
      </c>
      <c r="AK549" s="73" t="s">
        <v>4680</v>
      </c>
      <c r="AL549" s="74" t="s">
        <v>14</v>
      </c>
      <c r="AM549" s="95" t="e">
        <v>#VALUE!</v>
      </c>
      <c r="AO549" s="75" t="s">
        <v>1</v>
      </c>
      <c r="AP549" s="81">
        <v>0</v>
      </c>
      <c r="AQ549" s="96">
        <v>0</v>
      </c>
      <c r="AR549" s="226">
        <v>1347871000</v>
      </c>
      <c r="AS549" s="73">
        <v>0</v>
      </c>
      <c r="AT549" s="73">
        <v>0</v>
      </c>
      <c r="AU549" s="73">
        <v>0</v>
      </c>
      <c r="AV549" s="247">
        <v>0</v>
      </c>
    </row>
    <row r="550" spans="1:48" ht="35.25" customHeight="1" x14ac:dyDescent="0.25">
      <c r="A550" s="24" t="s">
        <v>1297</v>
      </c>
      <c r="B550" s="131">
        <v>519</v>
      </c>
      <c r="C550" s="72" t="s">
        <v>1299</v>
      </c>
      <c r="D550" s="124" t="s">
        <v>1429</v>
      </c>
      <c r="E550" s="125" t="s">
        <v>460</v>
      </c>
      <c r="F550" s="124" t="s">
        <v>461</v>
      </c>
      <c r="G550" s="129" t="s">
        <v>2521</v>
      </c>
      <c r="H550" s="343">
        <v>830146283</v>
      </c>
      <c r="I550" s="344">
        <v>0</v>
      </c>
      <c r="J550" s="294">
        <v>1531000000</v>
      </c>
      <c r="K550" s="24"/>
      <c r="L550" s="279" t="s">
        <v>2320</v>
      </c>
      <c r="M550" s="88"/>
      <c r="N550" s="87" t="s">
        <v>14</v>
      </c>
      <c r="O550" s="88"/>
      <c r="P550" s="89" t="s">
        <v>14</v>
      </c>
      <c r="Q550" s="283">
        <v>522</v>
      </c>
      <c r="R550" s="109" t="s">
        <v>2909</v>
      </c>
      <c r="S550" s="76">
        <v>4587259447</v>
      </c>
      <c r="T550" s="92" t="s">
        <v>14</v>
      </c>
      <c r="U550" s="91" t="s">
        <v>14</v>
      </c>
      <c r="V550" s="77">
        <v>0</v>
      </c>
      <c r="W550" s="135"/>
      <c r="X550" s="330">
        <v>0</v>
      </c>
      <c r="Y550" s="135"/>
      <c r="Z550" s="80" t="s">
        <v>14</v>
      </c>
      <c r="AA550" s="325">
        <v>0</v>
      </c>
      <c r="AB550" s="115" t="s">
        <v>14</v>
      </c>
      <c r="AC550" s="337">
        <v>0</v>
      </c>
      <c r="AD550" s="340">
        <v>0</v>
      </c>
      <c r="AE550" s="284"/>
      <c r="AF550" s="125"/>
      <c r="AG550" s="211"/>
      <c r="AH550" s="358"/>
      <c r="AI550" s="24"/>
      <c r="AJ550" s="73" t="s">
        <v>4681</v>
      </c>
      <c r="AK550" s="73" t="s">
        <v>4681</v>
      </c>
      <c r="AL550" s="74" t="s">
        <v>14</v>
      </c>
      <c r="AM550" s="95" t="e">
        <v>#VALUE!</v>
      </c>
      <c r="AO550" s="75" t="s">
        <v>1</v>
      </c>
      <c r="AP550" s="81">
        <v>0</v>
      </c>
      <c r="AQ550" s="96">
        <v>0</v>
      </c>
      <c r="AR550" s="226">
        <v>1531000000</v>
      </c>
      <c r="AS550" s="73">
        <v>0</v>
      </c>
      <c r="AT550" s="73">
        <v>0</v>
      </c>
      <c r="AU550" s="73">
        <v>0</v>
      </c>
      <c r="AV550" s="247">
        <v>0</v>
      </c>
    </row>
    <row r="551" spans="1:48" ht="35.25" customHeight="1" x14ac:dyDescent="0.25">
      <c r="A551" s="24">
        <v>68</v>
      </c>
      <c r="B551" s="16">
        <v>520</v>
      </c>
      <c r="C551" s="72" t="s">
        <v>539</v>
      </c>
      <c r="D551" s="124" t="s">
        <v>1445</v>
      </c>
      <c r="E551" s="125" t="s">
        <v>447</v>
      </c>
      <c r="F551" s="124" t="s">
        <v>471</v>
      </c>
      <c r="G551" s="129" t="s">
        <v>2522</v>
      </c>
      <c r="H551" s="121">
        <v>900296034</v>
      </c>
      <c r="I551" s="350">
        <v>0</v>
      </c>
      <c r="J551" s="294">
        <v>1806809987</v>
      </c>
      <c r="K551" s="24"/>
      <c r="L551" s="279" t="s">
        <v>1936</v>
      </c>
      <c r="M551" s="88"/>
      <c r="N551" s="87" t="s">
        <v>14</v>
      </c>
      <c r="O551" s="88"/>
      <c r="P551" s="89" t="s">
        <v>14</v>
      </c>
      <c r="Q551" s="283">
        <v>718</v>
      </c>
      <c r="R551" s="109" t="s">
        <v>14</v>
      </c>
      <c r="S551" s="76">
        <v>0</v>
      </c>
      <c r="T551" s="92" t="s">
        <v>14</v>
      </c>
      <c r="U551" s="91" t="s">
        <v>14</v>
      </c>
      <c r="V551" s="77">
        <v>0</v>
      </c>
      <c r="W551" s="135"/>
      <c r="X551" s="330">
        <v>0</v>
      </c>
      <c r="Y551" s="135"/>
      <c r="Z551" s="80" t="s">
        <v>14</v>
      </c>
      <c r="AA551" s="325">
        <v>0</v>
      </c>
      <c r="AB551" s="115" t="s">
        <v>14</v>
      </c>
      <c r="AC551" s="337">
        <v>0</v>
      </c>
      <c r="AD551" s="340">
        <v>0</v>
      </c>
      <c r="AE551" s="284"/>
      <c r="AF551" s="125"/>
      <c r="AG551" s="211"/>
      <c r="AH551" s="358"/>
      <c r="AI551" s="24"/>
      <c r="AJ551" s="73" t="s">
        <v>4682</v>
      </c>
      <c r="AK551" s="73" t="s">
        <v>4682</v>
      </c>
      <c r="AL551" s="74" t="s">
        <v>14</v>
      </c>
      <c r="AM551" s="95" t="e">
        <v>#VALUE!</v>
      </c>
      <c r="AO551" s="75" t="s">
        <v>1</v>
      </c>
      <c r="AP551" s="81">
        <v>0</v>
      </c>
      <c r="AQ551" s="96">
        <v>0</v>
      </c>
      <c r="AR551" s="226">
        <v>1806809987</v>
      </c>
      <c r="AS551" s="73">
        <v>0</v>
      </c>
      <c r="AT551" s="73">
        <v>0</v>
      </c>
      <c r="AU551" s="73">
        <v>0</v>
      </c>
      <c r="AV551" s="247">
        <v>0</v>
      </c>
    </row>
    <row r="552" spans="1:48" ht="35.25" customHeight="1" x14ac:dyDescent="0.25">
      <c r="A552" s="24"/>
      <c r="B552" s="16"/>
      <c r="C552" s="72"/>
      <c r="D552" s="124"/>
      <c r="E552" s="125"/>
      <c r="F552" s="124"/>
      <c r="G552" s="129"/>
      <c r="H552" s="24"/>
      <c r="I552" s="278"/>
      <c r="J552" s="278"/>
      <c r="K552" s="24"/>
      <c r="L552" s="279"/>
      <c r="M552" s="88"/>
      <c r="N552" s="87" t="e" cm="1">
        <f t="array" ref="N552">_xlfn.XLOOKUP(Contrato[[#This Row],[SUPERVISOR TITULAR]],#REF!,#REF!,"",0)</f>
        <v>#REF!</v>
      </c>
      <c r="O552" s="88"/>
      <c r="P552" s="89" t="e" cm="1">
        <f t="array" ref="P552">_xlfn.XLOOKUP(Contrato[[#This Row],[SUPERVISOR SUPLENTE ]],#REF!,#REF!,"",0)</f>
        <v>#REF!</v>
      </c>
      <c r="Q552" s="283"/>
      <c r="R552" s="109" t="e" cm="1">
        <f t="array" ref="R552">_xlfn.XLOOKUP(Contrato[[#This Row],[CDP]],#REF!,#REF!,"",0)</f>
        <v>#REF!</v>
      </c>
      <c r="S552" s="76" t="e">
        <f>SUMIF(#REF!,Contrato[[#This Row],[CDP]],#REF!)</f>
        <v>#REF!</v>
      </c>
      <c r="T552" s="92" t="e" cm="1">
        <f t="array" ref="T552">_xlfn.XLOOKUP(Contrato[[#This Row],[CONTRATO]]&amp;Contrato[[#This Row],[CDP]],#REF!,#REF!,_xlfn.XLOOKUP(Contrato[[#This Row],[CDP]],#REF!,#REF!,"",0),0)</f>
        <v>#REF!</v>
      </c>
      <c r="U552" s="91" t="e" cm="1">
        <f t="array" ref="U552">+_xlfn.XLOOKUP(Contrato[[#This Row],[RCP]],#REF!,#REF!,"",0)</f>
        <v>#REF!</v>
      </c>
      <c r="V552" s="77" t="e">
        <f>SUMIF(#REF!,Contrato[[#This Row],[RCP]],#REF!)</f>
        <v>#REF!</v>
      </c>
      <c r="W552" s="302"/>
      <c r="X552" s="333" t="e">
        <f>+_xlfn.XLOOKUP(Contrato[[#This Row],[CONTRATO]],#REF!,#REF!,0)</f>
        <v>#REF!</v>
      </c>
      <c r="Y552" s="302"/>
      <c r="Z552" s="80" t="e">
        <f>+LEFT(_xlfn.XLOOKUP(Contrato[[#This Row],[CONTRATO3DIG]],#REF!,#REF!,"",0),10)</f>
        <v>#REF!</v>
      </c>
      <c r="AA552" s="325" t="e" cm="1">
        <f t="array" ref="AA552">+_xlfn.XLOOKUP(Contrato[[#This Row],[CONTRATO]],#REF!,#REF!,0,0)</f>
        <v>#REF!</v>
      </c>
      <c r="AB552" s="115" t="e">
        <f>+LEFT(_xlfn.XLOOKUP(Contrato[[#This Row],[CONTRATO3DIG]],#REF!,#REF!,"",0),10)</f>
        <v>#REF!</v>
      </c>
      <c r="AC552" s="337" t="e" cm="1">
        <f t="array" ref="AC552">+_xlfn.XLOOKUP(Contrato[[#This Row],[CONTRATO]],#REF!,#REF!,0)</f>
        <v>#REF!</v>
      </c>
      <c r="AD552" s="340" t="e" cm="1">
        <f t="array" ref="AD552">+_xlfn.XLOOKUP(Contrato[[#This Row],[CONTRATO]],#REF!,#REF!,0)</f>
        <v>#REF!</v>
      </c>
      <c r="AE552" s="284"/>
      <c r="AF552" s="125"/>
      <c r="AG552" s="211"/>
      <c r="AH552" s="358"/>
      <c r="AI552" s="24"/>
      <c r="AJ552" s="73" t="str">
        <f>TEXT(LEFT(Contrato[[#This Row],[CONTRATO]],3),"0")</f>
        <v/>
      </c>
      <c r="AK552" s="73" t="str">
        <f>IF(LEN(Contrato[[#This Row],[Contrato2]])=3,Contrato[[#This Row],[Contrato2]],TEXT(Contrato[[#This Row],[Contrato2]],"000"))</f>
        <v/>
      </c>
      <c r="AL552" s="74" t="str">
        <f ca="1">IFERROR(_xlfn.DAYS(Contrato[[#This Row],[Fecha Proyectada liquidación]],TODAY())/30,"")</f>
        <v/>
      </c>
      <c r="AM552" s="95" t="e">
        <f>+Contrato[[#This Row],[FECHA TERMINACIÓN ]]+120</f>
        <v>#REF!</v>
      </c>
      <c r="AO552" s="75" t="e">
        <f ca="1">IF(Contrato[[#This Row],[FECHA TERMINACIÓN ]]&lt;TODAY(), "Terminado",IF(ISNUMBER(Contrato[[#This Row],[Fecha Real de liquiidación ]]),"Liquidado",IF(Contrato[[#This Row],[FECHA TERMINACIÓN ]]&gt;=TODAY(),"En ejecución","")))</f>
        <v>#REF!</v>
      </c>
      <c r="AP552" s="81" t="e">
        <f>SUMIF(#REF!,Contrato[[#This Row],[RCP]],#REF!)</f>
        <v>#REF!</v>
      </c>
      <c r="AQ552" s="96">
        <f>IFERROR(Contrato[[#This Row],[Pagos]]/Contrato[[#This Row],[VALOR CONTRATO]],0)</f>
        <v>0</v>
      </c>
      <c r="AR552" s="226" t="e">
        <f>+Contrato[[#This Row],[VALOR CONTRATO]]-Contrato[[#This Row],[Pagos]]</f>
        <v>#REF!</v>
      </c>
      <c r="AS552" s="73" t="e" cm="1">
        <f t="array" ref="AS552">_xlfn.XLOOKUP(Contrato[[#This Row],[DOCUMENTO ]],#REF!,#REF!,0,0)</f>
        <v>#REF!</v>
      </c>
      <c r="AT552" s="73" t="e" cm="1">
        <f t="array" ref="AT552">_xlfn.XLOOKUP(Contrato[[#This Row],[DOCUMENTO]],#REF!,#REF!,0,0)</f>
        <v>#REF!</v>
      </c>
      <c r="AU552" s="73" cm="1">
        <f t="array" ref="AU552">IF(ISBLANK(Contrato[[#This Row],[DEPENDENCIA ]]),0,IFERROR(_xlfn.XLOOKUP(Contrato[[#This Row],[DEPENDENCIA ]],#REF!,#REF!,0,0),0))</f>
        <v>0</v>
      </c>
      <c r="AV552" s="247">
        <f ca="1">IFERROR(_xlfn.DAYS(Contrato[[#This Row],[FECHA TERMINACIÓN ]],TODAY()),0)</f>
        <v>0</v>
      </c>
    </row>
    <row r="553" spans="1:48" ht="35.25" customHeight="1" x14ac:dyDescent="0.25">
      <c r="A553" s="24"/>
      <c r="B553" s="16"/>
      <c r="C553" s="72"/>
      <c r="D553" s="124"/>
      <c r="E553" s="125"/>
      <c r="F553" s="124"/>
      <c r="G553" s="129"/>
      <c r="H553" s="24"/>
      <c r="I553" s="278"/>
      <c r="J553" s="278"/>
      <c r="K553" s="24"/>
      <c r="L553" s="279"/>
      <c r="M553" s="88"/>
      <c r="N553" s="87" t="e" cm="1">
        <f t="array" ref="N553">_xlfn.XLOOKUP(Contrato[[#This Row],[SUPERVISOR TITULAR]],#REF!,#REF!,"",0)</f>
        <v>#REF!</v>
      </c>
      <c r="O553" s="88"/>
      <c r="P553" s="89" t="e" cm="1">
        <f t="array" ref="P553">_xlfn.XLOOKUP(Contrato[[#This Row],[SUPERVISOR SUPLENTE ]],#REF!,#REF!,"",0)</f>
        <v>#REF!</v>
      </c>
      <c r="Q553" s="283"/>
      <c r="R553" s="308" t="e" cm="1">
        <f t="array" ref="R553">_xlfn.XLOOKUP(Contrato[[#This Row],[CDP]],#REF!,#REF!,"",0)</f>
        <v>#REF!</v>
      </c>
      <c r="S553" s="309" t="e">
        <f>SUMIF(#REF!,Contrato[[#This Row],[CDP]],#REF!)</f>
        <v>#REF!</v>
      </c>
      <c r="T553" s="310" t="e" cm="1">
        <f t="array" ref="T553">_xlfn.XLOOKUP(Contrato[[#This Row],[CONTRATO]]&amp;Contrato[[#This Row],[CDP]],#REF!,#REF!,_xlfn.XLOOKUP(Contrato[[#This Row],[CDP]],#REF!,#REF!,"",0),0)</f>
        <v>#REF!</v>
      </c>
      <c r="U553" s="308" t="e">
        <f>+_xlfn.XLOOKUP(Contrato[[#This Row],[RCP]],#REF!,#REF!,"",0)</f>
        <v>#REF!</v>
      </c>
      <c r="V553" s="311" t="e">
        <f>SUMIF(#REF!,Contrato[[#This Row],[RCP]],#REF!)</f>
        <v>#REF!</v>
      </c>
      <c r="W553" s="302"/>
      <c r="X553" s="333" t="e">
        <f>+_xlfn.XLOOKUP(Contrato[[#This Row],[CONTRATO]],#REF!,#REF!,0)</f>
        <v>#REF!</v>
      </c>
      <c r="Y553" s="302"/>
      <c r="Z553" s="80" t="e">
        <f>+LEFT(_xlfn.XLOOKUP(Contrato[[#This Row],[CONTRATO3DIG]],#REF!,#REF!,"",0),10)</f>
        <v>#REF!</v>
      </c>
      <c r="AA553" s="325" t="e" cm="1">
        <f t="array" ref="AA553">+_xlfn.XLOOKUP(Contrato[[#This Row],[CONTRATO]],#REF!,#REF!,0,0)</f>
        <v>#REF!</v>
      </c>
      <c r="AB553" s="115" t="e">
        <f>+LEFT(_xlfn.XLOOKUP(Contrato[[#This Row],[CONTRATO3DIG]],#REF!,#REF!,"",0),10)</f>
        <v>#REF!</v>
      </c>
      <c r="AC553" s="337" t="e" cm="1">
        <f t="array" ref="AC553">+_xlfn.XLOOKUP(Contrato[[#This Row],[CONTRATO]],#REF!,#REF!,0)</f>
        <v>#REF!</v>
      </c>
      <c r="AD553" s="340" t="e" cm="1">
        <f t="array" ref="AD553">+_xlfn.XLOOKUP(Contrato[[#This Row],[CONTRATO]],#REF!,#REF!,0)</f>
        <v>#REF!</v>
      </c>
      <c r="AE553" s="284"/>
      <c r="AF553" s="125"/>
      <c r="AG553" s="211"/>
      <c r="AH553" s="358"/>
      <c r="AI553" s="24"/>
      <c r="AJ553" s="73" t="str">
        <f>TEXT(LEFT(Contrato[[#This Row],[CONTRATO]],3),"0")</f>
        <v/>
      </c>
      <c r="AK553" s="73" t="str">
        <f>IF(LEN(Contrato[[#This Row],[Contrato2]])=3,Contrato[[#This Row],[Contrato2]],TEXT(Contrato[[#This Row],[Contrato2]],"000"))</f>
        <v/>
      </c>
      <c r="AL553" s="74" t="str">
        <f ca="1">IFERROR(_xlfn.DAYS(Contrato[[#This Row],[Fecha Proyectada liquidación]],TODAY())/30,"")</f>
        <v/>
      </c>
      <c r="AM553" s="95" t="e">
        <f>+Contrato[[#This Row],[FECHA TERMINACIÓN ]]+120</f>
        <v>#REF!</v>
      </c>
      <c r="AO553" s="75" t="e">
        <f ca="1">IF(Contrato[[#This Row],[FECHA TERMINACIÓN ]]&lt;TODAY(), "Terminado",IF(ISNUMBER(Contrato[[#This Row],[Fecha Real de liquiidación ]]),"Liquidado",IF(Contrato[[#This Row],[FECHA TERMINACIÓN ]]&gt;=TODAY(),"En ejecución","")))</f>
        <v>#REF!</v>
      </c>
      <c r="AP553" s="81" t="e">
        <f>SUMIF(#REF!,Contrato[[#This Row],[RCP]],#REF!)</f>
        <v>#REF!</v>
      </c>
      <c r="AQ553" s="96">
        <f>IFERROR(Contrato[[#This Row],[Pagos]]/Contrato[[#This Row],[VALOR CONTRATO]],0)</f>
        <v>0</v>
      </c>
      <c r="AR553" s="226" t="e">
        <f>+Contrato[[#This Row],[VALOR CONTRATO]]-Contrato[[#This Row],[Pagos]]</f>
        <v>#REF!</v>
      </c>
      <c r="AS553" s="73" t="e" cm="1">
        <f t="array" ref="AS553">_xlfn.XLOOKUP(Contrato[[#This Row],[DOCUMENTO ]],#REF!,#REF!,0,0)</f>
        <v>#REF!</v>
      </c>
      <c r="AT553" s="73" t="e" cm="1">
        <f t="array" ref="AT553">_xlfn.XLOOKUP(Contrato[[#This Row],[DOCUMENTO]],#REF!,#REF!,0,0)</f>
        <v>#REF!</v>
      </c>
      <c r="AU553" s="73" cm="1">
        <f t="array" ref="AU553">IF(ISBLANK(Contrato[[#This Row],[DEPENDENCIA ]]),0,IFERROR(_xlfn.XLOOKUP(Contrato[[#This Row],[DEPENDENCIA ]],#REF!,#REF!,0,0),0))</f>
        <v>0</v>
      </c>
      <c r="AV553" s="247">
        <f ca="1">IFERROR(_xlfn.DAYS(Contrato[[#This Row],[FECHA TERMINACIÓN ]],TODAY()),0)</f>
        <v>0</v>
      </c>
    </row>
    <row r="554" spans="1:48" ht="35.25" customHeight="1" x14ac:dyDescent="0.25">
      <c r="A554" s="24"/>
      <c r="C554" s="72"/>
      <c r="D554" s="124"/>
      <c r="E554" s="125"/>
      <c r="F554" s="124"/>
      <c r="G554" s="129"/>
      <c r="H554" s="24"/>
      <c r="I554" s="278"/>
      <c r="J554" s="278"/>
      <c r="K554" s="24"/>
      <c r="L554" s="279"/>
      <c r="M554" s="88"/>
      <c r="N554" s="87" t="e" cm="1">
        <f t="array" ref="N554">_xlfn.XLOOKUP(Contrato[[#This Row],[SUPERVISOR TITULAR]],#REF!,#REF!,"",0)</f>
        <v>#REF!</v>
      </c>
      <c r="O554" s="88"/>
      <c r="P554" s="89" t="e" cm="1">
        <f t="array" ref="P554">_xlfn.XLOOKUP(Contrato[[#This Row],[SUPERVISOR SUPLENTE ]],#REF!,#REF!,"",0)</f>
        <v>#REF!</v>
      </c>
      <c r="Q554" s="283"/>
      <c r="R554" s="308" t="e" cm="1">
        <f t="array" ref="R554">_xlfn.XLOOKUP(Contrato[[#This Row],[CDP]],#REF!,#REF!,"",0)</f>
        <v>#REF!</v>
      </c>
      <c r="S554" s="309" t="e">
        <f>SUMIF(#REF!,Contrato[[#This Row],[CDP]],#REF!)</f>
        <v>#REF!</v>
      </c>
      <c r="T554" s="310" t="e" cm="1">
        <f t="array" ref="T554">_xlfn.XLOOKUP(Contrato[[#This Row],[CONTRATO]]&amp;Contrato[[#This Row],[CDP]],#REF!,#REF!,_xlfn.XLOOKUP(Contrato[[#This Row],[CDP]],#REF!,#REF!,"",0),0)</f>
        <v>#REF!</v>
      </c>
      <c r="U554" s="308" t="e">
        <f>+_xlfn.XLOOKUP(Contrato[[#This Row],[RCP]],#REF!,#REF!,"",0)</f>
        <v>#REF!</v>
      </c>
      <c r="V554" s="311" t="e">
        <f>SUMIF(#REF!,Contrato[[#This Row],[RCP]],#REF!)</f>
        <v>#REF!</v>
      </c>
      <c r="W554" s="302"/>
      <c r="X554" s="333" t="e">
        <f>+_xlfn.XLOOKUP(Contrato[[#This Row],[CONTRATO]],#REF!,#REF!,0)</f>
        <v>#REF!</v>
      </c>
      <c r="Y554" s="302"/>
      <c r="Z554" s="80" t="e">
        <f>+LEFT(_xlfn.XLOOKUP(Contrato[[#This Row],[CONTRATO3DIG]],#REF!,#REF!,"",0),10)</f>
        <v>#REF!</v>
      </c>
      <c r="AA554" s="325" t="e" cm="1">
        <f t="array" ref="AA554">+_xlfn.XLOOKUP(Contrato[[#This Row],[CONTRATO]],#REF!,#REF!,0,0)</f>
        <v>#REF!</v>
      </c>
      <c r="AB554" s="115" t="e">
        <f>+LEFT(_xlfn.XLOOKUP(Contrato[[#This Row],[CONTRATO3DIG]],#REF!,#REF!,"",0),10)</f>
        <v>#REF!</v>
      </c>
      <c r="AC554" s="337" t="e" cm="1">
        <f t="array" ref="AC554">+_xlfn.XLOOKUP(Contrato[[#This Row],[CONTRATO]],#REF!,#REF!,0)</f>
        <v>#REF!</v>
      </c>
      <c r="AD554" s="340" t="e" cm="1">
        <f t="array" ref="AD554">+_xlfn.XLOOKUP(Contrato[[#This Row],[CONTRATO]],#REF!,#REF!,0)</f>
        <v>#REF!</v>
      </c>
      <c r="AE554" s="284"/>
      <c r="AF554" s="125"/>
      <c r="AG554" s="211"/>
      <c r="AH554" s="358"/>
      <c r="AI554" s="24"/>
      <c r="AJ554" s="73" t="str">
        <f>TEXT(LEFT(Contrato[[#This Row],[CONTRATO]],3),"0")</f>
        <v/>
      </c>
      <c r="AK554" s="73" t="str">
        <f>IF(LEN(Contrato[[#This Row],[Contrato2]])=3,Contrato[[#This Row],[Contrato2]],TEXT(Contrato[[#This Row],[Contrato2]],"000"))</f>
        <v/>
      </c>
      <c r="AL554" s="74" t="str">
        <f ca="1">IFERROR(_xlfn.DAYS(Contrato[[#This Row],[Fecha Proyectada liquidación]],TODAY())/30,"")</f>
        <v/>
      </c>
      <c r="AM554" s="95" t="e">
        <f>+Contrato[[#This Row],[FECHA TERMINACIÓN ]]+120</f>
        <v>#REF!</v>
      </c>
      <c r="AO554" s="75" t="e">
        <f ca="1">IF(Contrato[[#This Row],[FECHA TERMINACIÓN ]]&lt;TODAY(), "Terminado",IF(ISNUMBER(Contrato[[#This Row],[Fecha Real de liquiidación ]]),"Liquidado",IF(Contrato[[#This Row],[FECHA TERMINACIÓN ]]&gt;=TODAY(),"En ejecución","")))</f>
        <v>#REF!</v>
      </c>
      <c r="AP554" s="81" t="e">
        <f>SUMIF(#REF!,Contrato[[#This Row],[RCP]],#REF!)</f>
        <v>#REF!</v>
      </c>
      <c r="AQ554" s="96">
        <f>IFERROR(Contrato[[#This Row],[Pagos]]/Contrato[[#This Row],[VALOR CONTRATO]],0)</f>
        <v>0</v>
      </c>
      <c r="AR554" s="226" t="e">
        <f>+Contrato[[#This Row],[VALOR CONTRATO]]-Contrato[[#This Row],[Pagos]]</f>
        <v>#REF!</v>
      </c>
      <c r="AS554" s="73" t="e" cm="1">
        <f t="array" ref="AS554">_xlfn.XLOOKUP(Contrato[[#This Row],[DOCUMENTO ]],#REF!,#REF!,0,0)</f>
        <v>#REF!</v>
      </c>
      <c r="AT554" s="73" t="e" cm="1">
        <f t="array" ref="AT554">_xlfn.XLOOKUP(Contrato[[#This Row],[DOCUMENTO]],#REF!,#REF!,0,0)</f>
        <v>#REF!</v>
      </c>
      <c r="AU554" s="73" cm="1">
        <f t="array" ref="AU554">IF(ISBLANK(Contrato[[#This Row],[DEPENDENCIA ]]),0,IFERROR(_xlfn.XLOOKUP(Contrato[[#This Row],[DEPENDENCIA ]],#REF!,#REF!,0,0),0))</f>
        <v>0</v>
      </c>
      <c r="AV554" s="247">
        <f ca="1">IFERROR(_xlfn.DAYS(Contrato[[#This Row],[FECHA TERMINACIÓN ]],TODAY()),0)</f>
        <v>0</v>
      </c>
    </row>
    <row r="555" spans="1:48" ht="35.25" customHeight="1" x14ac:dyDescent="0.25">
      <c r="A555" s="212"/>
      <c r="B555" s="213"/>
      <c r="C555" s="214"/>
      <c r="D555" s="215"/>
      <c r="E555" s="211"/>
      <c r="F555" s="215"/>
      <c r="G555" s="216"/>
      <c r="H555" s="212"/>
      <c r="I555" s="291"/>
      <c r="J555" s="291"/>
      <c r="K555" s="212"/>
      <c r="L555" s="218"/>
      <c r="M555" s="219"/>
      <c r="N555" s="220"/>
      <c r="O555" s="219"/>
      <c r="P555" s="221"/>
      <c r="Q555" s="222"/>
      <c r="R555" s="287"/>
      <c r="S555" s="292"/>
      <c r="T555" s="288"/>
      <c r="U555" s="287"/>
      <c r="V555" s="289"/>
      <c r="W555" s="290"/>
      <c r="X555" s="334"/>
      <c r="Y555" s="290"/>
      <c r="Z555" s="198"/>
      <c r="AA555" s="326"/>
      <c r="AB555" s="223"/>
      <c r="AC555" s="338"/>
      <c r="AD555" s="338"/>
      <c r="AE555" s="224"/>
      <c r="AF555" s="211"/>
      <c r="AG555" s="211"/>
      <c r="AH555" s="341"/>
      <c r="AI555" s="212"/>
      <c r="AL555" s="74"/>
      <c r="AM555" s="95"/>
      <c r="AO555" s="75"/>
      <c r="AP555" s="226"/>
      <c r="AQ555" s="96"/>
      <c r="AR555" s="226"/>
    </row>
    <row r="556" spans="1:48" ht="35.25" customHeight="1" x14ac:dyDescent="0.25">
      <c r="W556" s="107"/>
      <c r="AH556" s="262"/>
    </row>
    <row r="557" spans="1:48" ht="35.25" customHeight="1" x14ac:dyDescent="0.25">
      <c r="W557" s="107"/>
      <c r="AH557" s="262"/>
    </row>
    <row r="558" spans="1:48" ht="35.25" customHeight="1" x14ac:dyDescent="0.25">
      <c r="W558" s="107"/>
      <c r="AH558" s="262"/>
    </row>
    <row r="559" spans="1:48" ht="35.25" customHeight="1" x14ac:dyDescent="0.25">
      <c r="W559" s="107"/>
      <c r="AH559" s="262"/>
    </row>
    <row r="560" spans="1:48" ht="35.25" customHeight="1" x14ac:dyDescent="0.25">
      <c r="W560" s="107"/>
      <c r="AH560" s="262"/>
    </row>
  </sheetData>
  <protectedRanges>
    <protectedRange sqref="C51:C52 C55:C57 G51:H52 G55:H57 J60:J61 G31:H32 K19 I38 G1:J2 C1:C5 C12:C27 J3:J5 G12:J27" name="Rango1"/>
    <protectedRange sqref="G53:G54 G58:G69" name="Rango1_2"/>
    <protectedRange sqref="G72 G70" name="Rango1_2_1"/>
    <protectedRange sqref="AG189" name="Rango2_3_5"/>
    <protectedRange sqref="AG188" name="Rango2_6_4_1"/>
    <protectedRange sqref="AG192" name="Rango2_4_2"/>
    <protectedRange sqref="AG193" name="Rango2_1_1_1_1_3_6"/>
    <protectedRange sqref="AG199" name="Rango2_6_2_2"/>
    <protectedRange sqref="AG197" name="Rango2_6_4_3"/>
    <protectedRange sqref="AG200" name="Rango2_6_7"/>
    <protectedRange sqref="AG218" name="Rango2_6_2_1_1"/>
    <protectedRange sqref="AG203" name="Rango2_17_1_1"/>
  </protectedRanges>
  <phoneticPr fontId="8" type="noConversion"/>
  <conditionalFormatting sqref="AL2:AL529">
    <cfRule type="colorScale" priority="1">
      <colorScale>
        <cfvo type="num" val="1"/>
        <cfvo type="num" val="2"/>
        <cfvo type="num" val="3"/>
        <color rgb="FFF8696B"/>
        <color rgb="FFFFEB84"/>
        <color rgb="FF63BE7B"/>
      </colorScale>
    </cfRule>
  </conditionalFormatting>
  <dataValidations count="2">
    <dataValidation type="whole" operator="greaterThan" allowBlank="1" showInputMessage="1" showErrorMessage="1" error="Por favor, escriba un número sin comas ni códigos de verificación" sqref="AG192 AG203 AG200" xr:uid="{8600A5D5-816D-4236-85C8-216B30889991}">
      <formula1>1</formula1>
    </dataValidation>
    <dataValidation type="list" allowBlank="1" showInputMessage="1" showErrorMessage="1" sqref="AI33:AI83 M87:M206 M2:M8 O4:O6 O8 M393:M415 O393:O415 O208:O260 O11:O206 M11:M85 M208:M391 O262:O391 M417:M554 O417:O554" xr:uid="{62C5DDFA-2BF5-4DF1-8281-875F72A881FC}">
      <formula1>#REF!</formula1>
    </dataValidation>
  </dataValidations>
  <hyperlinks>
    <hyperlink ref="AE12" r:id="rId1" xr:uid="{ACA30FA8-D006-40CC-B19D-3423CDAA8ADC}"/>
    <hyperlink ref="AE13" r:id="rId2" xr:uid="{F0BF3298-7F29-4650-A534-AB471DE38778}"/>
    <hyperlink ref="AE14" r:id="rId3" xr:uid="{BFC2E7A8-4A4D-488F-B94A-CF9213B640F3}"/>
    <hyperlink ref="AE19" r:id="rId4" xr:uid="{4E4A3017-8CE6-4C24-9593-C5C0B686636C}"/>
    <hyperlink ref="AE20" r:id="rId5" xr:uid="{D7115FA0-430E-4291-93EF-96B854ACC7B0}"/>
    <hyperlink ref="AE22" r:id="rId6" xr:uid="{E93222E2-10FD-4F17-843D-ED61707C21DB}"/>
    <hyperlink ref="AE21" r:id="rId7" xr:uid="{31C696F1-EA84-414F-A38D-4BC1FD7D1EC8}"/>
    <hyperlink ref="AE23" r:id="rId8" xr:uid="{A7DD8096-D5BA-4D55-A57C-56B96C185350}"/>
    <hyperlink ref="AE24" r:id="rId9" xr:uid="{F91C2170-2880-4F6E-BCF2-3528C67BE045}"/>
    <hyperlink ref="AE25" r:id="rId10" xr:uid="{D18030C8-A808-4FE1-BF53-746D471B0BF4}"/>
    <hyperlink ref="AE27" r:id="rId11" xr:uid="{E7D3CA28-F50F-42F3-A231-E9F849F55927}"/>
    <hyperlink ref="AE28" r:id="rId12" xr:uid="{509A926F-2147-4EBB-9F93-5BC624930CF5}"/>
    <hyperlink ref="AE30" r:id="rId13" xr:uid="{884D45B4-5B67-43F0-AB5E-7DC4892D7F82}"/>
    <hyperlink ref="AE31" r:id="rId14" xr:uid="{6A053126-75F4-43BE-8E4D-0878C7711DA0}"/>
    <hyperlink ref="AE32" r:id="rId15" xr:uid="{F2CF73D1-DCEA-4808-BD14-6D12B91BDA4D}"/>
    <hyperlink ref="AE33" r:id="rId16" xr:uid="{A7A4AB2D-A1BE-47D3-9216-D3EFCC1D8E7D}"/>
    <hyperlink ref="AE34" r:id="rId17" xr:uid="{D76DA275-243B-4AFA-BF29-E4AFF6070A63}"/>
    <hyperlink ref="AE35" r:id="rId18" xr:uid="{F978A8FC-20F8-4E27-8A68-EDE7C0C6B2D1}"/>
    <hyperlink ref="AE37" r:id="rId19" xr:uid="{74F7739B-EDED-4478-AA7B-22F8ABCFB029}"/>
    <hyperlink ref="AE38" r:id="rId20" xr:uid="{4D3EE313-2DA8-4BFA-ABF8-8538BF5D4F97}"/>
    <hyperlink ref="AE39" r:id="rId21" xr:uid="{50F415E1-DB24-4EB6-9C70-9FF9299E13E2}"/>
    <hyperlink ref="AE40" r:id="rId22" xr:uid="{6EFC372B-CAC6-49A8-A450-7DFA0FCA5F75}"/>
    <hyperlink ref="AE41" r:id="rId23" xr:uid="{AE828C71-30D0-4179-A51E-BC35690EBFCE}"/>
    <hyperlink ref="AE42" r:id="rId24" xr:uid="{324A0516-F35F-44A0-ACEF-ADEBF6D4AB36}"/>
    <hyperlink ref="AE44" r:id="rId25" xr:uid="{4F756981-E14F-4E00-9D51-EAE2A3FAB0A1}"/>
    <hyperlink ref="AE45" r:id="rId26" xr:uid="{CA320DF1-A3C2-48C3-B1E1-CAEF54CBAF76}"/>
    <hyperlink ref="AE46" r:id="rId27" xr:uid="{B9AB5A7A-CEA4-4F9E-A8F1-0D0744115683}"/>
    <hyperlink ref="AE47" r:id="rId28" xr:uid="{4B7BFDB5-1CAF-478F-AF87-3777B90A8B6D}"/>
    <hyperlink ref="AE48" r:id="rId29" xr:uid="{AECFF68B-31E1-45A8-B94B-898719D49BC5}"/>
    <hyperlink ref="AE49" r:id="rId30" xr:uid="{B227BC7F-E810-4270-B280-1E8934210852}"/>
    <hyperlink ref="AE50" r:id="rId31" xr:uid="{1525097D-86B2-44C1-A200-D19CB1179377}"/>
    <hyperlink ref="AE51" r:id="rId32" xr:uid="{777A085F-BAFC-4E9A-AD05-30C365D9819B}"/>
    <hyperlink ref="AE52" r:id="rId33" xr:uid="{20B79740-EB6D-496B-A602-585A80D9EC90}"/>
    <hyperlink ref="AE53" r:id="rId34" xr:uid="{B26AADD6-84CD-4FB5-B65E-69D37B0F00D1}"/>
    <hyperlink ref="AE54" r:id="rId35" xr:uid="{2B3DDBCE-9208-4B2A-AF47-BE2D807F867C}"/>
    <hyperlink ref="AE55" r:id="rId36" xr:uid="{7FEA1D94-2705-47AF-BC08-E08B3391A2E0}"/>
    <hyperlink ref="AE56" r:id="rId37" xr:uid="{753E70FB-FBA5-434B-972F-57F57DC1EDCA}"/>
    <hyperlink ref="AE57" r:id="rId38" xr:uid="{45FD76C7-11F9-48B5-B4BF-205430F638EA}"/>
    <hyperlink ref="AE58" r:id="rId39" xr:uid="{73BAECFF-C41E-4056-B76D-D6A59925890A}"/>
    <hyperlink ref="AE59" r:id="rId40" xr:uid="{5A3F07AF-A3FE-40D0-B246-7BF4043EEA5A}"/>
    <hyperlink ref="AE60" r:id="rId41" xr:uid="{AFC2C60F-E9C0-4D82-9773-4BA304E18C3B}"/>
    <hyperlink ref="AE61" r:id="rId42" xr:uid="{AF140E38-9457-4165-8E05-C28E07D1A84A}"/>
    <hyperlink ref="AE62" r:id="rId43" xr:uid="{566CB1D5-CAED-4F69-9F44-633E9DA035B3}"/>
    <hyperlink ref="AE63" r:id="rId44" xr:uid="{76023C35-FB7C-4E4E-8B40-9E6829837F0D}"/>
    <hyperlink ref="AE68" r:id="rId45" xr:uid="{A487439E-02B8-479B-8A86-0BF800EBBDD8}"/>
    <hyperlink ref="AE69" r:id="rId46" xr:uid="{08EA90D6-D5FC-42B1-9959-781935138AF2}"/>
    <hyperlink ref="AE70" r:id="rId47" xr:uid="{0B59A22F-8D54-4DA9-9D58-E436109D50A4}"/>
    <hyperlink ref="AE71" r:id="rId48" xr:uid="{EA87FF99-CC13-47E6-8ACA-FFC3C71C8C12}"/>
    <hyperlink ref="AE72" r:id="rId49" xr:uid="{0ABB63DB-4A9E-4EB4-9482-D4754D04D91A}"/>
    <hyperlink ref="AE75" r:id="rId50" xr:uid="{4228D463-9BCA-483C-8A31-B3F7602393BB}"/>
    <hyperlink ref="AE36" r:id="rId51" xr:uid="{DA708209-7F64-46C3-B8B0-B6EEC08913F7}"/>
    <hyperlink ref="AE43" r:id="rId52" xr:uid="{5D165E3F-E1A9-4B28-AC53-1CF90BBB34B5}"/>
    <hyperlink ref="AE64" r:id="rId53" xr:uid="{F3FFAE8F-D12D-4928-A39A-3D6E4C5DAF25}"/>
    <hyperlink ref="AE65" r:id="rId54" xr:uid="{9570C5CB-219D-41EE-BFA2-32D94F4D7C64}"/>
    <hyperlink ref="AE67" r:id="rId55" xr:uid="{7DCA0B7C-C839-4664-A403-D494B57685FE}"/>
    <hyperlink ref="AE73" r:id="rId56" xr:uid="{9A79668B-F33F-401A-BAD0-C260A2578D96}"/>
    <hyperlink ref="AE74" r:id="rId57" xr:uid="{C2955CEF-A59C-4850-A4B1-558BA54CCC96}"/>
    <hyperlink ref="AE77" r:id="rId58" xr:uid="{2B83A93D-1E65-40C1-9D68-C3949E9A7573}"/>
    <hyperlink ref="AE78" r:id="rId59" xr:uid="{F40452C0-C36C-44D7-AE74-B46CAEC216A9}"/>
    <hyperlink ref="AE79" r:id="rId60" xr:uid="{8E6C7EDA-D5F8-4BE6-A535-A6BC25D2F1A2}"/>
    <hyperlink ref="AE80" r:id="rId61" xr:uid="{74D5561E-DCCE-433E-8F01-A3188DE0B7D0}"/>
    <hyperlink ref="AE81" r:id="rId62" xr:uid="{2D4C60BD-C156-4D1B-83DB-03AE115F98E0}"/>
    <hyperlink ref="AE82" r:id="rId63" xr:uid="{B6107C8C-006F-40B0-8F80-1D2F7FD5787D}"/>
    <hyperlink ref="AE83" r:id="rId64" xr:uid="{94BA07C7-71E1-41AF-90FC-65A4ABAA4E2E}"/>
    <hyperlink ref="AE84" r:id="rId65" xr:uid="{C6AF01C0-E83A-4B1F-BA87-848DF4B148E1}"/>
    <hyperlink ref="AE85" r:id="rId66" xr:uid="{2AB42839-4D26-4F3A-8A8A-23814FDFE69D}"/>
    <hyperlink ref="AE86" r:id="rId67" xr:uid="{1D7852B9-55A0-4EED-8A1C-B1C237C2C976}"/>
    <hyperlink ref="AE89" r:id="rId68" xr:uid="{69FC7981-A149-4A2C-AE71-93575856BCB8}"/>
    <hyperlink ref="AE90" r:id="rId69" xr:uid="{902B5803-7838-49AB-9EA3-33215E2AF0FF}"/>
    <hyperlink ref="AE230" r:id="rId70" xr:uid="{64DC5854-BD05-4FC2-825D-60F51EEA7680}"/>
    <hyperlink ref="AE254" r:id="rId71" xr:uid="{F30C96CD-5B3F-411B-ACCB-D083A3BA2AE3}"/>
    <hyperlink ref="AE256" r:id="rId72" xr:uid="{68ABC7A0-4A37-4E9D-B50A-F990831A359D}"/>
    <hyperlink ref="AE258" r:id="rId73" xr:uid="{088C7997-7494-421D-A747-BCC23E95AB11}"/>
    <hyperlink ref="AE260" r:id="rId74" xr:uid="{75F10383-C087-4419-B962-8CB8B5B02D8B}"/>
    <hyperlink ref="AE261" r:id="rId75" xr:uid="{3E5A0102-B796-4826-A918-BE1041C0215C}"/>
    <hyperlink ref="AE93" r:id="rId76" xr:uid="{6F9EE5D5-E68C-41BB-B15A-F638ACFBD34B}"/>
    <hyperlink ref="AE95" r:id="rId77" xr:uid="{C1BA0751-5C5E-4A35-954B-CF1A32AF4213}"/>
    <hyperlink ref="AE99" r:id="rId78" xr:uid="{133D35D9-94AB-42F8-9FC1-81C0B397767B}"/>
    <hyperlink ref="AE100" r:id="rId79" xr:uid="{A537F3D3-5C43-414E-84C6-CF800020C27A}"/>
    <hyperlink ref="AE101" r:id="rId80" xr:uid="{CF6D4B4F-D819-4D17-A6BD-99B49C885D1A}"/>
    <hyperlink ref="AE102" r:id="rId81" xr:uid="{8E66FAA1-ED7B-4E63-AE52-9AEFC33CD2CF}"/>
    <hyperlink ref="AE103" r:id="rId82" xr:uid="{10B7C390-B3E3-48B3-BCBE-A50F4FA642C8}"/>
    <hyperlink ref="AE104" r:id="rId83" xr:uid="{D1B49744-A40E-4856-96A8-0E143F0976BF}"/>
    <hyperlink ref="AE105" r:id="rId84" xr:uid="{93FFF212-8064-4791-9397-EB4D1263D197}"/>
    <hyperlink ref="AE106" r:id="rId85" xr:uid="{1EC14388-C64B-47D7-9B0B-0FDB5422E4FF}"/>
    <hyperlink ref="AE107" r:id="rId86" xr:uid="{C50F391D-3280-4C55-ADF3-ECD4230657E8}"/>
    <hyperlink ref="AE108" r:id="rId87" xr:uid="{F3A28AF4-774F-4207-9722-1033325B66FE}"/>
    <hyperlink ref="AE109" r:id="rId88" xr:uid="{F5049A00-7134-4419-AFFE-F4D494405858}"/>
    <hyperlink ref="AE110" r:id="rId89" xr:uid="{37291C23-9465-4E3A-887E-C3385EFC7914}"/>
    <hyperlink ref="AE111" r:id="rId90" xr:uid="{F2605673-ABF5-4A75-B71D-6B12EB977DDD}"/>
    <hyperlink ref="AE112" r:id="rId91" xr:uid="{3E48172F-77D3-4CF8-9E7B-40E7D2C38FDD}"/>
    <hyperlink ref="AE113" r:id="rId92" xr:uid="{9C075EDC-79A5-48D3-BFA7-90BBA9536D7E}"/>
    <hyperlink ref="AE114" r:id="rId93" xr:uid="{72633D44-C742-4805-A5A5-24830A407820}"/>
    <hyperlink ref="AE115" r:id="rId94" xr:uid="{D0DF5BB4-A385-492D-89A4-17A71C36CA37}"/>
    <hyperlink ref="AE116" r:id="rId95" xr:uid="{6A109221-05B7-4DB1-B340-EF89DA3D0982}"/>
    <hyperlink ref="AE117" r:id="rId96" xr:uid="{36A7686E-4CE2-4F82-9C7F-D85FBCE1650D}"/>
    <hyperlink ref="AE118" r:id="rId97" xr:uid="{746EC5F3-EF3C-42FA-BE94-9E3B5AE072C2}"/>
    <hyperlink ref="AE119" r:id="rId98" xr:uid="{961BD37A-6C4E-4961-9F83-7BD32B8FA6CA}"/>
    <hyperlink ref="AE120" r:id="rId99" xr:uid="{BF468AA0-A8FF-46AF-A776-6130CF7BD41F}"/>
    <hyperlink ref="AE121" r:id="rId100" xr:uid="{33B4C90A-3266-4408-AED5-7BEC469249E1}"/>
    <hyperlink ref="AE122" r:id="rId101" xr:uid="{95B33D60-AE7B-4AF3-9DF1-0F08067F4C93}"/>
    <hyperlink ref="AE123" r:id="rId102" xr:uid="{5A739995-6866-4BC6-97B3-BE50179F4B18}"/>
    <hyperlink ref="AE124" r:id="rId103" xr:uid="{2C966ADA-EFF8-4040-B104-C9806D0E2BFD}"/>
    <hyperlink ref="AE125" r:id="rId104" xr:uid="{5E4618C1-8E0D-43A3-A0D7-47019B6CA159}"/>
    <hyperlink ref="AE126" r:id="rId105" xr:uid="{C1A232F1-2EE7-423C-9118-06A184B2C565}"/>
    <hyperlink ref="AE127" r:id="rId106" xr:uid="{831CFF89-8AF7-4339-8340-E63CA56AB68F}"/>
    <hyperlink ref="AE128" r:id="rId107" xr:uid="{0F4357BD-18FC-46A6-8D5D-CD359B105E18}"/>
    <hyperlink ref="AE129" r:id="rId108" xr:uid="{370C4308-10B7-4FFE-989D-BC0F12527C34}"/>
    <hyperlink ref="AE130" r:id="rId109" xr:uid="{6DA8A463-924A-42E9-BC78-452F81495564}"/>
    <hyperlink ref="AE131" r:id="rId110" xr:uid="{9A2B6AC7-0E35-40F8-8DF0-C1F70A2A92C9}"/>
    <hyperlink ref="AE132" r:id="rId111" xr:uid="{59E59138-CBDB-49A9-95A2-F2A5BB86272B}"/>
    <hyperlink ref="AE133" r:id="rId112" xr:uid="{FBE3FB75-0E37-4C80-AF8D-6D5D84DC7B4E}"/>
    <hyperlink ref="AE134" r:id="rId113" xr:uid="{10E78E6C-51BD-4432-AAC3-155729C24815}"/>
    <hyperlink ref="AE135" r:id="rId114" xr:uid="{ACF87F94-8796-4E4E-A9F2-50DDA0C9B763}"/>
    <hyperlink ref="AE136" r:id="rId115" xr:uid="{AE8ADDEA-6EAA-41CF-9B25-DC09FCA7E8F6}"/>
    <hyperlink ref="AE137" r:id="rId116" xr:uid="{DEE6372C-C248-4460-8F8A-C20E4F63D66F}"/>
    <hyperlink ref="AE138" r:id="rId117" xr:uid="{B1E13D0F-29C3-4280-A6F5-5DF07C98E2D6}"/>
    <hyperlink ref="AE139" r:id="rId118" xr:uid="{7BD76391-11C9-49C1-B24C-BF8CF85C28DE}"/>
    <hyperlink ref="AE140" r:id="rId119" xr:uid="{2DC4CDDD-0178-4A93-BF0B-BAF2095F5E57}"/>
    <hyperlink ref="AE141" r:id="rId120" xr:uid="{49282186-4E5B-4AC2-A49D-F43E241429DD}"/>
    <hyperlink ref="AE142" r:id="rId121" xr:uid="{03A11D57-DF85-458B-B7C1-FE4C986872B4}"/>
    <hyperlink ref="AE143" r:id="rId122" xr:uid="{7741CF08-16FD-4F9D-8C66-F0B3E7C6B1C5}"/>
    <hyperlink ref="AE144" r:id="rId123" xr:uid="{BEC70378-0E37-4BE4-8E5F-7AE7B116C57D}"/>
    <hyperlink ref="AE145" r:id="rId124" xr:uid="{7AD07CDE-15F8-4B1B-AFD2-FAAB1DFA93CB}"/>
    <hyperlink ref="AE146" r:id="rId125" xr:uid="{726AB4CB-369C-4917-9CFC-FF21530B290D}"/>
    <hyperlink ref="AE147" r:id="rId126" xr:uid="{35D28D16-1C89-419C-8F3A-6D8EA3340295}"/>
    <hyperlink ref="AE148" r:id="rId127" xr:uid="{BEE08176-DFEC-4AEC-AD80-F6B620C3B2AC}"/>
    <hyperlink ref="AE149" r:id="rId128" xr:uid="{E19133C6-E42E-46D1-A263-6D689CF6F03C}"/>
    <hyperlink ref="AE150" r:id="rId129" xr:uid="{55200610-0203-4B71-9F16-EA87BF039A44}"/>
    <hyperlink ref="AE151" r:id="rId130" xr:uid="{AD38AAD4-176E-49D7-A171-0F79DA9F16B6}"/>
    <hyperlink ref="AE152" r:id="rId131" xr:uid="{F718A0A1-F0D6-4E8B-93DC-0D40C45C73F6}"/>
    <hyperlink ref="AE153" r:id="rId132" xr:uid="{8AA6B82D-F56F-49FA-8C03-FDE73EC2BDB1}"/>
    <hyperlink ref="AE154" r:id="rId133" xr:uid="{4E1A5210-A186-4DD6-A7B2-D8633D015540}"/>
    <hyperlink ref="AE155" r:id="rId134" xr:uid="{814FFD4A-3B12-4F78-B4B0-3578A13F2E6A}"/>
    <hyperlink ref="AE156" r:id="rId135" xr:uid="{CC92DC2C-6085-4853-897D-B72BDF9A0070}"/>
    <hyperlink ref="AE157" r:id="rId136" xr:uid="{01BD9D46-D3A2-474E-B01C-830E961F6A57}"/>
    <hyperlink ref="AE158" r:id="rId137" xr:uid="{A637DA23-1673-4606-8D21-66B280C0E86E}"/>
    <hyperlink ref="AE159" r:id="rId138" xr:uid="{5C393885-9EAF-4695-B7FA-E4A7203A9C22}"/>
    <hyperlink ref="AE160" r:id="rId139" xr:uid="{F504D203-A61A-4CCA-A06B-6545455D8DE7}"/>
    <hyperlink ref="AE161" r:id="rId140" xr:uid="{2C71C6C5-93F3-4669-A40C-83F731F17D2C}"/>
    <hyperlink ref="AE162" r:id="rId141" xr:uid="{F45B708B-6BE4-4250-81A8-BA758849E331}"/>
    <hyperlink ref="AE163" r:id="rId142" xr:uid="{E5C9D40D-BD43-4446-B58F-54F37523A4D5}"/>
    <hyperlink ref="AE164" r:id="rId143" xr:uid="{6311DE28-C2F9-4229-8F96-727E750524F6}"/>
    <hyperlink ref="AE165" r:id="rId144" xr:uid="{9799C659-845A-4A14-AE20-299E6726AAC8}"/>
    <hyperlink ref="AE166" r:id="rId145" xr:uid="{33732B25-BD7A-471B-88F8-E3C05655D08B}"/>
    <hyperlink ref="AE167" r:id="rId146" xr:uid="{8ADB6F76-3B06-4BEC-9AEE-75EF83FC8812}"/>
    <hyperlink ref="AE168" r:id="rId147" xr:uid="{CC991B8C-F081-4F63-A494-BAC2692970E0}"/>
    <hyperlink ref="AE169" r:id="rId148" xr:uid="{ECF18191-5247-475A-BCC9-AE85FD29FB2C}"/>
    <hyperlink ref="AE170" r:id="rId149" xr:uid="{A569CF83-255B-46FF-A401-AFBBA10C5704}"/>
    <hyperlink ref="AE171" r:id="rId150" xr:uid="{44480980-912A-4C8A-ADE1-D9E7491E91DF}"/>
    <hyperlink ref="AE172" r:id="rId151" xr:uid="{C54A4588-7CC7-41EC-902D-868DE1821B75}"/>
    <hyperlink ref="AE173" r:id="rId152" xr:uid="{65C1E706-7326-4BA6-8EBD-8618B68BD9D7}"/>
    <hyperlink ref="AE174" r:id="rId153" xr:uid="{5A635521-402C-4E14-ACB6-BE44822E2763}"/>
    <hyperlink ref="AE175" r:id="rId154" xr:uid="{2B5EC282-CF26-4C50-B470-536E0FBB1241}"/>
    <hyperlink ref="AE176" r:id="rId155" xr:uid="{00959FB9-CE95-4CFA-AFE6-A60A05EB888B}"/>
    <hyperlink ref="AE177" r:id="rId156" xr:uid="{624055D9-1E71-450A-A7A8-5BEEE6848835}"/>
    <hyperlink ref="AE178" r:id="rId157" xr:uid="{32913875-0412-4F99-9070-BDBB604236AE}"/>
    <hyperlink ref="AE179" r:id="rId158" xr:uid="{D2E7C4FC-888B-44BE-9928-5DCBCF44FDFE}"/>
    <hyperlink ref="AE180" r:id="rId159" xr:uid="{AA4858E6-4F04-47BD-B9DF-2EE56824A49E}"/>
    <hyperlink ref="AE181" r:id="rId160" xr:uid="{5E2075E7-F490-40E7-BEA4-30265B6FD9D5}"/>
    <hyperlink ref="AE182" r:id="rId161" xr:uid="{73E66B4C-920E-437B-8347-ADEEE573D81D}"/>
    <hyperlink ref="AE183" r:id="rId162" xr:uid="{FB6DA885-E4CF-4285-8D55-9CDCFB092C2B}"/>
    <hyperlink ref="AE184" r:id="rId163" xr:uid="{0A2D143F-2A1B-491C-AD79-256C2DE2EBE2}"/>
    <hyperlink ref="AE185" r:id="rId164" xr:uid="{029810EF-1AB3-4FEE-A0BF-44CD1A63E93C}"/>
    <hyperlink ref="AE186" r:id="rId165" xr:uid="{2124E867-5EF8-47E9-98AE-0DE392153E5E}"/>
    <hyperlink ref="AE187" r:id="rId166" xr:uid="{16B0545C-65EB-493E-8D69-3C18A4EF1D9B}"/>
    <hyperlink ref="AE188" r:id="rId167" xr:uid="{9A3D71D4-F315-4EBE-80A5-0D6D6393CCB8}"/>
    <hyperlink ref="AE189" r:id="rId168" xr:uid="{C638F3AA-4571-4D22-8FA6-957D7FFA3FC7}"/>
    <hyperlink ref="AE190" r:id="rId169" xr:uid="{15B66339-177F-4565-8B46-35BA959C916C}"/>
    <hyperlink ref="AE191" r:id="rId170" xr:uid="{2F553248-EFB7-4123-8B4F-CFA9B3DF1CD3}"/>
    <hyperlink ref="AE192" r:id="rId171" xr:uid="{1F55A3F1-691F-4972-B2D6-8F48CFE324F2}"/>
    <hyperlink ref="AE193" r:id="rId172" xr:uid="{58E597E5-C9FE-4269-B771-D669D8BB2C0A}"/>
    <hyperlink ref="AE194" r:id="rId173" xr:uid="{76F3F7A2-CB56-4741-8844-1276BCA7D69D}"/>
    <hyperlink ref="AE195" r:id="rId174" xr:uid="{FB976330-B62E-47FD-AFDC-ED5B95A44CBB}"/>
    <hyperlink ref="AE196" r:id="rId175" xr:uid="{8E0456CD-26A6-4C56-9B3C-44F88F46D435}"/>
    <hyperlink ref="AE197" r:id="rId176" xr:uid="{D60E9223-1413-4156-95DD-99D04AE540E9}"/>
    <hyperlink ref="AE198" r:id="rId177" xr:uid="{675626AC-EF4E-4D21-81D7-A6ABAC2927F7}"/>
    <hyperlink ref="AE199" r:id="rId178" xr:uid="{C36B2A78-F08E-49EF-9E9B-E4B8646159B2}"/>
    <hyperlink ref="AE200" r:id="rId179" xr:uid="{2DDFCBAF-22BA-4252-A2BA-BFC4800ADD82}"/>
    <hyperlink ref="AE201" r:id="rId180" xr:uid="{210C2640-6662-41C5-AAFE-E3DC2551005F}"/>
    <hyperlink ref="AE202" r:id="rId181" xr:uid="{0A2047C2-3A86-40A7-A5BC-2CAF89416021}"/>
    <hyperlink ref="AE203" r:id="rId182" xr:uid="{1546080B-60AD-4E7D-97B0-B6C5799AB515}"/>
    <hyperlink ref="AE204" r:id="rId183" xr:uid="{875BFAE9-8CAC-4718-A422-6B8C0363B820}"/>
    <hyperlink ref="AE205" r:id="rId184" xr:uid="{C6A3F127-4CB7-47F1-9094-E0354590B627}"/>
    <hyperlink ref="AE206" r:id="rId185" xr:uid="{B1CD5707-2C26-452D-AE9B-91CEB27BE514}"/>
    <hyperlink ref="AE4" r:id="rId186" xr:uid="{B8BE5099-236C-44C7-89DD-D746317CF1C6}"/>
    <hyperlink ref="AE208" r:id="rId187" xr:uid="{6B435166-7E39-4F07-9CDF-212D038B4056}"/>
    <hyperlink ref="AE209" r:id="rId188" xr:uid="{78708E70-1C3D-4827-8A9E-2F57A8C182DF}"/>
    <hyperlink ref="AE210" r:id="rId189" xr:uid="{C2373C42-2353-4941-A789-C6C2827EA63F}"/>
    <hyperlink ref="AE211" r:id="rId190" xr:uid="{E01FA84C-7B31-42D1-B758-2AF5338A4AEA}"/>
    <hyperlink ref="AE212" r:id="rId191" xr:uid="{C12F0133-C98A-4846-8C00-D188794F9F81}"/>
    <hyperlink ref="AE213" r:id="rId192" xr:uid="{2A31F559-E919-48F9-835C-97424198B872}"/>
    <hyperlink ref="AE214" r:id="rId193" xr:uid="{30226E9D-39B9-4F3B-82A1-F61DE15ECFF1}"/>
    <hyperlink ref="AE215" r:id="rId194" xr:uid="{2ABE62EB-6EDA-4BE0-ABDF-F49321C95213}"/>
    <hyperlink ref="AE216" r:id="rId195" xr:uid="{409574DA-7811-4BD2-8D09-F5D95443B80D}"/>
    <hyperlink ref="AE217" r:id="rId196" xr:uid="{3FE3407F-E15B-43E0-8D6E-9DD0D6E36E17}"/>
    <hyperlink ref="AE218" r:id="rId197" xr:uid="{447EF531-45FE-466C-AFC1-2EC15CE608FF}"/>
    <hyperlink ref="AE219" r:id="rId198" xr:uid="{136DB4D1-6744-4DAB-9EAA-BD6911C39E4A}"/>
    <hyperlink ref="AE220" r:id="rId199" xr:uid="{F72AD601-73E5-44D9-B244-87BED580ED83}"/>
    <hyperlink ref="AE221" r:id="rId200" xr:uid="{833AFD50-9FC1-4D8E-A0D0-BBD1D48A1151}"/>
    <hyperlink ref="AE222" r:id="rId201" xr:uid="{465FC4C4-870A-4B7D-A9A1-6D3C196CB9C8}"/>
    <hyperlink ref="AE223" r:id="rId202" xr:uid="{986342A8-1872-4523-8988-FA5900D09F38}"/>
    <hyperlink ref="AE224" r:id="rId203" xr:uid="{061B0C40-EA48-4883-85AB-7474D1BF7413}"/>
    <hyperlink ref="AE225" r:id="rId204" xr:uid="{95E42C75-B75C-4BFB-B419-55E38EC41B74}"/>
    <hyperlink ref="AE227" r:id="rId205" xr:uid="{447C5D80-C0F8-4EBC-95FE-A0ED53247B40}"/>
    <hyperlink ref="AE231" r:id="rId206" xr:uid="{1A0E7B29-CD73-4009-9313-27046831F61F}"/>
    <hyperlink ref="AE232" r:id="rId207" xr:uid="{681AC4AA-C8FE-43E1-8CAA-FE80A185A696}"/>
    <hyperlink ref="AE233" r:id="rId208" xr:uid="{A8FD3859-0E08-4020-9DC3-AD4E4F8353A4}"/>
    <hyperlink ref="AE234" r:id="rId209" xr:uid="{1F621CEB-CFEB-4E45-9C1D-5F1905769095}"/>
    <hyperlink ref="AE235" r:id="rId210" xr:uid="{9582D909-6E3A-4183-BE4E-B44051BDD6DD}"/>
    <hyperlink ref="AE236" r:id="rId211" xr:uid="{1A52AC47-1642-47E6-AD81-C13AAF5A3D0A}"/>
    <hyperlink ref="AE237" r:id="rId212" xr:uid="{681124BE-F0AA-42E4-873E-50A2864BDFFF}"/>
    <hyperlink ref="AE238" r:id="rId213" xr:uid="{FA2D2DDB-EB0A-49BE-B960-A480322DD2F4}"/>
    <hyperlink ref="AE240" r:id="rId214" xr:uid="{663FD242-3FAA-4357-9A3C-CDC4CA0DFF8E}"/>
    <hyperlink ref="AE241" r:id="rId215" xr:uid="{C7D33B90-3026-483D-BDB5-4EF473E4C762}"/>
    <hyperlink ref="AE242" r:id="rId216" xr:uid="{68C750C5-3CEA-4E3F-B92F-65D50EB47F27}"/>
    <hyperlink ref="AE243" r:id="rId217" xr:uid="{23729FF3-C2C9-45E8-AC6E-ACEF446E5059}"/>
    <hyperlink ref="AE244" r:id="rId218" xr:uid="{D7262982-95C2-480A-BEB7-E4EEE8A6A29D}"/>
    <hyperlink ref="AE245" r:id="rId219" xr:uid="{3D82683D-5582-49D2-9C82-193635F66503}"/>
    <hyperlink ref="AE246" r:id="rId220" xr:uid="{320205AE-D68B-4376-9EC7-DE49A7D9D932}"/>
    <hyperlink ref="AE247" r:id="rId221" xr:uid="{6B05EE9B-05B1-40F3-922C-24E842D01776}"/>
    <hyperlink ref="AE248" r:id="rId222" xr:uid="{1A3133B7-20B0-41F2-BB42-4572C3515033}"/>
    <hyperlink ref="AE249" r:id="rId223" xr:uid="{C41D6E31-8E26-45D3-8947-C20B2AE4DCB6}"/>
    <hyperlink ref="AE250" r:id="rId224" xr:uid="{45CD8A59-F074-448D-A8C0-5EA6C5CF5DB1}"/>
    <hyperlink ref="AE251" r:id="rId225" xr:uid="{C67C02DE-51E0-4217-9527-093DDF4713CC}"/>
    <hyperlink ref="AE252" r:id="rId226" xr:uid="{3245788E-3A58-4069-8487-2463BC339E34}"/>
    <hyperlink ref="AE253" r:id="rId227" xr:uid="{8DD12CA7-5256-4398-99CD-5C0E119994D9}"/>
    <hyperlink ref="AE255" r:id="rId228" xr:uid="{CEC5EA56-F433-40BF-9AF2-170F8F021D12}"/>
    <hyperlink ref="AE262" r:id="rId229" xr:uid="{675BE0D4-9705-488E-A94D-5EF4B0CC2012}"/>
    <hyperlink ref="AE265" r:id="rId230" xr:uid="{0E69C595-5A69-49CC-B734-1A7E703076A1}"/>
    <hyperlink ref="AE267" r:id="rId231" xr:uid="{47D5AB7D-1C01-4746-9B1A-15CC2527D6C9}"/>
    <hyperlink ref="AE270" r:id="rId232" xr:uid="{6C4F0282-BF9F-4B5B-BE20-5DE5EA9683DF}"/>
    <hyperlink ref="AE271" r:id="rId233" xr:uid="{A430DDEF-C2C9-4A86-A1A2-D0AB9E97CF01}"/>
    <hyperlink ref="AE273" r:id="rId234" xr:uid="{84B39DF7-6335-401D-A286-C32F99688096}"/>
    <hyperlink ref="AE276" r:id="rId235" xr:uid="{595CD6D4-13B1-4C0C-A466-3B89C22FB8E3}"/>
    <hyperlink ref="AE263" r:id="rId236" xr:uid="{A27F203E-C325-4C45-9CB5-14A36D9A95BD}"/>
    <hyperlink ref="AE264" r:id="rId237" xr:uid="{4F1A8CE3-F5F4-4D33-9909-28BE520F84F5}"/>
    <hyperlink ref="AE266" r:id="rId238" xr:uid="{7B42457E-5660-4E7B-A344-A1121FC58771}"/>
    <hyperlink ref="AE269" r:id="rId239" xr:uid="{3540AAB9-E9A2-49AA-AFA5-178DEA7EE327}"/>
    <hyperlink ref="AE275" r:id="rId240" xr:uid="{94A74DD1-832A-494A-95EC-EE8231DC93EE}"/>
    <hyperlink ref="AE277" r:id="rId241" xr:uid="{EBA077F0-CCEB-4AE5-96D7-353E19CD75DF}"/>
    <hyperlink ref="AE279" r:id="rId242" xr:uid="{14467778-2CD9-4653-8DC3-4BF7A29E53A8}"/>
    <hyperlink ref="AE351" r:id="rId243" xr:uid="{CD3A1CFE-8C9C-4606-AD34-404344B950CC}"/>
    <hyperlink ref="AE352" r:id="rId244" xr:uid="{EB4528AA-644C-47E9-A60F-14EA8ABC110E}"/>
    <hyperlink ref="AE355" r:id="rId245" xr:uid="{CE470BF6-4E9B-44A8-9EE6-E67DA44C8DA0}"/>
    <hyperlink ref="AE356" r:id="rId246" xr:uid="{AAFA0396-B32C-4F30-B46A-FCF8BD2B0768}"/>
    <hyperlink ref="AE357" r:id="rId247" xr:uid="{32AEAF15-2670-4A5D-B962-972312589377}"/>
    <hyperlink ref="AE359" r:id="rId248" xr:uid="{DBAF2F9A-2B90-4F00-AA53-466ECE7B42F8}"/>
    <hyperlink ref="AE360" r:id="rId249" xr:uid="{D9E09CDF-EFA8-41C2-B929-65ACCEEBE272}"/>
    <hyperlink ref="AE361" r:id="rId250" xr:uid="{D007D1A2-E050-4DCD-AF65-F367B3B20378}"/>
    <hyperlink ref="AE362" r:id="rId251" xr:uid="{930687A9-96CE-493F-A43A-C1FE3AA4ADFE}"/>
    <hyperlink ref="AE363" r:id="rId252" xr:uid="{F3D0AD00-3EA8-4929-81DE-6A23CB7AD966}"/>
    <hyperlink ref="AE364" r:id="rId253" xr:uid="{D3AB6413-48BD-468F-8A61-697F860AA94B}"/>
    <hyperlink ref="AE365" r:id="rId254" xr:uid="{C7014AFA-17B5-458B-BC59-57856F009236}"/>
    <hyperlink ref="AE367" r:id="rId255" xr:uid="{2D28142B-DA0C-417B-ACEC-647AD4FBE3C5}"/>
    <hyperlink ref="AE368" r:id="rId256" xr:uid="{1C75C7B6-91CB-45EA-9DA0-3D7C86BF699F}"/>
    <hyperlink ref="AE370" r:id="rId257" xr:uid="{8EA84A6A-B900-42C0-9431-A1E8EECF0056}"/>
    <hyperlink ref="AE371" r:id="rId258" xr:uid="{503EBF25-7DC0-4CB9-BD19-937416AB72EB}"/>
    <hyperlink ref="AE372" r:id="rId259" xr:uid="{AB1F22B8-638B-44F0-8299-FEDDEA648B65}"/>
    <hyperlink ref="AE373" r:id="rId260" xr:uid="{A4491CA7-3503-4AC5-A3E0-E57BB91E085D}"/>
    <hyperlink ref="AE374" r:id="rId261" xr:uid="{8EF159EC-24F0-446F-8D5B-B5BFEE1ED28B}"/>
    <hyperlink ref="AE376" r:id="rId262" xr:uid="{097C7A15-293C-4467-A6AF-7FF3200207DD}"/>
    <hyperlink ref="AE379" r:id="rId263" xr:uid="{08EA89AB-A6C5-411B-A174-45674ECC7C84}"/>
    <hyperlink ref="AE380" r:id="rId264" xr:uid="{1E9678AF-2CBF-4462-9FFA-5917B866B559}"/>
    <hyperlink ref="AE382" r:id="rId265" xr:uid="{E32C7214-FD99-493C-AAC8-C75AE5C6ECBF}"/>
    <hyperlink ref="AE281" r:id="rId266" xr:uid="{6AB5F5ED-4AF0-448B-8F7C-AC0EDA96EE78}"/>
    <hyperlink ref="AE303" r:id="rId267" xr:uid="{D40BE441-9D28-4BD5-AF8C-3B775B9F95A2}"/>
    <hyperlink ref="AE301" r:id="rId268" xr:uid="{28AE3B21-DE20-4D61-9A8F-5A93230B54D9}"/>
    <hyperlink ref="AE299" r:id="rId269" xr:uid="{759792F1-745C-47D9-ADAF-6E7C3D8BD54A}"/>
    <hyperlink ref="AE298" r:id="rId270" xr:uid="{C624FA97-A341-4BCF-ADB1-FAE5F31F08C3}"/>
    <hyperlink ref="AE297" r:id="rId271" xr:uid="{84D24B85-DEEE-429D-9CC6-6DC57D190B8E}"/>
    <hyperlink ref="AE296" r:id="rId272" xr:uid="{749C953C-FDBD-465A-A12C-DDB2A2B0E0A1}"/>
    <hyperlink ref="AE294" r:id="rId273" xr:uid="{67024C60-BEB7-4B52-8249-CB4F7E2BCDCD}"/>
    <hyperlink ref="AE293" r:id="rId274" xr:uid="{7646F8E3-FE34-42FD-BB32-9E3D510CB2C7}"/>
    <hyperlink ref="AE291" r:id="rId275" xr:uid="{55E5F409-9B4D-4DF1-B229-4016E1CD58D4}"/>
    <hyperlink ref="AE290" r:id="rId276" xr:uid="{FB04FE5E-C0EF-4BC1-AA5D-C45D877C3DC4}"/>
    <hyperlink ref="AE289" r:id="rId277" xr:uid="{E89D311B-D71E-4F43-8ABC-53E31CEF9C25}"/>
    <hyperlink ref="AE288" r:id="rId278" xr:uid="{03CCF80C-7BE1-4AD3-8AA0-0AD9E5FB4CCE}"/>
    <hyperlink ref="AE287" r:id="rId279" xr:uid="{31694719-B534-4C6C-8F46-26F4923315B3}"/>
    <hyperlink ref="AE286" r:id="rId280" xr:uid="{C4D34574-D237-4D1C-A575-F9CABF664A64}"/>
    <hyperlink ref="AE285" r:id="rId281" xr:uid="{030E9841-F055-4841-94AB-CE1D94F27B60}"/>
    <hyperlink ref="AE284" r:id="rId282" xr:uid="{AC001BB3-100D-43F6-8D03-AE13A73B526A}"/>
    <hyperlink ref="AE283" r:id="rId283" xr:uid="{4E6317A5-321E-4AEF-AC79-937CAC16F468}"/>
    <hyperlink ref="AE282" r:id="rId284" xr:uid="{3185528D-AEC7-4233-A5F6-50F574ECEE41}"/>
    <hyperlink ref="AE280" r:id="rId285" xr:uid="{37B0FA29-B09A-4BCB-B207-DFCBE3CDEA22}"/>
    <hyperlink ref="AE305" r:id="rId286" xr:uid="{E533F80B-D479-477A-88B4-D90D3BF9A451}"/>
    <hyperlink ref="AE358" r:id="rId287" xr:uid="{FC394156-F9FC-46A2-966E-46F01D55705D}"/>
    <hyperlink ref="AE353" r:id="rId288" xr:uid="{D0021656-C19C-4652-A774-1B1EA92A49B6}"/>
    <hyperlink ref="AE375" r:id="rId289" xr:uid="{B1811766-05BF-4985-80DF-DBDB8102A3F0}"/>
    <hyperlink ref="AE377" r:id="rId290" xr:uid="{848573B5-8E57-4C6C-AA09-F50A9C1CC756}"/>
    <hyperlink ref="AE378" r:id="rId291" xr:uid="{06A39206-7F44-4469-9AB6-EF61C0DE8D23}"/>
    <hyperlink ref="AE384" r:id="rId292" xr:uid="{C60A5A8E-0667-4802-888D-7844BDE03B19}"/>
    <hyperlink ref="AE387" r:id="rId293" xr:uid="{95732586-B23D-4729-B473-27AA8720AB06}"/>
    <hyperlink ref="AE389" r:id="rId294" xr:uid="{147A0664-D5CA-45E6-87BE-FADE716A9351}"/>
    <hyperlink ref="AE390" r:id="rId295" xr:uid="{15A5A938-B473-4F29-B3E5-98A883AE0A63}"/>
    <hyperlink ref="AE391" r:id="rId296" xr:uid="{6EE03204-4596-4DB5-8EA1-14BB6C2FF8E3}"/>
    <hyperlink ref="AE392" r:id="rId297" xr:uid="{24E04974-3EC8-4F84-B8D4-7336C8CBB9D3}"/>
    <hyperlink ref="AE394" r:id="rId298" xr:uid="{D134964A-0BEA-44AC-B79F-0BD225760E35}"/>
    <hyperlink ref="AE395" r:id="rId299" xr:uid="{2443360D-CB5B-42DD-AAF7-2E7B4C7F2E47}"/>
    <hyperlink ref="AE401" r:id="rId300" xr:uid="{21CCB0D9-D2A4-4740-8634-561577950BFC}"/>
    <hyperlink ref="AE403" r:id="rId301" xr:uid="{76B194AF-2509-4C16-9C8D-A03A79A43635}"/>
    <hyperlink ref="AE423" r:id="rId302" xr:uid="{FC8C3CE0-176A-4572-8CBF-6DF0C01E965A}"/>
    <hyperlink ref="AE393" r:id="rId303" xr:uid="{EE046B6C-F29C-49D1-9B2C-A78A7C4B0158}"/>
    <hyperlink ref="AE400" r:id="rId304" xr:uid="{0AF64585-8288-4C87-8F40-E3C7CB01EF7A}"/>
    <hyperlink ref="AE396" r:id="rId305" xr:uid="{50F7DEA5-A0F6-41DB-8A46-7403FEBE522B}"/>
    <hyperlink ref="AE399" r:id="rId306" xr:uid="{B08DC6CC-E9CE-4D86-A26C-B950B30CFA71}"/>
    <hyperlink ref="AE398" r:id="rId307" xr:uid="{FA5AFC3A-059D-4A76-8952-895A92848DD9}"/>
    <hyperlink ref="AE386" r:id="rId308" xr:uid="{ED4DB930-0A26-4062-8839-0F0F770AC09A}"/>
    <hyperlink ref="AE397" r:id="rId309" xr:uid="{236C393E-D33B-46A0-B51C-53CA3011949B}"/>
    <hyperlink ref="AE409" r:id="rId310" xr:uid="{60AC8B08-7C2A-4647-9B59-18D8B1D45729}"/>
    <hyperlink ref="AE388" r:id="rId311" xr:uid="{1161D230-EBAD-4035-93F4-214C769AF36A}"/>
    <hyperlink ref="AE402" r:id="rId312" xr:uid="{C0DEE958-BC1E-4DCC-8DF0-84DCCC2A79D0}"/>
    <hyperlink ref="AE404" r:id="rId313" xr:uid="{BBDB2064-E0D7-4A85-88C7-EA67D18D3FB5}"/>
    <hyperlink ref="AE405" r:id="rId314" xr:uid="{4FD05BC8-8517-48B1-9F05-2C6BCCA83265}"/>
    <hyperlink ref="AE406" r:id="rId315" xr:uid="{38C63013-AF6B-4451-9893-5C89D45367CF}"/>
    <hyperlink ref="AE407" r:id="rId316" xr:uid="{180E49D8-4836-4562-8FA0-9B2B6176DA28}"/>
    <hyperlink ref="AE408" r:id="rId317" xr:uid="{C1C70F52-F186-42C1-9FB1-5EAEEC4065AA}"/>
    <hyperlink ref="AE410" r:id="rId318" xr:uid="{74FEA84A-2863-4853-ADA8-33527953358D}"/>
    <hyperlink ref="AE411" r:id="rId319" xr:uid="{5312DCFD-F24F-485A-94D7-3740D1D64135}"/>
    <hyperlink ref="AE413" r:id="rId320" xr:uid="{CFEED1FD-F036-4FEF-83C0-FB9D5D6B5B53}"/>
    <hyperlink ref="AE414" r:id="rId321" xr:uid="{17AC3C7F-CB38-459A-A0DD-3DFA47939CEE}"/>
    <hyperlink ref="AE415" r:id="rId322" xr:uid="{8BABF790-2746-48BB-8543-E71B3B35A1C2}"/>
    <hyperlink ref="AE416" r:id="rId323" xr:uid="{65FAE28B-A87B-4DC3-B0F9-A25EB24E1552}"/>
    <hyperlink ref="AE417" r:id="rId324" xr:uid="{0311D549-3A91-40F5-9D33-CF976980C87D}"/>
    <hyperlink ref="AE418" r:id="rId325" xr:uid="{FBA9E7A6-4A07-48FC-AF68-C72CC33C74EF}"/>
    <hyperlink ref="AE421" r:id="rId326" xr:uid="{60317B6D-73DF-4570-93A9-370312005F9A}"/>
    <hyperlink ref="AE424" r:id="rId327" xr:uid="{69ABC813-3A36-43D4-8C5B-E6233065615E}"/>
    <hyperlink ref="AE381" r:id="rId328" xr:uid="{873C8646-3384-48CC-B1B6-53E9FD7021F3}"/>
    <hyperlink ref="AE426" r:id="rId329" xr:uid="{0EF88F14-C49C-4A67-8E26-84B6E53E8958}"/>
    <hyperlink ref="AE419" r:id="rId330" xr:uid="{34C1FB36-02FD-4DBC-A548-69439D649B18}"/>
    <hyperlink ref="AE427" r:id="rId331" xr:uid="{7A467F11-0356-40FC-B127-B2CC00756299}"/>
    <hyperlink ref="AE412" r:id="rId332" xr:uid="{5665B63D-D48D-4993-83BA-50B5DED409AB}"/>
    <hyperlink ref="AE420" r:id="rId333" xr:uid="{F1653BF2-529E-4057-9B89-D60D5337B6B7}"/>
    <hyperlink ref="AE422" r:id="rId334" xr:uid="{FE4D6848-0E54-4A10-9A38-D5DD3EA14CA9}"/>
    <hyperlink ref="AE425" r:id="rId335" xr:uid="{F4EC5D35-F342-44F3-86B9-823FCB05A0F1}"/>
    <hyperlink ref="AE430" r:id="rId336" xr:uid="{954213B9-A4D3-4DE9-A6D1-63A5E7C719B0}"/>
    <hyperlink ref="AE207" r:id="rId337" xr:uid="{90F188C6-1FA3-4458-847C-7C0752F22E6C}"/>
    <hyperlink ref="AE434" r:id="rId338" xr:uid="{4160A0C2-B6CD-45F3-85E1-DDB82FB97F37}"/>
    <hyperlink ref="AE433" r:id="rId339" xr:uid="{C434EB86-5B3E-403F-A4FA-E4FF35CEF8F9}"/>
    <hyperlink ref="AE435" r:id="rId340" xr:uid="{3060A316-93AA-41E1-8C3C-AF23BC17B550}"/>
    <hyperlink ref="AE437" r:id="rId341" xr:uid="{0B3F7CA2-CED5-4283-A39B-27CE681DD4EB}"/>
    <hyperlink ref="AE428" r:id="rId342" xr:uid="{9F9C1F81-6ECB-4F10-A8CE-65184E952CEE}"/>
    <hyperlink ref="AE436" r:id="rId343" xr:uid="{5981653C-07BE-4FCC-A7A3-10F334279EF9}"/>
    <hyperlink ref="AE431" r:id="rId344" xr:uid="{45067428-2B3B-40DB-8786-11C63A727BC7}"/>
    <hyperlink ref="AE444" r:id="rId345" display="https://www.secop.gov.co/CO1ContractsManagement/Tendering/ProcurementContractEdit/View?docUniqueIdentifier=CO1.PCCNTR.7961462&amp;prevCtxUrl=https%3a%2f%2fwww.secop.gov.co%3a443%2fCO1ContractsManagement%2fTendering%2fProcurementContractManagement%2fIndex&amp;prevCtxLbl=Contratos+" xr:uid="{701A8D80-A58B-4A44-BB74-C7F35F07B6B9}"/>
    <hyperlink ref="AE443" r:id="rId346" xr:uid="{4B78C135-CB6D-4944-A7B5-E1E5CDEBB22E}"/>
    <hyperlink ref="AE26" r:id="rId347" display="https://www.secop.gov.co/CO1ContractsManagement/Tendering/ProcurementContractEdit/View?docUniqueIdentifier=CO1.PCCNTR.7425958&amp;prevCtxUrl=https%3a%2f%2fwww.secop.gov.co%3a443%2fCO1ContractsManagement%2fTendering%2fProcurementContractManagement%2fIndex&amp;prevCtxLbl=Contratos+" xr:uid="{EECC5B90-A719-424E-AAAA-40EA9054807B}"/>
    <hyperlink ref="AE438" r:id="rId348" xr:uid="{89CD5339-A974-4B9E-837C-71589E53660C}"/>
    <hyperlink ref="AE440" r:id="rId349" xr:uid="{A7BF9762-25E8-400B-8066-93A865474AB4}"/>
    <hyperlink ref="AE445" r:id="rId350" xr:uid="{5A2E5BAB-4138-4CCF-A5D2-4CF4E93F048F}"/>
    <hyperlink ref="AE446" r:id="rId351" xr:uid="{071C3D24-FFDC-4F9B-A2CC-44E7B0834B28}"/>
    <hyperlink ref="AE447" r:id="rId352" xr:uid="{7708F660-E691-4574-B27E-8CB951D5055D}"/>
    <hyperlink ref="AE448" r:id="rId353" xr:uid="{646D7BAD-EF00-4FDC-9D14-7019EF576B7A}"/>
    <hyperlink ref="AE449" r:id="rId354" xr:uid="{3F3A47B7-2F78-4A76-939A-65E3986ED037}"/>
    <hyperlink ref="AE452" r:id="rId355" xr:uid="{8383DF2B-B98C-4820-8AB3-7E354D7389F5}"/>
    <hyperlink ref="AE456" r:id="rId356" xr:uid="{F617A568-F06D-4898-8B43-1CFF6A8E3C71}"/>
    <hyperlink ref="AE457" r:id="rId357" xr:uid="{5346BC48-EBE3-45AC-8970-5DB71E879E2F}"/>
    <hyperlink ref="AE451" r:id="rId358" xr:uid="{5539ECF7-49CA-4418-86B7-FC4AE98F5782}"/>
    <hyperlink ref="AE455" r:id="rId359" xr:uid="{067A500F-C324-4770-8DF8-E4DFA1F2809C}"/>
    <hyperlink ref="AE458" r:id="rId360" xr:uid="{5B49EFF7-DF13-4F8D-B4AD-A381AF8C69FF}"/>
    <hyperlink ref="AE464" r:id="rId361" xr:uid="{70C6CE9E-AFAC-4025-83E4-DE101013F456}"/>
    <hyperlink ref="AE466" r:id="rId362" xr:uid="{C52E2E94-4F1C-46C0-8A2D-160B32EF5F49}"/>
    <hyperlink ref="AE470" r:id="rId363" xr:uid="{FD31255A-8671-400E-861F-35D8F35696CC}"/>
    <hyperlink ref="AE485" r:id="rId364" xr:uid="{ABC4990D-EA8D-43F4-AEDE-1E6B44C7C3B1}"/>
    <hyperlink ref="AE454" r:id="rId365" xr:uid="{2A30DD14-7C16-4E9A-A2CD-2EC55236F0B1}"/>
    <hyperlink ref="AE459" r:id="rId366" xr:uid="{9CBC0321-B8DB-4F29-9FC6-78CCE5981C5C}"/>
    <hyperlink ref="AE460" r:id="rId367" xr:uid="{A792C517-F0A6-4726-A4A5-01F2B9A29EF1}"/>
    <hyperlink ref="AE461" r:id="rId368" xr:uid="{B7E03468-A3A0-43C8-BC63-C216644C3255}"/>
    <hyperlink ref="AE463" r:id="rId369" xr:uid="{B789F47C-31B9-465B-8728-BE8357C17857}"/>
    <hyperlink ref="AE465" r:id="rId370" xr:uid="{4227F662-C725-4E50-85EB-1F988E62D340}"/>
    <hyperlink ref="AE467" r:id="rId371" xr:uid="{897759F0-9B6E-4EB4-8107-982B10E98B35}"/>
    <hyperlink ref="AE468" r:id="rId372" xr:uid="{49D02205-251E-495E-9B5B-06EB483936DF}"/>
    <hyperlink ref="AE469" r:id="rId373" xr:uid="{61FCEC8E-34D3-40DF-A36B-0D3376D5D313}"/>
    <hyperlink ref="AE472" r:id="rId374" xr:uid="{5D3598E9-5D74-4ED4-A112-0561C1EBFEE1}"/>
    <hyperlink ref="AE473" r:id="rId375" xr:uid="{67DD9807-CCB0-4228-911F-804BE3181F99}"/>
    <hyperlink ref="AE474" r:id="rId376" xr:uid="{F8452BB8-1437-4746-A1DF-775A3D464043}"/>
    <hyperlink ref="AE475" r:id="rId377" xr:uid="{43082E36-624C-40B1-889F-24D24CB45FC9}"/>
    <hyperlink ref="AE484" r:id="rId378" xr:uid="{DFC9D7A2-B477-4F72-B72E-345EAD8010F9}"/>
    <hyperlink ref="AE486" r:id="rId379" xr:uid="{1729A4EB-FBEE-4C54-A36B-F5533E49BBFA}"/>
    <hyperlink ref="AE487" r:id="rId380" xr:uid="{DC47015A-82D4-4023-8436-A76D0E44A29C}"/>
    <hyperlink ref="AE493" r:id="rId381" xr:uid="{9976D23E-6E74-40EF-8937-580714CCCC4D}"/>
    <hyperlink ref="AE496" r:id="rId382" xr:uid="{EED87FBE-05DD-4C8D-9BFF-9D40D1AF0801}"/>
    <hyperlink ref="AE504" r:id="rId383" xr:uid="{ED228B55-E491-41C6-B97E-4AC471120CE3}"/>
    <hyperlink ref="AE488" r:id="rId384" xr:uid="{0173B948-E864-4267-BA5A-9A2126270A12}"/>
    <hyperlink ref="AE502" r:id="rId385" xr:uid="{B97B8203-610F-4CEB-AA72-5A84A1A4FAA3}"/>
    <hyperlink ref="AE479" r:id="rId386" xr:uid="{7AC88C12-FEFE-47D1-B1D3-96298FC338B4}"/>
    <hyperlink ref="AE480" r:id="rId387" xr:uid="{DCA507AA-5363-4F4D-9A5F-6E4DC7E8E302}"/>
    <hyperlink ref="AE483" r:id="rId388" xr:uid="{52509349-7F9F-4428-94EC-D1F4F05D4BC4}"/>
    <hyperlink ref="AE492" r:id="rId389" xr:uid="{2801C04E-CCC4-448C-9A9E-0EDBA5361275}"/>
    <hyperlink ref="AE453" r:id="rId390" xr:uid="{35EDD369-0DC9-4559-A86D-E150E4D710EC}"/>
    <hyperlink ref="AE489" r:id="rId391" xr:uid="{57867C90-5E29-4230-A767-81670FAA60A1}"/>
    <hyperlink ref="AE491" r:id="rId392" xr:uid="{541AEA05-696B-42DE-B175-6F0C6146DDCC}"/>
    <hyperlink ref="AE503" r:id="rId393" xr:uid="{D97C7EF5-E999-456F-8AA4-6D7EA76AE05E}"/>
    <hyperlink ref="AE506" r:id="rId394" xr:uid="{0B2AB853-FA6D-4683-AFA4-CB288BAD4E29}"/>
    <hyperlink ref="AE517" r:id="rId395" xr:uid="{E81BF671-6016-40DA-BFF9-9FAF5A2956EA}"/>
    <hyperlink ref="AE518" r:id="rId396" xr:uid="{09FD50A5-8843-4B9B-9228-7834A611D7F9}"/>
    <hyperlink ref="AE508" r:id="rId397" xr:uid="{F96F1A00-9A88-4259-97DF-FBCBAD97FBE2}"/>
    <hyperlink ref="AE439" r:id="rId398" xr:uid="{F7E7E629-3E5D-4931-92C0-37DE51565979}"/>
    <hyperlink ref="AE490" r:id="rId399" xr:uid="{5A1175AC-8722-4DDD-B3E2-0511C74522D7}"/>
    <hyperlink ref="AE497" r:id="rId400" xr:uid="{C2A91BB4-67EF-468A-9472-AB2752D4186F}"/>
    <hyperlink ref="AE499" r:id="rId401" xr:uid="{0EE48871-EDC5-445A-A74F-3CF1BCB750F1}"/>
    <hyperlink ref="AE509" r:id="rId402" xr:uid="{5F91EBAD-E2B7-451C-9AE8-AF39A45186F5}"/>
    <hyperlink ref="AE478" r:id="rId403" xr:uid="{E86E2F29-56C5-49AE-9704-EE9FBC624080}"/>
    <hyperlink ref="AE477" r:id="rId404" xr:uid="{68C46B03-00B0-4F1F-A97F-025410EF72AB}"/>
    <hyperlink ref="AE482" r:id="rId405" xr:uid="{C207ED22-9AFA-45D2-9931-C27107C0F8AD}"/>
    <hyperlink ref="AE494" r:id="rId406" xr:uid="{48A93684-383E-4514-97E8-348372DD4B71}"/>
    <hyperlink ref="AE495" r:id="rId407" xr:uid="{FE2B924E-9B37-49AE-BC7F-BABC78EF7597}"/>
    <hyperlink ref="AE498" r:id="rId408" xr:uid="{F2DC92E2-357D-46EF-9F8B-246371ACB017}"/>
    <hyperlink ref="AE500" r:id="rId409" xr:uid="{43202A70-57F8-40D8-ABFC-D18398D9D305}"/>
    <hyperlink ref="AE507" r:id="rId410" xr:uid="{331980B0-D6E8-43B6-BFD3-EB3B8CE998B2}"/>
    <hyperlink ref="AE510" r:id="rId411" xr:uid="{12E6F8B9-EA3E-4121-BC43-B84E7092B7FA}"/>
    <hyperlink ref="AE512" r:id="rId412" xr:uid="{B3DACF0D-4478-4D43-9BA2-111EE1F5E14B}"/>
    <hyperlink ref="AE511" r:id="rId413" xr:uid="{041B4086-3BC4-4D2E-870C-A2767CEF5153}"/>
    <hyperlink ref="AE513" r:id="rId414" xr:uid="{7B9F9459-0EAB-4B4E-85C1-3EBD550F219D}"/>
    <hyperlink ref="AE514" r:id="rId415" xr:uid="{11E31799-7DEA-4429-AA74-3B7398C136EF}"/>
    <hyperlink ref="AE515" r:id="rId416" xr:uid="{40AC4E22-1571-4EC0-84D1-6B2D471208BD}"/>
    <hyperlink ref="AE516" r:id="rId417" xr:uid="{90B9643B-AB54-4F74-9473-6A1763BCB491}"/>
    <hyperlink ref="AE481" r:id="rId418" xr:uid="{B85C2E3A-7F34-45F8-B647-E69050094567}"/>
    <hyperlink ref="AE501" r:id="rId419" xr:uid="{8C46465E-D5A8-48F6-A681-D2851883D179}"/>
    <hyperlink ref="AE519" r:id="rId420" xr:uid="{84CAB399-FA8E-4117-9456-6354AFD55029}"/>
  </hyperlinks>
  <pageMargins left="0.7" right="0.7" top="0.75" bottom="0.75" header="0.3" footer="0.3"/>
  <pageSetup orientation="portrait" r:id="rId421"/>
  <legacyDrawing r:id="rId422"/>
  <tableParts count="1">
    <tablePart r:id="rId423"/>
  </tableParts>
  <extLst>
    <ext xmlns:x14="http://schemas.microsoft.com/office/spreadsheetml/2009/9/main" uri="{CCE6A557-97BC-4b89-ADB6-D9C93CAAB3DF}">
      <x14:dataValidations xmlns:xm="http://schemas.microsoft.com/office/excel/2006/main" count="1">
        <x14:dataValidation type="list" allowBlank="1" showInputMessage="1" showErrorMessage="1" xr:uid="{6FBEEB3F-9402-429C-96E4-521ABD0D7FFA}">
          <x14:formula1>
            <xm:f>DEPENDECIA!$A$2:$A$13</xm:f>
          </x14:formula1>
          <xm:sqref>D2:D206 D208:D553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CF358-108F-43CF-8422-D286CEC6E175}">
  <dimension ref="A1:A13"/>
  <sheetViews>
    <sheetView workbookViewId="0">
      <selection activeCell="A4" sqref="A4"/>
    </sheetView>
  </sheetViews>
  <sheetFormatPr baseColWidth="10" defaultColWidth="0" defaultRowHeight="15" x14ac:dyDescent="0.25"/>
  <cols>
    <col min="1" max="1" width="57" customWidth="1"/>
    <col min="2" max="16384" width="11.5703125" hidden="1"/>
  </cols>
  <sheetData>
    <row r="1" spans="1:1" x14ac:dyDescent="0.25">
      <c r="A1" t="s">
        <v>3499</v>
      </c>
    </row>
    <row r="2" spans="1:1" x14ac:dyDescent="0.25">
      <c r="A2" s="71" t="s">
        <v>1596</v>
      </c>
    </row>
    <row r="3" spans="1:1" x14ac:dyDescent="0.25">
      <c r="A3" s="71" t="s">
        <v>1445</v>
      </c>
    </row>
    <row r="4" spans="1:1" x14ac:dyDescent="0.25">
      <c r="A4" s="71" t="s">
        <v>1521</v>
      </c>
    </row>
    <row r="5" spans="1:1" x14ac:dyDescent="0.25">
      <c r="A5" s="71" t="s">
        <v>3500</v>
      </c>
    </row>
    <row r="6" spans="1:1" x14ac:dyDescent="0.25">
      <c r="A6" s="71" t="s">
        <v>3501</v>
      </c>
    </row>
    <row r="7" spans="1:1" x14ac:dyDescent="0.25">
      <c r="A7" s="71" t="s">
        <v>1429</v>
      </c>
    </row>
    <row r="8" spans="1:1" x14ac:dyDescent="0.25">
      <c r="A8" s="71" t="s">
        <v>1507</v>
      </c>
    </row>
    <row r="9" spans="1:1" x14ac:dyDescent="0.25">
      <c r="A9" s="71" t="s">
        <v>1436</v>
      </c>
    </row>
    <row r="10" spans="1:1" x14ac:dyDescent="0.25">
      <c r="A10" s="71" t="s">
        <v>1453</v>
      </c>
    </row>
    <row r="11" spans="1:1" x14ac:dyDescent="0.25">
      <c r="A11" s="71" t="s">
        <v>3456</v>
      </c>
    </row>
    <row r="12" spans="1:1" x14ac:dyDescent="0.25">
      <c r="A12" s="71" t="s">
        <v>1624</v>
      </c>
    </row>
    <row r="13" spans="1:1" x14ac:dyDescent="0.25">
      <c r="A13" s="71" t="s">
        <v>1647</v>
      </c>
    </row>
  </sheetData>
  <sheetProtection algorithmName="SHA-512" hashValue="GkBbC2XP657Ej7D4v/xUbdNwQ1C+ewQdDala3u4YrxnYmBhDrOQzNLiQO0N/T5eVHfNEAyWYb/nf31wt1nh1gg==" saltValue="+eA7VwUjlOIqnFlBzAUTDQ==" spinCount="100000" sheet="1" objects="1" scenarios="1"/>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d2b4e5c-d9fb-4a64-816b-c8333906406a">
      <UserInfo>
        <DisplayName>Luisa Fernanda Gaviria Cano</DisplayName>
        <AccountId>48</AccountId>
        <AccountType/>
      </UserInfo>
      <UserInfo>
        <DisplayName>Jeniffer Katerine Vanegas Valencia</DisplayName>
        <AccountId>57</AccountId>
        <AccountType/>
      </UserInfo>
      <UserInfo>
        <DisplayName>Digna Emérita Martinez García</DisplayName>
        <AccountId>58</AccountId>
        <AccountType/>
      </UserInfo>
    </SharedWithUsers>
    <TaxCatchAll xmlns="ed2b4e5c-d9fb-4a64-816b-c8333906406a" xsi:nil="true"/>
    <lcf76f155ced4ddcb4097134ff3c332f xmlns="c13099de-4857-4969-9a0f-d554ed19601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5C1126B7D59074A94A37F7C70D548E7" ma:contentTypeVersion="13" ma:contentTypeDescription="Crear nuevo documento." ma:contentTypeScope="" ma:versionID="1a5c10564eec8da8c755d9c34126f0de">
  <xsd:schema xmlns:xsd="http://www.w3.org/2001/XMLSchema" xmlns:xs="http://www.w3.org/2001/XMLSchema" xmlns:p="http://schemas.microsoft.com/office/2006/metadata/properties" xmlns:ns2="c13099de-4857-4969-9a0f-d554ed196016" xmlns:ns3="ed2b4e5c-d9fb-4a64-816b-c8333906406a" targetNamespace="http://schemas.microsoft.com/office/2006/metadata/properties" ma:root="true" ma:fieldsID="215234fc6e999f66fffc38dedb68022f" ns2:_="" ns3:_="">
    <xsd:import namespace="c13099de-4857-4969-9a0f-d554ed196016"/>
    <xsd:import namespace="ed2b4e5c-d9fb-4a64-816b-c8333906406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099de-4857-4969-9a0f-d554ed1960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c57083f5-be9c-41b3-a388-000a2fa236d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2b4e5c-d9fb-4a64-816b-c833390640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6110e4d-8753-498d-8ff8-9e56745fbcc6}" ma:internalName="TaxCatchAll" ma:showField="CatchAllData" ma:web="ed2b4e5c-d9fb-4a64-816b-c8333906406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2 f f b a 3 3 3 - 5 7 6 f - 4 4 b 8 - 9 e 4 6 - d 9 c e 5 1 5 4 1 a f c "   x m l n s = " h t t p : / / s c h e m a s . m i c r o s o f t . c o m / D a t a M a s h u p " > A A A A A L 8 R A A B Q S w M E F A A C A A g A 7 1 U d W + u r O E u l A A A A 9 w A A A B I A H A B D b 2 5 m a W c v U G F j a 2 F n Z S 5 4 b W w g o h g A K K A U A A A A A A A A A A A A A A A A A A A A A A A A A A A A h Y 8 x D o I w G I W v Q r r T l q r R k F I G V 0 l M i M a 1 K R U a 4 c f Q Y r m b g 0 f y C m I U d X N 8 3 / u G 9 + 7 X G 0 + H p g 4 u u r O m h Q R F m K J A g 2 o L A 2 W C e n c M V y g V f C v V S Z Y 6 G G W w 8 W C L B F X O n W N C v P f Y z 3 D b l Y R R G p F D t s l V p R u J P r L 5 L 4 c G r J O g N B J 8 / x o j G I 7 m C x x R t s S U k 4 n y z M D X Y O P g Z / s D + b q v X d 9 p o S H c 5 Z x M k Z P 3 C f E A U E s D B B Q A A g A I A O 9 V H 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v V R 1 b Z W i S X r g O A A C Q a Q A A E w A c A E Z v c m 1 1 b G F z L 1 N l Y 3 R p b 2 4 x L m 0 g o h g A K K A U A A A A A A A A A A A A A A A A A A A A A A A A A A A A 7 V 1 P c + O 2 F b / v z H 4 H j H K x p 1 o 7 c p J 2 2 o w P N E l 7 m c g i Q 8 p O p x 6 P B h J h G x u K V E n K X c e z M 7 3 2 k E v z K X r I K b d e / U 3 6 S f o A k B R J g J T k P 7 t 2 o s x s 1 i Y e g I f 3 9 / c A E p u Q S U q j E H n i 7 9 7 X r 1 + 9 f p V c 4 Z j 4 S L c H Q 1 c b 2 t 4 I 7 a O A p K 9 f I f j P j u k l C e G J x 6 i c i I b p z i E N S L L V u U r T W f K X 3 V 0 a + m Q W x S l J c A i j / n 1 O 8 Q 4 f c 8 a p J 9 F 0 N 6 H Q u q t H Y R r j F E 9 o 2 O m i M 2 1 G T 0 m c M H 7 2 U e + r 8 + 2 u m P K z D h A m Z D J P 6 X W E J q J T l K C 9 z / d 6 6 H 2 Q v B + 1 z I w W M y P l z L t G N J l P S c h G B I I Z j l P q R 8 l u B 5 g Q i 7 0 9 G + A p 2 W / h Y o d x 0 e l + 1 j m M A p / E y M H p V W f / Q Q J p Z O v 8 w x k j g 5 b z Q j 7 m + w k J E J 2 y S b A f M d b 5 o 5 3 v o / i H c R T 9 s P W J Z F h R Y W n K k X d F S M r 4 l J m / P b N S M t 2 v 9 e h 0 v w X O 9 j u i I w j B g K k X E g A T x A l K 5 j M S 0 y g m C Q K + Y T S c s D m G e B y Q H e 8 H O t t q Y K T 7 x Y J T M 5 z g M f k R W E n Q L I 6 m 0 T V b y 2 I c h z 1 L y V u C Q d X J V t v c Y N Q Z t R Y E 3 g Q H O E 7 2 0 3 h O S r Y 9 p D N Q C J 6 O a a Y 5 M c s w x m F y E c V T P Q r m 0 3 B 4 M y N s r g b m u r e 3 n b u f h u Y x M s w + c v r a A G m D E 6 0 P v y L N + O 7 E 8 i z d s g e m B y x Z Y f r H L 3 f Y g B + 6 6 L a j H d h H m m F D Q w q P U E r e p / z 5 I O r K x P b B N + Z Q p s 1 C h e U N N b n t 7 l / G S V 9 D N h p Y Q 3 l E 4 + 6 n I 2 t o M 0 Z P T d c 6 t H R N t + 7 + P Z D G O d X 6 t l s E J X k g 0 e 7 q T t 4 T h z e 8 4 Z B M r j B Q 0 w m N k E 9 Q b g D S D I J w S O I p D f G k m c 4 J 8 I 8 R o m x A H K w 6 C v o D c u K 7 X + M 4 u u S G o R q y l c Q 7 c U z 3 1 P J s V 2 o y b P 3 k 2 B y A F N u I T M c c G O Z A t z R u J C 2 k g x P z t H 0 s x Y S j 3 h p T j v Z k O z E c J G x O s k P k m k d g W 6 6 N H G e o 9 W X d y z R g 9 W D x d z / L d n R o 6 m + 1 G n V X s h l O p A G 7 w x N X t m m U t 7 v 2 g c a n Q Y 7 d t / 4 m U w K F b n p 2 b r c a 8 0 K J a G h B b / v I k r s f 2 u 4 x k x 1 y t C P Z 7 V z T c U 0 P 9 K A N h i b q m 0 d c N j W x m t z 7 V i E 9 t o 3 c / 2 B B s j q r 7 b I G q + 1 f t L T b A / S l 1 K z p Q 7 7 U o e k e W w N N r b 2 c q G 9 B U D M a i P r W 4 F v k m b r t V J o + b L 9 + R U N 1 3 C 0 D H 2 4 6 L F h u g M 8 G + D w Q + G g + S z s h S Q T Q a A U 8 B e 0 S r L M m Q K m x 8 J I x C V / K 3 a 8 h w k G h S h T e / X d K 4 u h J w E o t n 6 2 H V R p T U B X K Q N o v I o 6 8 i A p 6 K e D B M t T R T C i Q x r L 2 i Q K 1 y L y t l b J V I h B o b a 1 k X i N e P R M / M C k c a d 5 T l s L m O w h R E F A c q B / m s z l J U h w c 4 S S N k v Y E I d g S 0 W y S X K 8 f z J o n b o p t 1 o C h E p P P q U g W J Y 5 2 g K N H S A 4 P Z V G V O H T v t J o 2 9 O R 6 J x 9 t 6 x n I t X t m k I B O Y a x 4 v 8 N c T M T c Z H / v T 1 0 E E T f y a X i 5 3 9 v 7 a q + L v p t D N P f S m 4 D s L 3 7 c G U D M P 3 9 A W V s V 0 U d N G 2 k E 0 h o x 4 c B z m k R F N R T O p 2 M S c 3 + e F Y K N R j 6 5 g H K M Z f g a 4 Y f S + i G I L Y r z 8 s p d A n M T N / p H 8 j 1 N r z g d 4 6 + 6 G j Z l G E 3 H M R k B U z d k A o X h h 4 a l 9 5 a v v c 7 M Y t U + T W Z R S M c 0 o D 7 2 5 Y i n k o 2 S J I p 9 w r L + D F 8 q k m M + T U D k t k b R K u e B 8 Y W A S q 0 f y h C W L R w j f z 4 L 6 A T 7 e C E c Q z x K i a C p y 5 x V I J 1 4 P u a 5 X f y A 3 o A f z C j u S O M z X w q R 0 J D C B l 0 S Q n T K f G h L x R X T Q H U O m N Q p V F 1 a k Y v D S 7 6 T w B J I h O B / M b 7 7 p c X i S x O q 2 Q R h 3 i 7 m 6 i K C J 1 e Q z N + n O 8 f U 9 w O y N e q i 3 u d d t L d d T V 3 N Q u 6 1 S b l x A Q + V d 2 8 N g f f U E j + M Q n 8 1 c T d 7 2 T J 5 9 4 T A x V Q N 0 v 5 z i 7 Q r V r q 3 1 N m b F 8 A k g M G P Y e 0 M o t d 9 q B G Z 7 F W g i e v o o 6 F 2 A L D 1 i c C J U Q l J J L n R K 9 G n B Z 4 A a 1 5 R a q 2 f R N s m v i c 8 K T h i p e s j g J O H s 3 j f u v a T y 1 a h 5 q Y d / Z r s H 1 z T l q f 8 q M h k s t h M k P P h B S v C R s y h x 7 k / V 2 s Q E P M k p r N l b Y q t V M A z o 0 n T h v Q y y M D A 4 m U 0 Y l l 9 S u u p m h H k Q b 8 2 Z w 3 u 1 N u v c R D F I w 4 C 5 C F x q J g H g I Q C y Y l 5 m q Y n U w Z H 5 E I 1 a w Z r J 2 D y 4 Y T K J D E B k y e X 8 V K M 1 I i y c A i W / D T o h i W 7 q j W V f 2 1 O v C v m e A X A W S + 5 A 5 d h 9 Q B N 5 8 + K n N 7 q Q q p 0 j 6 r + U 8 r 6 p S w L z J H k j W 4 D U w p 0 o O r + o Z s x F u c c s l x + c F P U T 1 u d T r l G 4 o X R d r e j 5 0 t U r T 8 m 3 D S q A n D 5 w 1 g J M g p x A d u L k W U d K 2 J E L S x I k a D u / L K / K z x 8 o W v Z j W u e m / l q 5 p 0 L d 5 Q 9 U O 1 0 V T + T P E v y p Z L 7 O B D M o x A H F I I t R v g y J p c V H 9 J 8 v 2 7 R V d 3 A 8 K d s M d l W E o d y Z 6 X l n b 8 5 q 0 0 P T x b 8 n r e r v t e i + w b W 7 6 H + 8 g J + x 7 Y g j t E V b u c B j G j Q f 0 + R l G 2 m p x 0 D B A d 8 0 f C y B q T r 0 9 S R t G E N t G N L 3 4 D p D Z j e g O k N m N 6 A 6 Q 2 Y 3 o D p e 4 H p e 4 G 7 M p J G l W P C 9 b F d O e 0 3 M F P O / u w d G + / 5 p X 3 B 1 l / 7 3 r N I + Z y b H e D m R a f 7 T y r T X L W c i V 5 r k u c k D 0 7 w Y q L n l t r B Y 8 d R r M 7 t T 5 j 8 W x P t E y X 3 B A d + V D q z k 8 c t c c X f j X x 0 A M B Z U B w D l m Q l v 7 H 3 c N Q g 1 i U f Q W 6 y / m 8 1 6 3 + s L b R q + L j X v l p t 6 2 P N j R O F U 0 t u 3 L i d k r u j 5 I A r b 7 S U P O u B m y i P u 4 f C X r e c B y n u P R W S s s c J i a + h d I t p 5 J P A E L 2 s k H k Q S X y C A e W l 4 D D t q E o s 4 Y I G U A V W B U U C 0 D B 7 G 2 R L c J 0 h z 6 0 z 8 z 0 A D T b W O R B 3 + J Y H y A D V n z N s p H r O X 5 X d X l 1 V d Q 6 Z l h g q K N S j 3 U M 7 h u U 5 9 s A 6 s P q W o R m m N w J I 8 t V G U x 9 R U 8 W o K l V 8 e b / t p 1 U F 3 Y h P M 0 r 2 k o I G t H e / c G p r Y F i 6 Z t i u 6 e 0 a t j 6 y B t 7 J s T 1 y N G 1 X 7 E 3 V B Z P D V q W V P d I e 4 S d Y q 6 r K 6 F O W V 2 G M V c q N l 6 3 q 3 G S r l Q 8 3 g E Y p N F n C g 2 u Z K h P P r a a 5 Z 8 W y t O w o 4 4 o c k 7 Q g e b n q U R Y Q 9 y t m P s Z W 4 g q v N y 7 f T l x n / 0 m q K 7 w M o E m 7 T k L + i 7 2 n B a e K / a h 7 v y D a e L p 4 W 3 C 2 2 q t i v S o 4 s 4 8 d 1 z 6 2 P H u T + T 9 d 5 q 9 p 4 e V k g t a k X 7 e t 3 3 G + f 7 E K z m 2 0 t K e 5 W p 4 v r f j B K b 4 0 + W 8 k v 2 + O I 1 / i c e T T 4 I c C J W T 8 v Q D U 4 J i u Z w + 0 / k j T h 9 a p v U E O n w w 5 K D V x v 6 + Y n x t 8 U C 3 t s T 4 v f 4 k Y 4 m W r O j f Z t 9 E 7 3 C t 9 + 9 4 C J M R H 8 L z D 4 3 4 A X + L h o + I J d U b E M x J A L o 8 U N X r W I t + s I f K h A j n w 5 1 V 6 x c l a c b S C K C A c J u 9 V s 9 j A P j 5 w T V 4 2 9 s W 3 9 I u P p b K T o q 3 b s 4 y 9 c 5 B u x h H 7 s V h o + Z e 9 c 2 A c d V C n / G 1 V S f b 8 C 6 m c y w i B Y X O z C 9 g f d h Q F D + P W N 0 i U i 4 W V i J H V 4 5 V X d U B A x 2 R x 8 M U f H o J i t 8 5 A n + e l s z X U 6 T a t Y r 2 s v d q i m U W 1 L 6 L 1 e H X N 7 y P r H 2 I u n X x x J 1 C n B i x a G S j D D P 5 x / s i y R s X N c x u Q o Q I Z o A M f x i r l R N 7 6 E r I i X 9 R L Y P z I 9 I a W P X j B X J e q a I 4 d n v k y n p G g Q Z K O 1 j d s w d N j Y v r K g X o x b B H 3 3 o y K y w l H J g s h 8 S i k E + D u W c G + 5 V B + 6 Y K e O a 5 / H A D / E t W 6 s l G W L / B c i u m X j P W 4 a H 9 V 1 j 9 q K T A Q s M c E z Y p d v C q O H 9 C 0 s Q 3 0 C 5 r D X J F S o 0 7 n q j 7 9 a M I 3 g f h l W V I r i 0 X y U 3 Y F M E d y 1 c c u n s q b b x m v S C d M v G K 7 S S I C 6 U 5 I k l 2 5 C b l I p r C M 5 k s 2 X X J B Y r 7 1 x 8 F m I 5 2 Z c M z c 2 K 7 z / V H O B E 7 J J T g N R k 5 M Y e C Z 4 v J O Y 7 F R y 6 f N 1 i D R c c N o u 0 v 0 O P K x O C Z f U K n 3 j b + Z J y m 9 A A / k k 6 7 e T 9 z 4 B V S H N F a o q G g u L j 5 t E W J p r H B F y s V 9 q t l N R + 0 s h n X K + l V i U Z h f U 8 c p Y X q i u J 2 M y R 3 C G q j l m h B f Y a 5 F z E P N N E U L 0 v x 3 c 5 + 9 W 6 m y K 3 Q U z 2 f K B u d m K m 9 p v 8 V s j z 4 F 6 8 J g b x p I E e K 4 a u Q + h d j u N / n m O K C X o g 1 p E H d g K Q o z z a m 4 u J w o S d n R x X y q 8 q J r U b s o g g A v p 0 D W A Y Q r F x Q T l + 5 Z K j t E S s M I 8 a u r p F b x 5 W r N Y O r 3 8 m Y 0 i L 2 q i H C z X A T h I Z 6 k 8 7 i 5 3 W H 4 C a R C 2 J C O e K 9 Y S Z f f S q R q 1 K a Q o V j U W m m W n F p p 4 w r 6 Z o f I g t W B Y 8 m X A u p 3 v / J I p W z U w r C h h e / r I 9 1 Q X K Q n m k 6 Z n s U J S q 3 d T J j p g O Y u A q o 6 A z I o o D s s 3 F J c U l U f w Z l z d M E M Q J v M S a y Q p w M Y M S b t N C d u v y n Q Z o n T J e y g i D k D k 3 E f Q o P s F A O u o C x 6 r t L B g O p o A j 4 b r U S d h 3 w L k m c e s J m X r t L 3 P n 2 O 7 v 4 T k n g 1 3 h a X z I G n E u i G A + 7 Z G A m h o P / 9 8 2 f k H C n u T / R o A h A N l 3 s 5 D C i y 9 J h f R r p C H 5 e x d f c L V l D n o Y U F 5 B m F v 7 e 0 A N C J z 6 i 7 6 C g a k z j M Q 9 k N D J R c z n H M I J Q V A g 3 Y L k 6 2 W 0 Z l a T I m P l W F n v r U M s U J I G V Y i Q Y x J w N M C 6 / 1 A S 9 A a 5 6 f u H M u Q J q U v 3 h 7 O e m 0 X e R Z 5 I C G 6 Q Q x S 5 v L K O 3 x O 5 I u S e / G P M 4 M j 5 E 1 H j V n v s Z o x j i c N K M e c G M w R 7 m / u I i 1 h c I s X d s K 5 g q E U M o w r M w v G F V E h g J B h F H Z f 1 g 2 y T p V 0 m h F M t l y s v I 0 y 1 O X y j y W L 8 w v 0 I O 9 Q q / S e t f s K D j j / 2 L A N U 0 U E E V m q I V Y y U c b v Z i + z K k 6 k 7 a L R d 1 n q V D k b q W t E B t s g 1 W r 2 Y 6 x 4 h 9 x 4 F u r D f v U 7 M O R a k 3 R U k Y o K g c Z U y + D 0 a 3 I W U 7 A q p R a z X 5 N E a k t f D R G i 4 b g 0 B Q P y u f M M W V a B F V g I E 0 J y + D F A U W i P o B p 0 h 2 / R l E a r n L o 4 q W Q c 7 b O G p R 1 3 k V f P M p B y 5 J V d f k l j C p O n / h k R T 1 p 8 S + V d B 5 w 9 2 D 7 t Z O 3 T W U k C 6 Q r l 5 E y c V M Z y S m V B 5 R Z 9 Q d o Y o 3 3 b P g X V m x v O z c m e p E f T U L 2 A c 2 2 m Z T o u I 3 S K y i D e o g E C U G f N x 7 u 9 J S n O 0 t W U B z 7 s K n Y X n Z v W / G h T m m O r / 8 P U E s B A i 0 A F A A C A A g A 7 1 U d W + u r O E u l A A A A 9 w A A A B I A A A A A A A A A A A A A A A A A A A A A A E N v b m Z p Z y 9 Q Y W N r Y W d l L n h t b F B L A Q I t A B Q A A g A I A O 9 V H V s P y u m r p A A A A O k A A A A T A A A A A A A A A A A A A A A A A P E A A A B b Q 2 9 u d G V u d F 9 U e X B l c 1 0 u e G 1 s U E s B A i 0 A F A A C A A g A 7 1 U d W 2 V o k l 6 4 D g A A k G k A A B M A A A A A A A A A A A A A A A A A 4 g E A A E Z v c m 1 1 b G F z L 1 N l Y 3 R p b 2 4 x L m 1 Q S w U G A A A A A A M A A w D C A A A A 5 x A 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h M B A A A A A A A 8 E w E 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Q 0 9 O V F J B V E 9 T X 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Z W d h Y 2 n D s 2 4 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N j Z W R l M j I 3 Y y 1 h M z g 1 L T Q w Y z A t Y m F k M y 0 x N 2 E z N T k 0 N m F k Y W I i I C 8 + P E V u d H J 5 I F R 5 c G U 9 I k x v Y W R l Z F R v Q W 5 h b H l z a X N T Z X J 2 a W N l c y I g V m F s d W U 9 I m w w I i A v P j x F b n R y e S B U e X B l P S J G a W x s R X J y b 3 J D b 3 V u d C I g V m F s d W U 9 I m w z M T E i I C 8 + P E V u d H J 5 I F R 5 c G U 9 I k Z p b G x M Y X N 0 V X B k Y X R l Z C I g V m F s d W U 9 I m Q y M D I 1 L T A 3 L T A 3 V D E 5 O j Q 3 O j I y L j M 1 M D c 5 M T d a I i A v P j x F b n R y e S B U e X B l P S J G a W x s Q 2 9 s d W 1 u V H l w Z X M i I F Z h b H V l P S J z Q X d Z R E J n W U R C Z 0 1 B Q m d Z R 0 J n W U d C Z 1 l H Q m d Z R 0 F 3 W U F C Z 1 l H Q m d Z R 0 J n W U d C Z 1 l H Q m d Z Q U F B Q U c i I C 8 + P E V u d H J 5 I F R 5 c G U 9 I k Z p b G x F c n J v c k N v Z G U i I F Z h b H V l P S J z V W 5 r b m 9 3 b i I g L z 4 8 R W 5 0 c n k g V H l w Z T 0 i R m l s b E N v b H V t b k 5 h b W V z I i B W Y W x 1 Z T 0 i c 1 s m c X V v d D v D j V R F T S B E R U w g U E x B T i B B T l V B T C B E R S B B R F F V S V N J Q 0 l P T k V T J n F 1 b 3 Q 7 L C Z x d W 9 0 O 0 F C T 0 d B R E 8 m c X V v d D s s J n F 1 b 3 Q 7 T m 8 s J n F 1 b 3 Q 7 L C Z x d W 9 0 O 0 9 C S k V U T y Z x d W 9 0 O y w m c X V v d D t D T 0 5 U U k F U S V N U Q S Z x d W 9 0 O y w m c X V v d D t D w 4 l E V U x B I E 8 g T k l U J n F 1 b 3 Q 7 L C Z x d W 9 0 O 0 T D j U d J V E 8 g R E U g V k V S S U Z J Q 0 F D S c O S T i Z x d W 9 0 O y w m c X V v d D t W Q U x P U i B D T 0 5 U U k F U T y Z x d W 9 0 O y w m c X V v d D t W Q U x P U i B S Q 1 A m c X V v d D s s J n F 1 b 3 Q 7 R m V j a G E g S W 5 p Y 2 l v I G R l I E N v b n R y Y X R v J n F 1 b 3 Q 7 L C Z x d W 9 0 O 0 Z l Y 2 h h I F R l c m 1 p b m F j I E N v b n R y Y X R v J n F 1 b 3 Q 7 L C Z x d W 9 0 O 1 B s Y X p v I G l u a W N p Y W w m c X V v d D s s J n F 1 b 3 Q 7 R m V j a G E g V G V y b W l u Y W M g Q 2 9 u d H J h d G 8 g K y B Q c s O z c n J v Z 2 F z J n F 1 b 3 Q 7 L C Z x d W 9 0 O 1 B s Y X p v I C s g U H L D s 3 J y b 2 d h c y Z x d W 9 0 O y w m c X V v d D t T V V B F U l Z J U 0 9 S J n F 1 b 3 Q 7 L C Z x d W 9 0 O 0 R P Q 1 V N R U 5 U T y B T V V B F U l Z J U 0 9 S J n F 1 b 3 Q 7 L C Z x d W 9 0 O 0 R F U E V O R E V O Q 0 l B I E R F T C B T V V B F U l Z J U 0 9 S J n F 1 b 3 Q 7 L C Z x d W 9 0 O 0 5 V R V Z P I F N V U E V S V k l T T 1 I m c X V v d D s s J n F 1 b 3 Q 7 R E 9 D V U 1 F T l R P I F N V U E V S V k l T T 1 J f M S Z x d W 9 0 O y w m c X V v d D t E R V B F T k R F T k N J Q S B E R U w g U 1 V Q R V J W S V N P U l 8 y J n F 1 b 3 Q 7 L C Z x d W 9 0 O 0 N E U C B O b y w m c X V v d D s s J n F 1 b 3 Q 7 T m 8 s I F J F R 0 l T V F J P I F B Q V E F M J n F 1 b 3 Q 7 L C Z x d W 9 0 O 0 5 v L C B S R U d J U 1 R S T y B Q U F R B T C B B R E l D S c O T T i Z x d W 9 0 O y w m c X V v d D t G R U N I Q S B S R U d J U 1 R S T y B Q U F R B T C w m c X V v d D s s J n F 1 b 3 Q 7 R k V D S E E g Q V B F U l R V U k E m c X V v d D s s J n F 1 b 3 Q 7 I E Z F Q 0 h B I E F Q U k 9 C Q U N J w 5 N O I F B P T E l a Q S Z x d W 9 0 O y w m c X V v d D t Q U k 9 D R V N P I E N P T l R S Q V R B Q 0 l P T i Z x d W 9 0 O y w m c X V v d D t U S V B P T E 9 H S U E m c X V v d D s s J n F 1 b 3 Q 7 R k 9 S T U E g R E U g U E F H T y Z x d W 9 0 O y w m c X V v d D t S R V B S R V N F T l R B T l R F I E x F R 0 F M J n F 1 b 3 Q 7 L C Z x d W 9 0 O 0 N F R F V M Q S B S R V B S R V N F T l R B T l R F I E x F R 0 F M J n F 1 b 3 Q 7 L C Z x d W 9 0 O 0 1 P R E l G S U N B Q 0 n D k 0 4 g M S Z x d W 9 0 O y w m c X V v d D t N T 0 R J R k l D Q U N J w 5 N O I D I m c X V v d D s s J n F 1 b 3 Q 7 T U 9 E S U Z J Q 0 F D S c O T T i A z J n F 1 b 3 Q 7 L C Z x d W 9 0 O 0 1 P R E l G S U N B Q 0 l P T i A 0 J n F 1 b 3 Q 7 L C Z x d W 9 0 O 0 F D V E E g R E U g V E V S T U l O Q U N J w 5 N O J n F 1 b 3 Q 7 L C Z x d W 9 0 O 0 F D V E E g R E U g T E l R V U l E Q U N J w 5 N O J n F 1 b 3 Q 7 L C Z x d W 9 0 O 0 x J T k s g U 0 V D T 1 A m c X V v d D s s J n F 1 b 3 Q 7 V k F M T 1 I g U E F H Q U R P I F N F Q 0 9 Q J n F 1 b 3 Q 7 L C Z x d W 9 0 O 1 Z B T E 9 S I F B B R 0 F E T y B S R U F M J n F 1 b 3 Q 7 L C Z x d W 9 0 O 0 R J R k V S R U 5 D S U E m c X V v d D s s J n F 1 b 3 Q 7 Q 2 9 s d W 1 u N D I m c X V v d D t d I i A v P j x F b n R y e S B U e X B l P S J G a W x s Q 2 9 1 b n Q i I F Z h b H V l P S J s M T A 0 O D U 3 M i I g L z 4 8 R W 5 0 c n k g V H l w Z T 0 i R m l s b F N 0 Y X R 1 c y I g V m F s d W U 9 I n N D b 2 1 w b G V 0 Z S I g L z 4 8 R W 5 0 c n k g V H l w Z T 0 i Q W R k Z W R U b 0 R h d G F N b 2 R l b C I g V m F s d W U 9 I m w w I i A v P j x F b n R y e S B U e X B l P S J S Z W x h d G l v b n N o a X B J b m Z v Q 2 9 u d G F p b m V y I i B W Y W x 1 Z T 0 i c 3 s m c X V v d D t j b 2 x 1 b W 5 D b 3 V u d C Z x d W 9 0 O z o 0 M i w m c X V v d D t r Z X l D b 2 x 1 b W 5 O Y W 1 l c y Z x d W 9 0 O z p b X S w m c X V v d D t x d W V y e V J l b G F 0 a W 9 u c 2 h p c H M m c X V v d D s 6 W 1 0 s J n F 1 b 3 Q 7 Y 2 9 s d W 1 u S W R l b n R p d G l l c y Z x d W 9 0 O z p b J n F 1 b 3 Q 7 U 2 V j d G l v b j E v Q 0 9 O V F J B V E 9 T X y 9 B d X R v U m V t b 3 Z l Z E N v b H V t b n M x L n v D j V R F T S B E R U w g U E x B T i B B T l V B T C B E R S B B R F F V S V N J Q 0 l P T k V T L D B 9 J n F 1 b 3 Q 7 L C Z x d W 9 0 O 1 N l Y 3 R p b 2 4 x L 0 N P T l R S Q V R P U 1 8 v Q X V 0 b 1 J l b W 9 2 Z W R D b 2 x 1 b W 5 z M S 5 7 Q U J P R 0 F E T y w x f S Z x d W 9 0 O y w m c X V v d D t T Z W N 0 a W 9 u M S 9 D T 0 5 U U k F U T 1 N f L 0 F 1 d G 9 S Z W 1 v d m V k Q 2 9 s d W 1 u c z E u e 0 5 v L C w y f S Z x d W 9 0 O y w m c X V v d D t T Z W N 0 a W 9 u M S 9 D T 0 5 U U k F U T 1 N f L 0 F 1 d G 9 S Z W 1 v d m V k Q 2 9 s d W 1 u c z E u e 0 9 C S k V U T y w z f S Z x d W 9 0 O y w m c X V v d D t T Z W N 0 a W 9 u M S 9 D T 0 5 U U k F U T 1 N f L 0 F 1 d G 9 S Z W 1 v d m V k Q 2 9 s d W 1 u c z E u e 0 N P T l R S Q V R J U 1 R B L D R 9 J n F 1 b 3 Q 7 L C Z x d W 9 0 O 1 N l Y 3 R p b 2 4 x L 0 N P T l R S Q V R P U 1 8 v Q X V 0 b 1 J l b W 9 2 Z W R D b 2 x 1 b W 5 z M S 5 7 Q 8 O J R F V M Q S B P I E 5 J V C w 1 f S Z x d W 9 0 O y w m c X V v d D t T Z W N 0 a W 9 u M S 9 D T 0 5 U U k F U T 1 N f L 0 F 1 d G 9 S Z W 1 v d m V k Q 2 9 s d W 1 u c z E u e 0 T D j U d J V E 8 g R E U g V k V S S U Z J Q 0 F D S c O S T i w 2 f S Z x d W 9 0 O y w m c X V v d D t T Z W N 0 a W 9 u M S 9 D T 0 5 U U k F U T 1 N f L 0 F 1 d G 9 S Z W 1 v d m V k Q 2 9 s d W 1 u c z E u e 1 Z B T E 9 S I E N P T l R S Q V R P L D d 9 J n F 1 b 3 Q 7 L C Z x d W 9 0 O 1 N l Y 3 R p b 2 4 x L 0 N P T l R S Q V R P U 1 8 v Q X V 0 b 1 J l b W 9 2 Z W R D b 2 x 1 b W 5 z M S 5 7 V k F M T 1 I g U k N Q L D h 9 J n F 1 b 3 Q 7 L C Z x d W 9 0 O 1 N l Y 3 R p b 2 4 x L 0 N P T l R S Q V R P U 1 8 v Q X V 0 b 1 J l b W 9 2 Z W R D b 2 x 1 b W 5 z M S 5 7 R m V j a G E g S W 5 p Y 2 l v I G R l I E N v b n R y Y X R v L D l 9 J n F 1 b 3 Q 7 L C Z x d W 9 0 O 1 N l Y 3 R p b 2 4 x L 0 N P T l R S Q V R P U 1 8 v Q X V 0 b 1 J l b W 9 2 Z W R D b 2 x 1 b W 5 z M S 5 7 R m V j a G E g V G V y b W l u Y W M g Q 2 9 u d H J h d G 8 s M T B 9 J n F 1 b 3 Q 7 L C Z x d W 9 0 O 1 N l Y 3 R p b 2 4 x L 0 N P T l R S Q V R P U 1 8 v Q X V 0 b 1 J l b W 9 2 Z W R D b 2 x 1 b W 5 z M S 5 7 U G x h e m 8 g a W 5 p Y 2 l h b C w x M X 0 m c X V v d D s s J n F 1 b 3 Q 7 U 2 V j d G l v b j E v Q 0 9 O V F J B V E 9 T X y 9 B d X R v U m V t b 3 Z l Z E N v b H V t b n M x L n t G Z W N o Y S B U Z X J t a W 5 h Y y B D b 2 5 0 c m F 0 b y A r I F B y w 7 N y c m 9 n Y X M s M T J 9 J n F 1 b 3 Q 7 L C Z x d W 9 0 O 1 N l Y 3 R p b 2 4 x L 0 N P T l R S Q V R P U 1 8 v Q X V 0 b 1 J l b W 9 2 Z W R D b 2 x 1 b W 5 z M S 5 7 U G x h e m 8 g K y B Q c s O z c n J v Z 2 F z L D E z f S Z x d W 9 0 O y w m c X V v d D t T Z W N 0 a W 9 u M S 9 D T 0 5 U U k F U T 1 N f L 0 F 1 d G 9 S Z W 1 v d m V k Q 2 9 s d W 1 u c z E u e 1 N V U E V S V k l T T 1 I s M T R 9 J n F 1 b 3 Q 7 L C Z x d W 9 0 O 1 N l Y 3 R p b 2 4 x L 0 N P T l R S Q V R P U 1 8 v Q X V 0 b 1 J l b W 9 2 Z W R D b 2 x 1 b W 5 z M S 5 7 R E 9 D V U 1 F T l R P I F N V U E V S V k l T T 1 I s M T V 9 J n F 1 b 3 Q 7 L C Z x d W 9 0 O 1 N l Y 3 R p b 2 4 x L 0 N P T l R S Q V R P U 1 8 v Q X V 0 b 1 J l b W 9 2 Z W R D b 2 x 1 b W 5 z M S 5 7 R E V Q R U 5 E R U 5 D S U E g R E V M I F N V U E V S V k l T T 1 I s M T Z 9 J n F 1 b 3 Q 7 L C Z x d W 9 0 O 1 N l Y 3 R p b 2 4 x L 0 N P T l R S Q V R P U 1 8 v Q X V 0 b 1 J l b W 9 2 Z W R D b 2 x 1 b W 5 z M S 5 7 T l V F V k 8 g U 1 V Q R V J W S V N P U i w x N 3 0 m c X V v d D s s J n F 1 b 3 Q 7 U 2 V j d G l v b j E v Q 0 9 O V F J B V E 9 T X y 9 B d X R v U m V t b 3 Z l Z E N v b H V t b n M x L n t E T 0 N V T U V O V E 8 g U 1 V Q R V J W S V N P U l 8 x L D E 4 f S Z x d W 9 0 O y w m c X V v d D t T Z W N 0 a W 9 u M S 9 D T 0 5 U U k F U T 1 N f L 0 F 1 d G 9 S Z W 1 v d m V k Q 2 9 s d W 1 u c z E u e 0 R F U E V O R E V O Q 0 l B I E R F T C B T V V B F U l Z J U 0 9 S X z I s M T l 9 J n F 1 b 3 Q 7 L C Z x d W 9 0 O 1 N l Y 3 R p b 2 4 x L 0 N P T l R S Q V R P U 1 8 v Q X V 0 b 1 J l b W 9 2 Z W R D b 2 x 1 b W 5 z M S 5 7 Q 0 R Q I E 5 v L C w y M H 0 m c X V v d D s s J n F 1 b 3 Q 7 U 2 V j d G l v b j E v Q 0 9 O V F J B V E 9 T X y 9 B d X R v U m V t b 3 Z l Z E N v b H V t b n M x L n t O b y w g U k V H S V N U U k 8 g U F B U Q U w s M j F 9 J n F 1 b 3 Q 7 L C Z x d W 9 0 O 1 N l Y 3 R p b 2 4 x L 0 N P T l R S Q V R P U 1 8 v Q X V 0 b 1 J l b W 9 2 Z W R D b 2 x 1 b W 5 z M S 5 7 T m 8 s I F J F R 0 l T V F J P I F B Q V E F M I E F E S U N J w 5 N O L D I y f S Z x d W 9 0 O y w m c X V v d D t T Z W N 0 a W 9 u M S 9 D T 0 5 U U k F U T 1 N f L 0 F 1 d G 9 S Z W 1 v d m V k Q 2 9 s d W 1 u c z E u e 0 Z F Q 0 h B I F J F R 0 l T V F J P I F B Q V E F M L C w y M 3 0 m c X V v d D s s J n F 1 b 3 Q 7 U 2 V j d G l v b j E v Q 0 9 O V F J B V E 9 T X y 9 B d X R v U m V t b 3 Z l Z E N v b H V t b n M x L n t G R U N I Q S B B U E V S V F V S Q S w y N H 0 m c X V v d D s s J n F 1 b 3 Q 7 U 2 V j d G l v b j E v Q 0 9 O V F J B V E 9 T X y 9 B d X R v U m V t b 3 Z l Z E N v b H V t b n M x L n s g R k V D S E E g Q V B S T 0 J B Q 0 n D k 0 4 g U E 9 M S V p B L D I 1 f S Z x d W 9 0 O y w m c X V v d D t T Z W N 0 a W 9 u M S 9 D T 0 5 U U k F U T 1 N f L 0 F 1 d G 9 S Z W 1 v d m V k Q 2 9 s d W 1 u c z E u e 1 B S T 0 N F U 0 8 g Q 0 9 O V F J B V E F D S U 9 O L D I 2 f S Z x d W 9 0 O y w m c X V v d D t T Z W N 0 a W 9 u M S 9 D T 0 5 U U k F U T 1 N f L 0 F 1 d G 9 S Z W 1 v d m V k Q 2 9 s d W 1 u c z E u e 1 R J U E 9 M T 0 d J Q S w y N 3 0 m c X V v d D s s J n F 1 b 3 Q 7 U 2 V j d G l v b j E v Q 0 9 O V F J B V E 9 T X y 9 B d X R v U m V t b 3 Z l Z E N v b H V t b n M x L n t G T 1 J N Q S B E R S B Q Q U d P L D I 4 f S Z x d W 9 0 O y w m c X V v d D t T Z W N 0 a W 9 u M S 9 D T 0 5 U U k F U T 1 N f L 0 F 1 d G 9 S Z W 1 v d m V k Q 2 9 s d W 1 u c z E u e 1 J F U F J F U 0 V O V E F O V E U g T E V H Q U w s M j l 9 J n F 1 b 3 Q 7 L C Z x d W 9 0 O 1 N l Y 3 R p b 2 4 x L 0 N P T l R S Q V R P U 1 8 v Q X V 0 b 1 J l b W 9 2 Z W R D b 2 x 1 b W 5 z M S 5 7 Q 0 V E V U x B I F J F U F J F U 0 V O V E F O V E U g T E V H Q U w s M z B 9 J n F 1 b 3 Q 7 L C Z x d W 9 0 O 1 N l Y 3 R p b 2 4 x L 0 N P T l R S Q V R P U 1 8 v Q X V 0 b 1 J l b W 9 2 Z W R D b 2 x 1 b W 5 z M S 5 7 T U 9 E S U Z J Q 0 F D S c O T T i A x L D M x f S Z x d W 9 0 O y w m c X V v d D t T Z W N 0 a W 9 u M S 9 D T 0 5 U U k F U T 1 N f L 0 F 1 d G 9 S Z W 1 v d m V k Q 2 9 s d W 1 u c z E u e 0 1 P R E l G S U N B Q 0 n D k 0 4 g M i w z M n 0 m c X V v d D s s J n F 1 b 3 Q 7 U 2 V j d G l v b j E v Q 0 9 O V F J B V E 9 T X y 9 B d X R v U m V t b 3 Z l Z E N v b H V t b n M x L n t N T 0 R J R k l D Q U N J w 5 N O I D M s M z N 9 J n F 1 b 3 Q 7 L C Z x d W 9 0 O 1 N l Y 3 R p b 2 4 x L 0 N P T l R S Q V R P U 1 8 v Q X V 0 b 1 J l b W 9 2 Z W R D b 2 x 1 b W 5 z M S 5 7 T U 9 E S U Z J Q 0 F D S U 9 O I D Q s M z R 9 J n F 1 b 3 Q 7 L C Z x d W 9 0 O 1 N l Y 3 R p b 2 4 x L 0 N P T l R S Q V R P U 1 8 v Q X V 0 b 1 J l b W 9 2 Z W R D b 2 x 1 b W 5 z M S 5 7 Q U N U Q S B E R S B U R V J N S U 5 B Q 0 n D k 0 4 s M z V 9 J n F 1 b 3 Q 7 L C Z x d W 9 0 O 1 N l Y 3 R p b 2 4 x L 0 N P T l R S Q V R P U 1 8 v Q X V 0 b 1 J l b W 9 2 Z W R D b 2 x 1 b W 5 z M S 5 7 Q U N U Q S B E R S B M S V F V S U R B Q 0 n D k 0 4 s M z Z 9 J n F 1 b 3 Q 7 L C Z x d W 9 0 O 1 N l Y 3 R p b 2 4 x L 0 N P T l R S Q V R P U 1 8 v Q X V 0 b 1 J l b W 9 2 Z W R D b 2 x 1 b W 5 z M S 5 7 T E l O S y B T R U N P U C w z N 3 0 m c X V v d D s s J n F 1 b 3 Q 7 U 2 V j d G l v b j E v Q 0 9 O V F J B V E 9 T X y 9 B d X R v U m V t b 3 Z l Z E N v b H V t b n M x L n t W Q U x P U i B Q Q U d B R E 8 g U 0 V D T 1 A s M z h 9 J n F 1 b 3 Q 7 L C Z x d W 9 0 O 1 N l Y 3 R p b 2 4 x L 0 N P T l R S Q V R P U 1 8 v Q X V 0 b 1 J l b W 9 2 Z W R D b 2 x 1 b W 5 z M S 5 7 V k F M T 1 I g U E F H Q U R P I F J F Q U w s M z l 9 J n F 1 b 3 Q 7 L C Z x d W 9 0 O 1 N l Y 3 R p b 2 4 x L 0 N P T l R S Q V R P U 1 8 v Q X V 0 b 1 J l b W 9 2 Z W R D b 2 x 1 b W 5 z M S 5 7 R E l G R V J F T k N J Q S w 0 M H 0 m c X V v d D s s J n F 1 b 3 Q 7 U 2 V j d G l v b j E v Q 0 9 O V F J B V E 9 T X y 9 B d X R v U m V t b 3 Z l Z E N v b H V t b n M x L n t D b 2 x 1 b W 4 0 M i w 0 M X 0 m c X V v d D t d L C Z x d W 9 0 O 0 N v b H V t b k N v d W 5 0 J n F 1 b 3 Q 7 O j Q y L C Z x d W 9 0 O 0 t l e U N v b H V t b k 5 h b W V z J n F 1 b 3 Q 7 O l t d L C Z x d W 9 0 O 0 N v b H V t b k l k Z W 5 0 a X R p Z X M m c X V v d D s 6 W y Z x d W 9 0 O 1 N l Y 3 R p b 2 4 x L 0 N P T l R S Q V R P U 1 8 v Q X V 0 b 1 J l b W 9 2 Z W R D b 2 x 1 b W 5 z M S 5 7 w 4 1 U R U 0 g R E V M I F B M Q U 4 g Q U 5 V Q U w g R E U g Q U R R V U l T S U N J T 0 5 F U y w w f S Z x d W 9 0 O y w m c X V v d D t T Z W N 0 a W 9 u M S 9 D T 0 5 U U k F U T 1 N f L 0 F 1 d G 9 S Z W 1 v d m V k Q 2 9 s d W 1 u c z E u e 0 F C T 0 d B R E 8 s M X 0 m c X V v d D s s J n F 1 b 3 Q 7 U 2 V j d G l v b j E v Q 0 9 O V F J B V E 9 T X y 9 B d X R v U m V t b 3 Z l Z E N v b H V t b n M x L n t O b y w s M n 0 m c X V v d D s s J n F 1 b 3 Q 7 U 2 V j d G l v b j E v Q 0 9 O V F J B V E 9 T X y 9 B d X R v U m V t b 3 Z l Z E N v b H V t b n M x L n t P Q k p F V E 8 s M 3 0 m c X V v d D s s J n F 1 b 3 Q 7 U 2 V j d G l v b j E v Q 0 9 O V F J B V E 9 T X y 9 B d X R v U m V t b 3 Z l Z E N v b H V t b n M x L n t D T 0 5 U U k F U S V N U Q S w 0 f S Z x d W 9 0 O y w m c X V v d D t T Z W N 0 a W 9 u M S 9 D T 0 5 U U k F U T 1 N f L 0 F 1 d G 9 S Z W 1 v d m V k Q 2 9 s d W 1 u c z E u e 0 P D i U R V T E E g T y B O S V Q s N X 0 m c X V v d D s s J n F 1 b 3 Q 7 U 2 V j d G l v b j E v Q 0 9 O V F J B V E 9 T X y 9 B d X R v U m V t b 3 Z l Z E N v b H V t b n M x L n t E w 4 1 H S V R P I E R F I F Z F U k l G S U N B Q 0 n D k k 4 s N n 0 m c X V v d D s s J n F 1 b 3 Q 7 U 2 V j d G l v b j E v Q 0 9 O V F J B V E 9 T X y 9 B d X R v U m V t b 3 Z l Z E N v b H V t b n M x L n t W Q U x P U i B D T 0 5 U U k F U T y w 3 f S Z x d W 9 0 O y w m c X V v d D t T Z W N 0 a W 9 u M S 9 D T 0 5 U U k F U T 1 N f L 0 F 1 d G 9 S Z W 1 v d m V k Q 2 9 s d W 1 u c z E u e 1 Z B T E 9 S I F J D U C w 4 f S Z x d W 9 0 O y w m c X V v d D t T Z W N 0 a W 9 u M S 9 D T 0 5 U U k F U T 1 N f L 0 F 1 d G 9 S Z W 1 v d m V k Q 2 9 s d W 1 u c z E u e 0 Z l Y 2 h h I E l u a W N p b y B k Z S B D b 2 5 0 c m F 0 b y w 5 f S Z x d W 9 0 O y w m c X V v d D t T Z W N 0 a W 9 u M S 9 D T 0 5 U U k F U T 1 N f L 0 F 1 d G 9 S Z W 1 v d m V k Q 2 9 s d W 1 u c z E u e 0 Z l Y 2 h h I F R l c m 1 p b m F j I E N v b n R y Y X R v L D E w f S Z x d W 9 0 O y w m c X V v d D t T Z W N 0 a W 9 u M S 9 D T 0 5 U U k F U T 1 N f L 0 F 1 d G 9 S Z W 1 v d m V k Q 2 9 s d W 1 u c z E u e 1 B s Y X p v I G l u a W N p Y W w s M T F 9 J n F 1 b 3 Q 7 L C Z x d W 9 0 O 1 N l Y 3 R p b 2 4 x L 0 N P T l R S Q V R P U 1 8 v Q X V 0 b 1 J l b W 9 2 Z W R D b 2 x 1 b W 5 z M S 5 7 R m V j a G E g V G V y b W l u Y W M g Q 2 9 u d H J h d G 8 g K y B Q c s O z c n J v Z 2 F z L D E y f S Z x d W 9 0 O y w m c X V v d D t T Z W N 0 a W 9 u M S 9 D T 0 5 U U k F U T 1 N f L 0 F 1 d G 9 S Z W 1 v d m V k Q 2 9 s d W 1 u c z E u e 1 B s Y X p v I C s g U H L D s 3 J y b 2 d h c y w x M 3 0 m c X V v d D s s J n F 1 b 3 Q 7 U 2 V j d G l v b j E v Q 0 9 O V F J B V E 9 T X y 9 B d X R v U m V t b 3 Z l Z E N v b H V t b n M x L n t T V V B F U l Z J U 0 9 S L D E 0 f S Z x d W 9 0 O y w m c X V v d D t T Z W N 0 a W 9 u M S 9 D T 0 5 U U k F U T 1 N f L 0 F 1 d G 9 S Z W 1 v d m V k Q 2 9 s d W 1 u c z E u e 0 R P Q 1 V N R U 5 U T y B T V V B F U l Z J U 0 9 S L D E 1 f S Z x d W 9 0 O y w m c X V v d D t T Z W N 0 a W 9 u M S 9 D T 0 5 U U k F U T 1 N f L 0 F 1 d G 9 S Z W 1 v d m V k Q 2 9 s d W 1 u c z E u e 0 R F U E V O R E V O Q 0 l B I E R F T C B T V V B F U l Z J U 0 9 S L D E 2 f S Z x d W 9 0 O y w m c X V v d D t T Z W N 0 a W 9 u M S 9 D T 0 5 U U k F U T 1 N f L 0 F 1 d G 9 S Z W 1 v d m V k Q 2 9 s d W 1 u c z E u e 0 5 V R V Z P I F N V U E V S V k l T T 1 I s M T d 9 J n F 1 b 3 Q 7 L C Z x d W 9 0 O 1 N l Y 3 R p b 2 4 x L 0 N P T l R S Q V R P U 1 8 v Q X V 0 b 1 J l b W 9 2 Z W R D b 2 x 1 b W 5 z M S 5 7 R E 9 D V U 1 F T l R P I F N V U E V S V k l T T 1 J f M S w x O H 0 m c X V v d D s s J n F 1 b 3 Q 7 U 2 V j d G l v b j E v Q 0 9 O V F J B V E 9 T X y 9 B d X R v U m V t b 3 Z l Z E N v b H V t b n M x L n t E R V B F T k R F T k N J Q S B E R U w g U 1 V Q R V J W S V N P U l 8 y L D E 5 f S Z x d W 9 0 O y w m c X V v d D t T Z W N 0 a W 9 u M S 9 D T 0 5 U U k F U T 1 N f L 0 F 1 d G 9 S Z W 1 v d m V k Q 2 9 s d W 1 u c z E u e 0 N E U C B O b y w s M j B 9 J n F 1 b 3 Q 7 L C Z x d W 9 0 O 1 N l Y 3 R p b 2 4 x L 0 N P T l R S Q V R P U 1 8 v Q X V 0 b 1 J l b W 9 2 Z W R D b 2 x 1 b W 5 z M S 5 7 T m 8 s I F J F R 0 l T V F J P I F B Q V E F M L D I x f S Z x d W 9 0 O y w m c X V v d D t T Z W N 0 a W 9 u M S 9 D T 0 5 U U k F U T 1 N f L 0 F 1 d G 9 S Z W 1 v d m V k Q 2 9 s d W 1 u c z E u e 0 5 v L C B S R U d J U 1 R S T y B Q U F R B T C B B R E l D S c O T T i w y M n 0 m c X V v d D s s J n F 1 b 3 Q 7 U 2 V j d G l v b j E v Q 0 9 O V F J B V E 9 T X y 9 B d X R v U m V t b 3 Z l Z E N v b H V t b n M x L n t G R U N I Q S B S R U d J U 1 R S T y B Q U F R B T C w s M j N 9 J n F 1 b 3 Q 7 L C Z x d W 9 0 O 1 N l Y 3 R p b 2 4 x L 0 N P T l R S Q V R P U 1 8 v Q X V 0 b 1 J l b W 9 2 Z W R D b 2 x 1 b W 5 z M S 5 7 R k V D S E E g Q V B F U l R V U k E s M j R 9 J n F 1 b 3 Q 7 L C Z x d W 9 0 O 1 N l Y 3 R p b 2 4 x L 0 N P T l R S Q V R P U 1 8 v Q X V 0 b 1 J l b W 9 2 Z W R D b 2 x 1 b W 5 z M S 5 7 I E Z F Q 0 h B I E F Q U k 9 C Q U N J w 5 N O I F B P T E l a Q S w y N X 0 m c X V v d D s s J n F 1 b 3 Q 7 U 2 V j d G l v b j E v Q 0 9 O V F J B V E 9 T X y 9 B d X R v U m V t b 3 Z l Z E N v b H V t b n M x L n t Q U k 9 D R V N P I E N P T l R S Q V R B Q 0 l P T i w y N n 0 m c X V v d D s s J n F 1 b 3 Q 7 U 2 V j d G l v b j E v Q 0 9 O V F J B V E 9 T X y 9 B d X R v U m V t b 3 Z l Z E N v b H V t b n M x L n t U S V B P T E 9 H S U E s M j d 9 J n F 1 b 3 Q 7 L C Z x d W 9 0 O 1 N l Y 3 R p b 2 4 x L 0 N P T l R S Q V R P U 1 8 v Q X V 0 b 1 J l b W 9 2 Z W R D b 2 x 1 b W 5 z M S 5 7 R k 9 S T U E g R E U g U E F H T y w y O H 0 m c X V v d D s s J n F 1 b 3 Q 7 U 2 V j d G l v b j E v Q 0 9 O V F J B V E 9 T X y 9 B d X R v U m V t b 3 Z l Z E N v b H V t b n M x L n t S R V B S R V N F T l R B T l R F I E x F R 0 F M L D I 5 f S Z x d W 9 0 O y w m c X V v d D t T Z W N 0 a W 9 u M S 9 D T 0 5 U U k F U T 1 N f L 0 F 1 d G 9 S Z W 1 v d m V k Q 2 9 s d W 1 u c z E u e 0 N F R F V M Q S B S R V B S R V N F T l R B T l R F I E x F R 0 F M L D M w f S Z x d W 9 0 O y w m c X V v d D t T Z W N 0 a W 9 u M S 9 D T 0 5 U U k F U T 1 N f L 0 F 1 d G 9 S Z W 1 v d m V k Q 2 9 s d W 1 u c z E u e 0 1 P R E l G S U N B Q 0 n D k 0 4 g M S w z M X 0 m c X V v d D s s J n F 1 b 3 Q 7 U 2 V j d G l v b j E v Q 0 9 O V F J B V E 9 T X y 9 B d X R v U m V t b 3 Z l Z E N v b H V t b n M x L n t N T 0 R J R k l D Q U N J w 5 N O I D I s M z J 9 J n F 1 b 3 Q 7 L C Z x d W 9 0 O 1 N l Y 3 R p b 2 4 x L 0 N P T l R S Q V R P U 1 8 v Q X V 0 b 1 J l b W 9 2 Z W R D b 2 x 1 b W 5 z M S 5 7 T U 9 E S U Z J Q 0 F D S c O T T i A z L D M z f S Z x d W 9 0 O y w m c X V v d D t T Z W N 0 a W 9 u M S 9 D T 0 5 U U k F U T 1 N f L 0 F 1 d G 9 S Z W 1 v d m V k Q 2 9 s d W 1 u c z E u e 0 1 P R E l G S U N B Q 0 l P T i A 0 L D M 0 f S Z x d W 9 0 O y w m c X V v d D t T Z W N 0 a W 9 u M S 9 D T 0 5 U U k F U T 1 N f L 0 F 1 d G 9 S Z W 1 v d m V k Q 2 9 s d W 1 u c z E u e 0 F D V E E g R E U g V E V S T U l O Q U N J w 5 N O L D M 1 f S Z x d W 9 0 O y w m c X V v d D t T Z W N 0 a W 9 u M S 9 D T 0 5 U U k F U T 1 N f L 0 F 1 d G 9 S Z W 1 v d m V k Q 2 9 s d W 1 u c z E u e 0 F D V E E g R E U g T E l R V U l E Q U N J w 5 N O L D M 2 f S Z x d W 9 0 O y w m c X V v d D t T Z W N 0 a W 9 u M S 9 D T 0 5 U U k F U T 1 N f L 0 F 1 d G 9 S Z W 1 v d m V k Q 2 9 s d W 1 u c z E u e 0 x J T k s g U 0 V D T 1 A s M z d 9 J n F 1 b 3 Q 7 L C Z x d W 9 0 O 1 N l Y 3 R p b 2 4 x L 0 N P T l R S Q V R P U 1 8 v Q X V 0 b 1 J l b W 9 2 Z W R D b 2 x 1 b W 5 z M S 5 7 V k F M T 1 I g U E F H Q U R P I F N F Q 0 9 Q L D M 4 f S Z x d W 9 0 O y w m c X V v d D t T Z W N 0 a W 9 u M S 9 D T 0 5 U U k F U T 1 N f L 0 F 1 d G 9 S Z W 1 v d m V k Q 2 9 s d W 1 u c z E u e 1 Z B T E 9 S I F B B R 0 F E T y B S R U F M L D M 5 f S Z x d W 9 0 O y w m c X V v d D t T Z W N 0 a W 9 u M S 9 D T 0 5 U U k F U T 1 N f L 0 F 1 d G 9 S Z W 1 v d m V k Q 2 9 s d W 1 u c z E u e 0 R J R k V S R U 5 D S U E s N D B 9 J n F 1 b 3 Q 7 L C Z x d W 9 0 O 1 N l Y 3 R p b 2 4 x L 0 N P T l R S Q V R P U 1 8 v Q X V 0 b 1 J l b W 9 2 Z W R D b 2 x 1 b W 5 z M S 5 7 Q 2 9 s d W 1 u N D I s N D F 9 J n F 1 b 3 Q 7 X S w m c X V v d D t S Z W x h d G l v b n N o a X B J b m Z v J n F 1 b 3 Q 7 O l t d f S I g L z 4 8 L 1 N 0 Y W J s Z U V u d H J p Z X M + P C 9 J d G V t P j x J d G V t P j x J d G V t T G 9 j Y X R p b 2 4 + P E l 0 Z W 1 U e X B l P k Z v c m 1 1 b G E 8 L 0 l 0 Z W 1 U e X B l P j x J d G V t U G F 0 a D 5 T Z W N 0 a W 9 u M S 9 D T 0 5 U U k F U T 1 N f L 0 9 y a W d l b j w v S X R l b V B h d G g + P C 9 J d G V t T G 9 j Y X R p b 2 4 + P F N 0 Y W J s Z U V u d H J p Z X M g L z 4 8 L 0 l 0 Z W 0 + P E l 0 Z W 0 + P E l 0 Z W 1 M b 2 N h d G l v b j 4 8 S X R l b V R 5 c G U + R m 9 y b X V s Y T w v S X R l b V R 5 c G U + P E l 0 Z W 1 Q Y X R o P l N l Y 3 R p b 2 4 x L 0 F E S U N J T 0 5 F U 1 8 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l F 1 Z X J 5 S U Q i I F Z h b H V l P S J z Z j M 5 Y m V j Z T Y t N D U 0 Y y 0 0 Y 2 J m L W I 0 N z E t Z j k z M 2 Y 1 N j Z l N T k z I i A v P j x F b n R y e S B U e X B l P S J G a W x s R X J y b 3 J D b 3 V u d C I g V m F s d W U 9 I m w z N z g i I C 8 + P E V u d H J 5 I F R 5 c G U 9 I k Z p b G x M Y X N 0 V X B k Y X R l Z C I g V m F s d W U 9 I m Q y M D I 1 L T A 3 L T A 3 V D E 5 O j Q 3 O j I y L j M 1 O T g w O D N a I i A v P j x F b n R y e S B U e X B l P S J G a W x s Q 2 9 s d W 1 u V H l w Z X M i I F Z h b H V l P S J z Q X d Z R E J n W U d C Z 1 l E Q m d Z R 0 F 3 W U d B d 0 1 H Q m d Z R i I g L z 4 8 R W 5 0 c n k g V H l w Z T 0 i R m l s b E V y c m 9 y Q 2 9 k Z S I g V m F s d W U 9 I n N V b m t u b 3 d u I i A v P j x F b n R y e S B U e X B l P S J G a W x s Q 2 9 s d W 1 u T m F t Z X M i I F Z h b H V l P S J z W y Z x d W 9 0 O 8 O N V E V N I E R F T C B Q T E F O I E F O V U F M I E R F I E F E U V V J U 0 l D S U 9 O R V M m c X V v d D s s J n F 1 b 3 Q 7 Q U J P R 0 F E T y Z x d W 9 0 O y w m c X V v d D t B Z G l j a c O z b i B h b C B j b 2 5 0 c m F 0 b y B u w 7 p t Z X J v J n F 1 b 3 Q 7 L C Z x d W 9 0 O 0 9 C S k V U T y Z x d W 9 0 O y w m c X V v d D t D T 0 5 U U k F U S V N U Q S Z x d W 9 0 O y w m c X V v d D t D w 4 l E V U x B I E 8 g T k l U J n F 1 b 3 Q 7 L C Z x d W 9 0 O 0 T D j U d J V E 8 g R E U g V k V S S U Z J Q 0 F D S c O S T i Z x d W 9 0 O y w m c X V v d D t W Q U x P U i B B R E l D S c O T T i Z x d W 9 0 O y w m c X V v d D t W Q U x P U i B D T 0 5 U U k F U T y A r I E F E S U N J T 0 5 F U y Z x d W 9 0 O y w m c X V v d D t G Z W N o Y S B J b m l j a W 8 g U H L D s 3 J y b 2 d h J n F 1 b 3 Q 7 L C Z x d W 9 0 O 0 Z l Y 2 h h I F R l c m 1 p b m F j I F B y w 7 N y c m 9 n Y S Z x d W 9 0 O y w m c X V v d D t Q b G F 6 b y B Q c s O z c n J v Z 2 E m c X V v d D s s J n F 1 b 3 Q 7 U G x h e m 8 g Y 2 9 u d H J h d G 8 g K y B Q c s O z c n J v Z 2 E m c X V v d D s s J n F 1 b 3 Q 7 Q 0 R Q I E 5 v L C Z x d W 9 0 O y w m c X V v d D t O b y w g U k V H S V N U U k 8 g U F B U Q U w m c X V v d D s s J n F 1 b 3 Q 7 V k F M T 1 I g U k N Q J n F 1 b 3 Q 7 L C Z x d W 9 0 O 0 5 v L C B S R U d J U 1 R S T y B Q U F R B T C B B R E l D S c O T T i Z x d W 9 0 O y w m c X V v d D s g R k V D S E E g Q V B S T 0 J B Q 0 n D k 0 4 g U E 9 M S V p B J n F 1 b 3 Q 7 L C Z x d W 9 0 O 0 x J T k s g U 0 V D T 1 A m c X V v d D s s J n F 1 b 3 Q 7 V E l Q T y B D T 0 5 U U k F U Q U N J T 0 4 m c X V v d D s s J n F 1 b 3 Q 7 Q 2 9 s d W 1 u M j E m c X V v d D t d I i A v P j x F b n R y e S B U e X B l P S J G a W x s Q 2 9 1 b n Q i I F Z h b H V l P S J s M z g w I i A v P j x F b n R y e S B U e X B l P S J G a W x s U 3 R h d H V z I i B W Y W x 1 Z T 0 i c 0 N v b X B s Z X R l I i A v P j x F b n R y e S B U e X B l P S J B Z G R l Z F R v R G F 0 Y U 1 v Z G V s I i B W Y W x 1 Z T 0 i b D A i I C 8 + P E V u d H J 5 I F R 5 c G U 9 I l J l b G F 0 a W 9 u c 2 h p c E l u Z m 9 D b 2 5 0 Y W l u Z X I i I F Z h b H V l P S J z e y Z x d W 9 0 O 2 N v b H V t b k N v d W 5 0 J n F 1 b 3 Q 7 O j I x L C Z x d W 9 0 O 2 t l e U N v b H V t b k 5 h b W V z J n F 1 b 3 Q 7 O l t d L C Z x d W 9 0 O 3 F 1 Z X J 5 U m V s Y X R p b 2 5 z a G l w c y Z x d W 9 0 O z p b X S w m c X V v d D t j b 2 x 1 b W 5 J Z G V u d G l 0 a W V z J n F 1 b 3 Q 7 O l s m c X V v d D t T Z W N 0 a W 9 u M S 9 B R E l D S U 9 O R V N f L 0 F 1 d G 9 S Z W 1 v d m V k Q 2 9 s d W 1 u c z E u e 8 O N V E V N I E R F T C B Q T E F O I E F O V U F M I E R F I E F E U V V J U 0 l D S U 9 O R V M s M H 0 m c X V v d D s s J n F 1 b 3 Q 7 U 2 V j d G l v b j E v Q U R J Q 0 l P T k V T X y 9 B d X R v U m V t b 3 Z l Z E N v b H V t b n M x L n t B Q k 9 H Q U R P L D F 9 J n F 1 b 3 Q 7 L C Z x d W 9 0 O 1 N l Y 3 R p b 2 4 x L 0 F E S U N J T 0 5 F U 1 8 v Q X V 0 b 1 J l b W 9 2 Z W R D b 2 x 1 b W 5 z M S 5 7 Q W R p Y 2 n D s 2 4 g Y W w g Y 2 9 u d H J h d G 8 g b s O 6 b W V y b y w y f S Z x d W 9 0 O y w m c X V v d D t T Z W N 0 a W 9 u M S 9 B R E l D S U 9 O R V N f L 0 F 1 d G 9 S Z W 1 v d m V k Q 2 9 s d W 1 u c z E u e 0 9 C S k V U T y w z f S Z x d W 9 0 O y w m c X V v d D t T Z W N 0 a W 9 u M S 9 B R E l D S U 9 O R V N f L 0 F 1 d G 9 S Z W 1 v d m V k Q 2 9 s d W 1 u c z E u e 0 N P T l R S Q V R J U 1 R B L D R 9 J n F 1 b 3 Q 7 L C Z x d W 9 0 O 1 N l Y 3 R p b 2 4 x L 0 F E S U N J T 0 5 F U 1 8 v Q X V 0 b 1 J l b W 9 2 Z W R D b 2 x 1 b W 5 z M S 5 7 Q 8 O J R F V M Q S B P I E 5 J V C w 1 f S Z x d W 9 0 O y w m c X V v d D t T Z W N 0 a W 9 u M S 9 B R E l D S U 9 O R V N f L 0 F 1 d G 9 S Z W 1 v d m V k Q 2 9 s d W 1 u c z E u e 0 T D j U d J V E 8 g R E U g V k V S S U Z J Q 0 F D S c O S T i w 2 f S Z x d W 9 0 O y w m c X V v d D t T Z W N 0 a W 9 u M S 9 B R E l D S U 9 O R V N f L 0 F 1 d G 9 S Z W 1 v d m V k Q 2 9 s d W 1 u c z E u e 1 Z B T E 9 S I E F E S U N J w 5 N O L D d 9 J n F 1 b 3 Q 7 L C Z x d W 9 0 O 1 N l Y 3 R p b 2 4 x L 0 F E S U N J T 0 5 F U 1 8 v Q X V 0 b 1 J l b W 9 2 Z W R D b 2 x 1 b W 5 z M S 5 7 V k F M T 1 I g Q 0 9 O V F J B V E 8 g K y B B R E l D S U 9 O R V M s O H 0 m c X V v d D s s J n F 1 b 3 Q 7 U 2 V j d G l v b j E v Q U R J Q 0 l P T k V T X y 9 B d X R v U m V t b 3 Z l Z E N v b H V t b n M x L n t G Z W N o Y S B J b m l j a W 8 g U H L D s 3 J y b 2 d h L D l 9 J n F 1 b 3 Q 7 L C Z x d W 9 0 O 1 N l Y 3 R p b 2 4 x L 0 F E S U N J T 0 5 F U 1 8 v Q X V 0 b 1 J l b W 9 2 Z W R D b 2 x 1 b W 5 z M S 5 7 R m V j a G E g V G V y b W l u Y W M g U H L D s 3 J y b 2 d h L D E w f S Z x d W 9 0 O y w m c X V v d D t T Z W N 0 a W 9 u M S 9 B R E l D S U 9 O R V N f L 0 F 1 d G 9 S Z W 1 v d m V k Q 2 9 s d W 1 u c z E u e 1 B s Y X p v I F B y w 7 N y c m 9 n Y S w x M X 0 m c X V v d D s s J n F 1 b 3 Q 7 U 2 V j d G l v b j E v Q U R J Q 0 l P T k V T X y 9 B d X R v U m V t b 3 Z l Z E N v b H V t b n M x L n t Q b G F 6 b y B j b 2 5 0 c m F 0 b y A r I F B y w 7 N y c m 9 n Y S w x M n 0 m c X V v d D s s J n F 1 b 3 Q 7 U 2 V j d G l v b j E v Q U R J Q 0 l P T k V T X y 9 B d X R v U m V t b 3 Z l Z E N v b H V t b n M x L n t D R F A g T m 8 s L D E z f S Z x d W 9 0 O y w m c X V v d D t T Z W N 0 a W 9 u M S 9 B R E l D S U 9 O R V N f L 0 F 1 d G 9 S Z W 1 v d m V k Q 2 9 s d W 1 u c z E u e 0 5 v L C B S R U d J U 1 R S T y B Q U F R B T C w x N H 0 m c X V v d D s s J n F 1 b 3 Q 7 U 2 V j d G l v b j E v Q U R J Q 0 l P T k V T X y 9 B d X R v U m V t b 3 Z l Z E N v b H V t b n M x L n t W Q U x P U i B S Q 1 A s M T V 9 J n F 1 b 3 Q 7 L C Z x d W 9 0 O 1 N l Y 3 R p b 2 4 x L 0 F E S U N J T 0 5 F U 1 8 v Q X V 0 b 1 J l b W 9 2 Z W R D b 2 x 1 b W 5 z M S 5 7 T m 8 s I F J F R 0 l T V F J P I F B Q V E F M I E F E S U N J w 5 N O L D E 2 f S Z x d W 9 0 O y w m c X V v d D t T Z W N 0 a W 9 u M S 9 B R E l D S U 9 O R V N f L 0 F 1 d G 9 S Z W 1 v d m V k Q 2 9 s d W 1 u c z E u e y B G R U N I Q S B B U F J P Q k F D S c O T T i B Q T 0 x J W k E s M T d 9 J n F 1 b 3 Q 7 L C Z x d W 9 0 O 1 N l Y 3 R p b 2 4 x L 0 F E S U N J T 0 5 F U 1 8 v Q X V 0 b 1 J l b W 9 2 Z W R D b 2 x 1 b W 5 z M S 5 7 T E l O S y B T R U N P U C w x O H 0 m c X V v d D s s J n F 1 b 3 Q 7 U 2 V j d G l v b j E v Q U R J Q 0 l P T k V T X y 9 B d X R v U m V t b 3 Z l Z E N v b H V t b n M x L n t U S V B P I E N P T l R S Q V R B Q 0 l P T i w x O X 0 m c X V v d D s s J n F 1 b 3 Q 7 U 2 V j d G l v b j E v Q U R J Q 0 l P T k V T X y 9 B d X R v U m V t b 3 Z l Z E N v b H V t b n M x L n t D b 2 x 1 b W 4 y M S w y M H 0 m c X V v d D t d L C Z x d W 9 0 O 0 N v b H V t b k N v d W 5 0 J n F 1 b 3 Q 7 O j I x L C Z x d W 9 0 O 0 t l e U N v b H V t b k 5 h b W V z J n F 1 b 3 Q 7 O l t d L C Z x d W 9 0 O 0 N v b H V t b k l k Z W 5 0 a X R p Z X M m c X V v d D s 6 W y Z x d W 9 0 O 1 N l Y 3 R p b 2 4 x L 0 F E S U N J T 0 5 F U 1 8 v Q X V 0 b 1 J l b W 9 2 Z W R D b 2 x 1 b W 5 z M S 5 7 w 4 1 U R U 0 g R E V M I F B M Q U 4 g Q U 5 V Q U w g R E U g Q U R R V U l T S U N J T 0 5 F U y w w f S Z x d W 9 0 O y w m c X V v d D t T Z W N 0 a W 9 u M S 9 B R E l D S U 9 O R V N f L 0 F 1 d G 9 S Z W 1 v d m V k Q 2 9 s d W 1 u c z E u e 0 F C T 0 d B R E 8 s M X 0 m c X V v d D s s J n F 1 b 3 Q 7 U 2 V j d G l v b j E v Q U R J Q 0 l P T k V T X y 9 B d X R v U m V t b 3 Z l Z E N v b H V t b n M x L n t B Z G l j a c O z b i B h b C B j b 2 5 0 c m F 0 b y B u w 7 p t Z X J v L D J 9 J n F 1 b 3 Q 7 L C Z x d W 9 0 O 1 N l Y 3 R p b 2 4 x L 0 F E S U N J T 0 5 F U 1 8 v Q X V 0 b 1 J l b W 9 2 Z W R D b 2 x 1 b W 5 z M S 5 7 T 0 J K R V R P L D N 9 J n F 1 b 3 Q 7 L C Z x d W 9 0 O 1 N l Y 3 R p b 2 4 x L 0 F E S U N J T 0 5 F U 1 8 v Q X V 0 b 1 J l b W 9 2 Z W R D b 2 x 1 b W 5 z M S 5 7 Q 0 9 O V F J B V E l T V E E s N H 0 m c X V v d D s s J n F 1 b 3 Q 7 U 2 V j d G l v b j E v Q U R J Q 0 l P T k V T X y 9 B d X R v U m V t b 3 Z l Z E N v b H V t b n M x L n t D w 4 l E V U x B I E 8 g T k l U L D V 9 J n F 1 b 3 Q 7 L C Z x d W 9 0 O 1 N l Y 3 R p b 2 4 x L 0 F E S U N J T 0 5 F U 1 8 v Q X V 0 b 1 J l b W 9 2 Z W R D b 2 x 1 b W 5 z M S 5 7 R M O N R 0 l U T y B E R S B W R V J J R k l D Q U N J w 5 J O L D Z 9 J n F 1 b 3 Q 7 L C Z x d W 9 0 O 1 N l Y 3 R p b 2 4 x L 0 F E S U N J T 0 5 F U 1 8 v Q X V 0 b 1 J l b W 9 2 Z W R D b 2 x 1 b W 5 z M S 5 7 V k F M T 1 I g Q U R J Q 0 n D k 0 4 s N 3 0 m c X V v d D s s J n F 1 b 3 Q 7 U 2 V j d G l v b j E v Q U R J Q 0 l P T k V T X y 9 B d X R v U m V t b 3 Z l Z E N v b H V t b n M x L n t W Q U x P U i B D T 0 5 U U k F U T y A r I E F E S U N J T 0 5 F U y w 4 f S Z x d W 9 0 O y w m c X V v d D t T Z W N 0 a W 9 u M S 9 B R E l D S U 9 O R V N f L 0 F 1 d G 9 S Z W 1 v d m V k Q 2 9 s d W 1 u c z E u e 0 Z l Y 2 h h I E l u a W N p b y B Q c s O z c n J v Z 2 E s O X 0 m c X V v d D s s J n F 1 b 3 Q 7 U 2 V j d G l v b j E v Q U R J Q 0 l P T k V T X y 9 B d X R v U m V t b 3 Z l Z E N v b H V t b n M x L n t G Z W N o Y S B U Z X J t a W 5 h Y y B Q c s O z c n J v Z 2 E s M T B 9 J n F 1 b 3 Q 7 L C Z x d W 9 0 O 1 N l Y 3 R p b 2 4 x L 0 F E S U N J T 0 5 F U 1 8 v Q X V 0 b 1 J l b W 9 2 Z W R D b 2 x 1 b W 5 z M S 5 7 U G x h e m 8 g U H L D s 3 J y b 2 d h L D E x f S Z x d W 9 0 O y w m c X V v d D t T Z W N 0 a W 9 u M S 9 B R E l D S U 9 O R V N f L 0 F 1 d G 9 S Z W 1 v d m V k Q 2 9 s d W 1 u c z E u e 1 B s Y X p v I G N v b n R y Y X R v I C s g U H L D s 3 J y b 2 d h L D E y f S Z x d W 9 0 O y w m c X V v d D t T Z W N 0 a W 9 u M S 9 B R E l D S U 9 O R V N f L 0 F 1 d G 9 S Z W 1 v d m V k Q 2 9 s d W 1 u c z E u e 0 N E U C B O b y w s M T N 9 J n F 1 b 3 Q 7 L C Z x d W 9 0 O 1 N l Y 3 R p b 2 4 x L 0 F E S U N J T 0 5 F U 1 8 v Q X V 0 b 1 J l b W 9 2 Z W R D b 2 x 1 b W 5 z M S 5 7 T m 8 s I F J F R 0 l T V F J P I F B Q V E F M L D E 0 f S Z x d W 9 0 O y w m c X V v d D t T Z W N 0 a W 9 u M S 9 B R E l D S U 9 O R V N f L 0 F 1 d G 9 S Z W 1 v d m V k Q 2 9 s d W 1 u c z E u e 1 Z B T E 9 S I F J D U C w x N X 0 m c X V v d D s s J n F 1 b 3 Q 7 U 2 V j d G l v b j E v Q U R J Q 0 l P T k V T X y 9 B d X R v U m V t b 3 Z l Z E N v b H V t b n M x L n t O b y w g U k V H S V N U U k 8 g U F B U Q U w g Q U R J Q 0 n D k 0 4 s M T Z 9 J n F 1 b 3 Q 7 L C Z x d W 9 0 O 1 N l Y 3 R p b 2 4 x L 0 F E S U N J T 0 5 F U 1 8 v Q X V 0 b 1 J l b W 9 2 Z W R D b 2 x 1 b W 5 z M S 5 7 I E Z F Q 0 h B I E F Q U k 9 C Q U N J w 5 N O I F B P T E l a Q S w x N 3 0 m c X V v d D s s J n F 1 b 3 Q 7 U 2 V j d G l v b j E v Q U R J Q 0 l P T k V T X y 9 B d X R v U m V t b 3 Z l Z E N v b H V t b n M x L n t M S U 5 L I F N F Q 0 9 Q L D E 4 f S Z x d W 9 0 O y w m c X V v d D t T Z W N 0 a W 9 u M S 9 B R E l D S U 9 O R V N f L 0 F 1 d G 9 S Z W 1 v d m V k Q 2 9 s d W 1 u c z E u e 1 R J U E 8 g Q 0 9 O V F J B V E F D S U 9 O L D E 5 f S Z x d W 9 0 O y w m c X V v d D t T Z W N 0 a W 9 u M S 9 B R E l D S U 9 O R V N f L 0 F 1 d G 9 S Z W 1 v d m V k Q 2 9 s d W 1 u c z E u e 0 N v b H V t b j I x L D I w f S Z x d W 9 0 O 1 0 s J n F 1 b 3 Q 7 U m V s Y X R p b 2 5 z a G l w S W 5 m b y Z x d W 9 0 O z p b X X 0 i I C 8 + P C 9 T d G F i b G V F b n R y a W V z P j w v S X R l b T 4 8 S X R l b T 4 8 S X R l b U x v Y 2 F 0 a W 9 u P j x J d G V t V H l w Z T 5 G b 3 J t d W x h P C 9 J d G V t V H l w Z T 4 8 S X R l b V B h d G g + U 2 V j d G l v b j E v Q U R J Q 0 l P T k V T X y 9 P c m l n Z W 4 8 L 0 l 0 Z W 1 Q Y X R o P j w v S X R l b U x v Y 2 F 0 a W 9 u P j x T d G F i b G V F b n R y a W V z I C 8 + P C 9 J d G V t P j x J d G V t P j x J d G V t T G 9 j Y X R p b 2 4 + P E l 0 Z W 1 U e X B l P k Z v c m 1 1 b G E 8 L 0 l 0 Z W 1 U e X B l P j x J d G V t U G F 0 a D 5 T Z W N 0 a W 9 u M S 9 D T 0 5 U U k F U T 1 N f L 0 N v b n N l Y 3 V 0 a X Z v J T I w Y 2 9 u d H J h d G 9 z J T I w M j A y M S U y M H h s c 3 h f a H R 0 c H M l M 0 E l M k Y l M k Z p b m R l c G 9 y d G V z Y W 5 0 a W 9 x d W l h J T I w c 2 h h c m V w b 2 l u d C U y M G N v b S U y R n N p d G V z J T J G Q 2 9 u d H J h d G F j a W 4 l M k Z E b 2 N 1 b W V u d G 9 z J T I w Y 2 9 t c G F y d G l k b 3 M l M k Y 8 L 0 l 0 Z W 1 Q Y X R o P j w v S X R l b U x v Y 2 F 0 a W 9 u P j x T d G F i b G V F b n R y a W V z I C 8 + P C 9 J d G V t P j x J d G V t P j x J d G V t T G 9 j Y X R p b 2 4 + P E l 0 Z W 1 U e X B l P k Z v c m 1 1 b G E 8 L 0 l 0 Z W 1 U e X B l P j x J d G V t U G F 0 a D 5 T Z W N 0 a W 9 u M S 9 B R E l D S U 9 O R V N f L 0 N v b n N l Y 3 V 0 a X Z v J T I w Y 2 9 u d H J h d G 9 z J T I w M j A y M S U y M H h s c 3 h f a H R 0 c H M l M 0 E l M k Y l M k Z p b m R l c G 9 y d G V z Y W 5 0 a W 9 x d W l h J T I w c 2 h h c m V w b 2 l u d C U y M G N v b S U y R n N p d G V z J T J G Q 2 9 u d H J h d G F j a W 4 l M k Z E b 2 N 1 b W V u d G 9 z J T I w Y 2 9 t c G F y d G l k b 3 M l M k Y 8 L 0 l 0 Z W 1 Q Y X R o P j w v S X R l b U x v Y 2 F 0 a W 9 u P j x T d G F i b G V F b n R y a W V z I C 8 + P C 9 J d G V t P j x J d G V t P j x J d G V t T G 9 j Y X R p b 2 4 + P E l 0 Z W 1 U e X B l P k Z v c m 1 1 b G E 8 L 0 l 0 Z W 1 U e X B l P j x J d G V t U G F 0 a D 5 T Z W N 0 a W 9 u M S 9 D T 0 5 U U k F U T 1 N f L 0 V 4 Y 2 V s J T I w a W 1 w b 3 J 0 Y W R v P C 9 J d G V t U G F 0 a D 4 8 L 0 l 0 Z W 1 M b 2 N h d G l v b j 4 8 U 3 R h Y m x l R W 5 0 c m l l c y A v P j w v S X R l b T 4 8 S X R l b T 4 8 S X R l b U x v Y 2 F 0 a W 9 u P j x J d G V t V H l w Z T 5 G b 3 J t d W x h P C 9 J d G V t V H l w Z T 4 8 S X R l b V B h d G g + U 2 V j d G l v b j E v Q 0 9 O V F J B V E 9 T X y 9 D b 2 5 0 c m F 0 b 3 M l M j A y M D I x X 1 N o Z W V 0 P C 9 J d G V t U G F 0 a D 4 8 L 0 l 0 Z W 1 M b 2 N h d G l v b j 4 8 U 3 R h Y m x l R W 5 0 c m l l c y A v P j w v S X R l b T 4 8 S X R l b T 4 8 S X R l b U x v Y 2 F 0 a W 9 u P j x J d G V t V H l w Z T 5 G b 3 J t d W x h P C 9 J d G V t V H l w Z T 4 8 S X R l b V B h d G g + U 2 V j d G l v b j E v Q 0 9 O V F J B V E 9 T X y 9 G a W x h c y U y M H N 1 c G V y a W 9 y Z X M l M j B x d W l 0 Y W R h c z w v S X R l b V B h d G g + P C 9 J d G V t T G 9 j Y X R p b 2 4 + P F N 0 Y W J s Z U V u d H J p Z X M g L z 4 8 L 0 l 0 Z W 0 + P E l 0 Z W 0 + P E l 0 Z W 1 M b 2 N h d G l v b j 4 8 S X R l b V R 5 c G U + R m 9 y b X V s Y T w v S X R l b V R 5 c G U + P E l 0 Z W 1 Q Y X R o P l N l Y 3 R p b 2 4 x L 0 N P T l R S Q V R P U 1 8 v R W 5 j Y W J l e m F k b 3 M l M j B w c m 9 t b 3 Z p Z G 9 z P C 9 J d G V t U G F 0 a D 4 8 L 0 l 0 Z W 1 M b 2 N h d G l v b j 4 8 U 3 R h Y m x l R W 5 0 c m l l c y A v P j w v S X R l b T 4 8 S X R l b T 4 8 S X R l b U x v Y 2 F 0 a W 9 u P j x J d G V t V H l w Z T 5 G b 3 J t d W x h P C 9 J d G V t V H l w Z T 4 8 S X R l b V B h d G g + U 2 V j d G l v b j E v Q 0 9 O V F J B V E 9 T X y 9 U a X B v J T I w Y 2 F t Y m l h Z G 8 8 L 0 l 0 Z W 1 Q Y X R o P j w v S X R l b U x v Y 2 F 0 a W 9 u P j x T d G F i b G V F b n R y a W V z I C 8 + P C 9 J d G V t P j x J d G V t P j x J d G V t T G 9 j Y X R p b 2 4 + P E l 0 Z W 1 U e X B l P k Z v c m 1 1 b G E 8 L 0 l 0 Z W 1 U e X B l P j x J d G V t U G F 0 a D 5 T Z W N 0 a W 9 u M S 9 B R E l D S U 9 O R V N f L 0 V 4 Y 2 V s J T I w a W 1 w b 3 J 0 Y W R v P C 9 J d G V t U G F 0 a D 4 8 L 0 l 0 Z W 1 M b 2 N h d G l v b j 4 8 U 3 R h Y m x l R W 5 0 c m l l c y A v P j w v S X R l b T 4 8 S X R l b T 4 8 S X R l b U x v Y 2 F 0 a W 9 u P j x J d G V t V H l w Z T 5 G b 3 J t d W x h P C 9 J d G V t V H l w Z T 4 8 S X R l b V B h d G g + U 2 V j d G l v b j E v Q U R J Q 0 l P T k V T X y 9 B Z G l j a W 9 u Z X N f U 2 h l Z X Q 8 L 0 l 0 Z W 1 Q Y X R o P j w v S X R l b U x v Y 2 F 0 a W 9 u P j x T d G F i b G V F b n R y a W V z I C 8 + P C 9 J d G V t P j x J d G V t P j x J d G V t T G 9 j Y X R p b 2 4 + P E l 0 Z W 1 U e X B l P k Z v c m 1 1 b G E 8 L 0 l 0 Z W 1 U e X B l P j x J d G V t U G F 0 a D 5 T Z W N 0 a W 9 u M S 9 B R E l D S U 9 O R V N f L 0 V u Y 2 F i Z X p h Z G 9 z J T I w c H J v b W 9 2 a W R v c z w v S X R l b V B h d G g + P C 9 J d G V t T G 9 j Y X R p b 2 4 + P F N 0 Y W J s Z U V u d H J p Z X M g L z 4 8 L 0 l 0 Z W 0 + P E l 0 Z W 0 + P E l 0 Z W 1 M b 2 N h d G l v b j 4 8 S X R l b V R 5 c G U + R m 9 y b X V s Y T w v S X R l b V R 5 c G U + P E l 0 Z W 1 Q Y X R o P l N l Y 3 R p b 2 4 x L 0 F E S U N J T 0 5 F U 1 8 v V G l w b y U y M G N h b W J p Y W R v P C 9 J d G V t U G F 0 a D 4 8 L 0 l 0 Z W 1 M b 2 N h d G l v b j 4 8 U 3 R h Y m x l R W 5 0 c m l l c y A v P j w v S X R l b T 4 8 S X R l b T 4 8 S X R l b U x v Y 2 F 0 a W 9 u P j x J d G V t V H l w Z T 5 G b 3 J t d W x h P C 9 J d G V t V H l w Z T 4 8 S X R l b V B h d G g + U 2 V j d G l v b j E v R 0 F T V E 9 T X z w v S X R l b V B h d G g + P C 9 J d G V t T G 9 j Y X R p b 2 4 + P F N 0 Y W J s Z U V u d H J p Z X M + P E V u d H J 5 I F R 5 c G U 9 I k l z U H J p d m F 0 Z S I g V m F s d W U 9 I m w w I i A v P j x F b n R y e S B U e X B l P S J G a W x 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U X V l c n l J R C I g V m F s d W U 9 I n M 1 M 2 Y z O D h h M S 1 k O T h l L T R h N D M t O D c 3 Y i 0 y Z T Z h O D R m Z T Q z O D g i I C 8 + P E V u d H J 5 I F R 5 c G U 9 I k x v Y W R l Z F R v Q W 5 h b H l z a X N T Z X J 2 a W N l c y I g V m F s d W U 9 I m w w I i A v P j x F b n R y e S B U e X B l P S J G a W x s V G 9 E Y X R h T W 9 k Z W x F b m F i b G V k I i B W Y W x 1 Z T 0 i b D A i I C 8 + P E V u d H J 5 I F R 5 c G U 9 I k Z p b G x P Y m p l Y 3 R U e X B l I i B W Y W x 1 Z T 0 i c 0 N v b m 5 l Y 3 R p b 2 5 P b m x 5 I i A v P j x F b n R y e S B U e X B l P S J S Z W N v d m V y e V R h c m d l d F N o Z W V 0 I i B W Y W x 1 Z T 0 i c 0 d B U 1 R P U y I g L z 4 8 R W 5 0 c n k g V H l w Z T 0 i U m V j b 3 Z l c n l U Y X J n Z X R D b 2 x 1 b W 4 i I F Z h b H V l P S J s M S I g L z 4 8 R W 5 0 c n k g V H l w Z T 0 i U m V j b 3 Z l c n l U Y X J n Z X R S b 3 c i I F Z h b H V l P S J s M S I g L z 4 8 R W 5 0 c n k g V H l w Z T 0 i R m l s b E V y c m 9 y Q 2 9 1 b n Q i I F Z h b H V l P S J s M C I g L z 4 8 R W 5 0 c n k g V H l w Z T 0 i R m l s b E x h c 3 R V c G R h d G V k I i B W Y W x 1 Z T 0 i Z D I w M j U t M D c t M D d U M T k 6 N D c 6 M j I u M z Y 2 M z I y M 1 o i I C 8 + P E V u d H J 5 I F R 5 c G U 9 I k Z p b G x D b 2 x 1 b W 5 U e X B l c y I g V m F s d W U 9 I n N C Z 1 l H Q m d N R E F 3 T U d C Z 1 l H Q m d N R E J n W U d B d 1 l H Q m d Z R 0 J n W U d C Z 1 k 9 I i A v P j x F b n R y e S B U e X B l P S J G a W x s R X J y b 3 J D b 2 R l I i B W Y W x 1 Z T 0 i c 1 V u a 2 5 v d 2 4 i I C 8 + P E V u d H J 5 I F R 5 c G U 9 I k Z p b G x D b 2 x 1 b W 5 O Y W 1 l c y I g V m F s d W U 9 I n N b J n F 1 b 3 Q 7 Y 2 9 k a W d v X 3 J l c 3 V t a W R v J n F 1 b 3 Q 7 L C Z x d W 9 0 O 3 J 1 Y n J v J n F 1 b 3 Q 7 L C Z x d W 9 0 O 2 5 v b W J y Z V 9 w c m 9 5 Z W N 0 b y Z x d W 9 0 O y w m c X V v d D t h b m 8 m c X V v d D s s J n F 1 b 3 Q 7 Y X B y b 3 B p Y W N p b 2 4 m c X V v d D s s J n F 1 b 3 Q 7 d G 9 0 Y W x f Z G l z c G 9 u a W J p b G l k Y W Q m c X V v d D s s J n F 1 b 3 Q 7 d G 9 0 Y W x f Y 2 9 t c H J v b W l z b 3 M m c X V v d D s s J n F 1 b 3 Q 7 d G 9 0 Y W x f b 3 J k Z W 5 l c 1 9 w Y W d v J n F 1 b 3 Q 7 L C Z x d W 9 0 O 3 R v d G F s X 2 F k a W N p b 2 4 m c X V v d D s s J n F 1 b 3 Q 7 d G 9 0 Y W x f Y 3 J l Z G l 0 b y Z x d W 9 0 O y w m c X V v d D t 0 b 3 R h b F 9 j b 2 5 0 c m F j c m V k a X R v J n F 1 b 3 Q 7 L C Z x d W 9 0 O 3 R v d G F s X 2 R l Z H V j Y 2 l v b m V z J n F 1 b 3 Q 7 L C Z x d W 9 0 O 3 R v d G F s X 3 J l a W 5 0 Z W d y b y Z x d W 9 0 O y w m c X V v d D t k a X N w b 2 5 p Y m x l J n F 1 b 3 Q 7 L C Z x d W 9 0 O 3 B y Z X N 1 c H V l c 3 R v X 2 R l Z m l u a X R p d m 8 m c X V v d D s s J n F 1 b 3 Q 7 d G 9 0 Y W x f Y X B s Y X p h Z G 8 m c X V v d D s s J n F 1 b 3 Q 7 d G 9 0 Y W x f Y W 5 0 a W N p c G 9 z J n F 1 b 3 Q 7 L C Z x d W 9 0 O 3 R v d G F s X 2 F t b 3 J 0 a X p h Z G 8 m c X V v d D s s J n F 1 b 3 Q 7 d G 9 0 Y W x f c G F n Y W R v J n F 1 b 3 Q 7 L C Z x d W 9 0 O 2 5 v b W J y Z V 9 l b X B y Z X N h J n F 1 b 3 Q 7 L C Z x d W 9 0 O 2 5 v b W J y Z V 9 k Z X B l b m R l b m N p Y S Z x d W 9 0 O y w m c X V v d D t 1 c 3 U x J n F 1 b 3 Q 7 L C Z x d W 9 0 O 3 V z d T I m c X V v d D s s J n F 1 b 3 Q 7 d X N 1 M y Z x d W 9 0 O y w m c X V v d D t j Y X J n b z E m c X V v d D s s J n F 1 b 3 Q 7 Y 2 F y Z 2 8 y J n F 1 b 3 Q 7 L C Z x d W 9 0 O 2 N h c m d v M y Z x d W 9 0 O y w m c X V v d D t Q c m 9 5 Z W N 0 b y Z x d W 9 0 O y w m c X V v d D t G b 2 5 k b y Z x d W 9 0 O 1 0 i I C 8 + P E V u d H J 5 I F R 5 c G U 9 I k Z p b G x D b 3 V u d C I g V m F s d W U 9 I m w x N z U i I C 8 + P E V u d H J 5 I F R 5 c G U 9 I k Z p b G x T d G F 0 d X M i I F Z h b H V l P S J z Q 2 9 t c G x l d G U i I C 8 + P E V u d H J 5 I F R 5 c G U 9 I k F k Z G V k V G 9 E Y X R h T W 9 k Z W w i I F Z h b H V l P S J s M C I g L z 4 8 R W 5 0 c n k g V H l w Z T 0 i U m V s Y X R p b 2 5 z a G l w S W 5 m b 0 N v b n R h a W 5 l c i I g V m F s d W U 9 I n N 7 J n F 1 b 3 Q 7 Y 2 9 s d W 1 u Q 2 9 1 b n Q m c X V v d D s 6 M j k s J n F 1 b 3 Q 7 a 2 V 5 Q 2 9 s d W 1 u T m F t Z X M m c X V v d D s 6 W 1 0 s J n F 1 b 3 Q 7 c X V l c n l S Z W x h d G l v b n N o a X B z J n F 1 b 3 Q 7 O l t d L C Z x d W 9 0 O 2 N v b H V t b k l k Z W 5 0 a X R p Z X M m c X V v d D s 6 W y Z x d W 9 0 O 1 N l Y 3 R p b 2 4 x L 0 d B U 1 R P U 1 8 v Q X V 0 b 1 J l b W 9 2 Z W R D b 2 x 1 b W 5 z M S 5 7 Y 2 9 k a W d v X 3 J l c 3 V t a W R v L D B 9 J n F 1 b 3 Q 7 L C Z x d W 9 0 O 1 N l Y 3 R p b 2 4 x L 0 d B U 1 R P U 1 8 v Q X V 0 b 1 J l b W 9 2 Z W R D b 2 x 1 b W 5 z M S 5 7 c n V i c m 8 s M X 0 m c X V v d D s s J n F 1 b 3 Q 7 U 2 V j d G l v b j E v R 0 F T V E 9 T X y 9 B d X R v U m V t b 3 Z l Z E N v b H V t b n M x L n t u b 2 1 i c m V f c H J v e W V j d G 8 s M n 0 m c X V v d D s s J n F 1 b 3 Q 7 U 2 V j d G l v b j E v R 0 F T V E 9 T X y 9 B d X R v U m V t b 3 Z l Z E N v b H V t b n M x L n t h b m 8 s M 3 0 m c X V v d D s s J n F 1 b 3 Q 7 U 2 V j d G l v b j E v R 0 F T V E 9 T X y 9 B d X R v U m V t b 3 Z l Z E N v b H V t b n M x L n t h c H J v c G l h Y 2 l v b i w 0 f S Z x d W 9 0 O y w m c X V v d D t T Z W N 0 a W 9 u M S 9 H Q V N U T 1 N f L 0 F 1 d G 9 S Z W 1 v d m V k Q 2 9 s d W 1 u c z E u e 3 R v d G F s X 2 R p c 3 B v b m l i a W x p Z G F k L D V 9 J n F 1 b 3 Q 7 L C Z x d W 9 0 O 1 N l Y 3 R p b 2 4 x L 0 d B U 1 R P U 1 8 v Q X V 0 b 1 J l b W 9 2 Z W R D b 2 x 1 b W 5 z M S 5 7 d G 9 0 Y W x f Y 2 9 t c H J v b W l z b 3 M s N n 0 m c X V v d D s s J n F 1 b 3 Q 7 U 2 V j d G l v b j E v R 0 F T V E 9 T X y 9 B d X R v U m V t b 3 Z l Z E N v b H V t b n M x L n t 0 b 3 R h b F 9 v c m R l b m V z X 3 B h Z 2 8 s N 3 0 m c X V v d D s s J n F 1 b 3 Q 7 U 2 V j d G l v b j E v R 0 F T V E 9 T X y 9 B d X R v U m V t b 3 Z l Z E N v b H V t b n M x L n t 0 b 3 R h b F 9 h Z G l j a W 9 u L D h 9 J n F 1 b 3 Q 7 L C Z x d W 9 0 O 1 N l Y 3 R p b 2 4 x L 0 d B U 1 R P U 1 8 v Q X V 0 b 1 J l b W 9 2 Z W R D b 2 x 1 b W 5 z M S 5 7 d G 9 0 Y W x f Y 3 J l Z G l 0 b y w 5 f S Z x d W 9 0 O y w m c X V v d D t T Z W N 0 a W 9 u M S 9 H Q V N U T 1 N f L 0 F 1 d G 9 S Z W 1 v d m V k Q 2 9 s d W 1 u c z E u e 3 R v d G F s X 2 N v b n R y Y W N y Z W R p d G 8 s M T B 9 J n F 1 b 3 Q 7 L C Z x d W 9 0 O 1 N l Y 3 R p b 2 4 x L 0 d B U 1 R P U 1 8 v Q X V 0 b 1 J l b W 9 2 Z W R D b 2 x 1 b W 5 z M S 5 7 d G 9 0 Y W x f Z G V k d W N j a W 9 u Z X M s M T F 9 J n F 1 b 3 Q 7 L C Z x d W 9 0 O 1 N l Y 3 R p b 2 4 x L 0 d B U 1 R P U 1 8 v Q X V 0 b 1 J l b W 9 2 Z W R D b 2 x 1 b W 5 z M S 5 7 d G 9 0 Y W x f c m V p b n R l Z 3 J v L D E y f S Z x d W 9 0 O y w m c X V v d D t T Z W N 0 a W 9 u M S 9 H Q V N U T 1 N f L 0 F 1 d G 9 S Z W 1 v d m V k Q 2 9 s d W 1 u c z E u e 2 R p c 3 B v b m l i b G U s M T N 9 J n F 1 b 3 Q 7 L C Z x d W 9 0 O 1 N l Y 3 R p b 2 4 x L 0 d B U 1 R P U 1 8 v Q X V 0 b 1 J l b W 9 2 Z W R D b 2 x 1 b W 5 z M S 5 7 c H J l c 3 V w d W V z d G 9 f Z G V m a W 5 p d G l 2 b y w x N H 0 m c X V v d D s s J n F 1 b 3 Q 7 U 2 V j d G l v b j E v R 0 F T V E 9 T X y 9 B d X R v U m V t b 3 Z l Z E N v b H V t b n M x L n t 0 b 3 R h b F 9 h c G x h e m F k b y w x N X 0 m c X V v d D s s J n F 1 b 3 Q 7 U 2 V j d G l v b j E v R 0 F T V E 9 T X y 9 B d X R v U m V t b 3 Z l Z E N v b H V t b n M x L n t 0 b 3 R h b F 9 h b n R p Y 2 l w b 3 M s M T Z 9 J n F 1 b 3 Q 7 L C Z x d W 9 0 O 1 N l Y 3 R p b 2 4 x L 0 d B U 1 R P U 1 8 v Q X V 0 b 1 J l b W 9 2 Z W R D b 2 x 1 b W 5 z M S 5 7 d G 9 0 Y W x f Y W 1 v c n R p e m F k b y w x N 3 0 m c X V v d D s s J n F 1 b 3 Q 7 U 2 V j d G l v b j E v R 0 F T V E 9 T X y 9 B d X R v U m V t b 3 Z l Z E N v b H V t b n M x L n t 0 b 3 R h b F 9 w Y W d h Z G 8 s M T h 9 J n F 1 b 3 Q 7 L C Z x d W 9 0 O 1 N l Y 3 R p b 2 4 x L 0 d B U 1 R P U 1 8 v Q X V 0 b 1 J l b W 9 2 Z W R D b 2 x 1 b W 5 z M S 5 7 b m 9 t Y n J l X 2 V t c H J l c 2 E s M T l 9 J n F 1 b 3 Q 7 L C Z x d W 9 0 O 1 N l Y 3 R p b 2 4 x L 0 d B U 1 R P U 1 8 v Q X V 0 b 1 J l b W 9 2 Z W R D b 2 x 1 b W 5 z M S 5 7 b m 9 t Y n J l X 2 R l c G V u Z G V u Y 2 l h L D I w f S Z x d W 9 0 O y w m c X V v d D t T Z W N 0 a W 9 u M S 9 H Q V N U T 1 N f L 0 F 1 d G 9 S Z W 1 v d m V k Q 2 9 s d W 1 u c z E u e 3 V z d T E s M j F 9 J n F 1 b 3 Q 7 L C Z x d W 9 0 O 1 N l Y 3 R p b 2 4 x L 0 d B U 1 R P U 1 8 v Q X V 0 b 1 J l b W 9 2 Z W R D b 2 x 1 b W 5 z M S 5 7 d X N 1 M i w y M n 0 m c X V v d D s s J n F 1 b 3 Q 7 U 2 V j d G l v b j E v R 0 F T V E 9 T X y 9 B d X R v U m V t b 3 Z l Z E N v b H V t b n M x L n t 1 c 3 U z L D I z f S Z x d W 9 0 O y w m c X V v d D t T Z W N 0 a W 9 u M S 9 H Q V N U T 1 N f L 0 F 1 d G 9 S Z W 1 v d m V k Q 2 9 s d W 1 u c z E u e 2 N h c m d v M S w y N H 0 m c X V v d D s s J n F 1 b 3 Q 7 U 2 V j d G l v b j E v R 0 F T V E 9 T X y 9 B d X R v U m V t b 3 Z l Z E N v b H V t b n M x L n t j Y X J n b z I s M j V 9 J n F 1 b 3 Q 7 L C Z x d W 9 0 O 1 N l Y 3 R p b 2 4 x L 0 d B U 1 R P U 1 8 v Q X V 0 b 1 J l b W 9 2 Z W R D b 2 x 1 b W 5 z M S 5 7 Y 2 F y Z 2 8 z L D I 2 f S Z x d W 9 0 O y w m c X V v d D t T Z W N 0 a W 9 u M S 9 H Q V N U T 1 N f L 0 F 1 d G 9 S Z W 1 v d m V k Q 2 9 s d W 1 u c z E u e 1 B y b 3 l l Y 3 R v L D I 3 f S Z x d W 9 0 O y w m c X V v d D t T Z W N 0 a W 9 u M S 9 H Q V N U T 1 N f L 0 F 1 d G 9 S Z W 1 v d m V k Q 2 9 s d W 1 u c z E u e 0 Z v b m R v L D I 4 f S Z x d W 9 0 O 1 0 s J n F 1 b 3 Q 7 Q 2 9 s d W 1 u Q 2 9 1 b n Q m c X V v d D s 6 M j k s J n F 1 b 3 Q 7 S 2 V 5 Q 2 9 s d W 1 u T m F t Z X M m c X V v d D s 6 W 1 0 s J n F 1 b 3 Q 7 Q 2 9 s d W 1 u S W R l b n R p d G l l c y Z x d W 9 0 O z p b J n F 1 b 3 Q 7 U 2 V j d G l v b j E v R 0 F T V E 9 T X y 9 B d X R v U m V t b 3 Z l Z E N v b H V t b n M x L n t j b 2 R p Z 2 9 f c m V z d W 1 p Z G 8 s M H 0 m c X V v d D s s J n F 1 b 3 Q 7 U 2 V j d G l v b j E v R 0 F T V E 9 T X y 9 B d X R v U m V t b 3 Z l Z E N v b H V t b n M x L n t y d W J y b y w x f S Z x d W 9 0 O y w m c X V v d D t T Z W N 0 a W 9 u M S 9 H Q V N U T 1 N f L 0 F 1 d G 9 S Z W 1 v d m V k Q 2 9 s d W 1 u c z E u e 2 5 v b W J y Z V 9 w c m 9 5 Z W N 0 b y w y f S Z x d W 9 0 O y w m c X V v d D t T Z W N 0 a W 9 u M S 9 H Q V N U T 1 N f L 0 F 1 d G 9 S Z W 1 v d m V k Q 2 9 s d W 1 u c z E u e 2 F u b y w z f S Z x d W 9 0 O y w m c X V v d D t T Z W N 0 a W 9 u M S 9 H Q V N U T 1 N f L 0 F 1 d G 9 S Z W 1 v d m V k Q 2 9 s d W 1 u c z E u e 2 F w c m 9 w a W F j a W 9 u L D R 9 J n F 1 b 3 Q 7 L C Z x d W 9 0 O 1 N l Y 3 R p b 2 4 x L 0 d B U 1 R P U 1 8 v Q X V 0 b 1 J l b W 9 2 Z W R D b 2 x 1 b W 5 z M S 5 7 d G 9 0 Y W x f Z G l z c G 9 u a W J p b G l k Y W Q s N X 0 m c X V v d D s s J n F 1 b 3 Q 7 U 2 V j d G l v b j E v R 0 F T V E 9 T X y 9 B d X R v U m V t b 3 Z l Z E N v b H V t b n M x L n t 0 b 3 R h b F 9 j b 2 1 w c m 9 t a X N v c y w 2 f S Z x d W 9 0 O y w m c X V v d D t T Z W N 0 a W 9 u M S 9 H Q V N U T 1 N f L 0 F 1 d G 9 S Z W 1 v d m V k Q 2 9 s d W 1 u c z E u e 3 R v d G F s X 2 9 y Z G V u Z X N f c G F n b y w 3 f S Z x d W 9 0 O y w m c X V v d D t T Z W N 0 a W 9 u M S 9 H Q V N U T 1 N f L 0 F 1 d G 9 S Z W 1 v d m V k Q 2 9 s d W 1 u c z E u e 3 R v d G F s X 2 F k a W N p b 2 4 s O H 0 m c X V v d D s s J n F 1 b 3 Q 7 U 2 V j d G l v b j E v R 0 F T V E 9 T X y 9 B d X R v U m V t b 3 Z l Z E N v b H V t b n M x L n t 0 b 3 R h b F 9 j c m V k a X R v L D l 9 J n F 1 b 3 Q 7 L C Z x d W 9 0 O 1 N l Y 3 R p b 2 4 x L 0 d B U 1 R P U 1 8 v Q X V 0 b 1 J l b W 9 2 Z W R D b 2 x 1 b W 5 z M S 5 7 d G 9 0 Y W x f Y 2 9 u d H J h Y 3 J l Z G l 0 b y w x M H 0 m c X V v d D s s J n F 1 b 3 Q 7 U 2 V j d G l v b j E v R 0 F T V E 9 T X y 9 B d X R v U m V t b 3 Z l Z E N v b H V t b n M x L n t 0 b 3 R h b F 9 k Z W R 1 Y 2 N p b 2 5 l c y w x M X 0 m c X V v d D s s J n F 1 b 3 Q 7 U 2 V j d G l v b j E v R 0 F T V E 9 T X y 9 B d X R v U m V t b 3 Z l Z E N v b H V t b n M x L n t 0 b 3 R h b F 9 y Z W l u d G V n c m 8 s M T J 9 J n F 1 b 3 Q 7 L C Z x d W 9 0 O 1 N l Y 3 R p b 2 4 x L 0 d B U 1 R P U 1 8 v Q X V 0 b 1 J l b W 9 2 Z W R D b 2 x 1 b W 5 z M S 5 7 Z G l z c G 9 u a W J s Z S w x M 3 0 m c X V v d D s s J n F 1 b 3 Q 7 U 2 V j d G l v b j E v R 0 F T V E 9 T X y 9 B d X R v U m V t b 3 Z l Z E N v b H V t b n M x L n t w c m V z d X B 1 Z X N 0 b 1 9 k Z W Z p b m l 0 a X Z v L D E 0 f S Z x d W 9 0 O y w m c X V v d D t T Z W N 0 a W 9 u M S 9 H Q V N U T 1 N f L 0 F 1 d G 9 S Z W 1 v d m V k Q 2 9 s d W 1 u c z E u e 3 R v d G F s X 2 F w b G F 6 Y W R v L D E 1 f S Z x d W 9 0 O y w m c X V v d D t T Z W N 0 a W 9 u M S 9 H Q V N U T 1 N f L 0 F 1 d G 9 S Z W 1 v d m V k Q 2 9 s d W 1 u c z E u e 3 R v d G F s X 2 F u d G l j a X B v c y w x N n 0 m c X V v d D s s J n F 1 b 3 Q 7 U 2 V j d G l v b j E v R 0 F T V E 9 T X y 9 B d X R v U m V t b 3 Z l Z E N v b H V t b n M x L n t 0 b 3 R h b F 9 h b W 9 y d G l 6 Y W R v L D E 3 f S Z x d W 9 0 O y w m c X V v d D t T Z W N 0 a W 9 u M S 9 H Q V N U T 1 N f L 0 F 1 d G 9 S Z W 1 v d m V k Q 2 9 s d W 1 u c z E u e 3 R v d G F s X 3 B h Z 2 F k b y w x O H 0 m c X V v d D s s J n F 1 b 3 Q 7 U 2 V j d G l v b j E v R 0 F T V E 9 T X y 9 B d X R v U m V t b 3 Z l Z E N v b H V t b n M x L n t u b 2 1 i c m V f Z W 1 w c m V z Y S w x O X 0 m c X V v d D s s J n F 1 b 3 Q 7 U 2 V j d G l v b j E v R 0 F T V E 9 T X y 9 B d X R v U m V t b 3 Z l Z E N v b H V t b n M x L n t u b 2 1 i c m V f Z G V w Z W 5 k Z W 5 j a W E s M j B 9 J n F 1 b 3 Q 7 L C Z x d W 9 0 O 1 N l Y 3 R p b 2 4 x L 0 d B U 1 R P U 1 8 v Q X V 0 b 1 J l b W 9 2 Z W R D b 2 x 1 b W 5 z M S 5 7 d X N 1 M S w y M X 0 m c X V v d D s s J n F 1 b 3 Q 7 U 2 V j d G l v b j E v R 0 F T V E 9 T X y 9 B d X R v U m V t b 3 Z l Z E N v b H V t b n M x L n t 1 c 3 U y L D I y f S Z x d W 9 0 O y w m c X V v d D t T Z W N 0 a W 9 u M S 9 H Q V N U T 1 N f L 0 F 1 d G 9 S Z W 1 v d m V k Q 2 9 s d W 1 u c z E u e 3 V z d T M s M j N 9 J n F 1 b 3 Q 7 L C Z x d W 9 0 O 1 N l Y 3 R p b 2 4 x L 0 d B U 1 R P U 1 8 v Q X V 0 b 1 J l b W 9 2 Z W R D b 2 x 1 b W 5 z M S 5 7 Y 2 F y Z 2 8 x L D I 0 f S Z x d W 9 0 O y w m c X V v d D t T Z W N 0 a W 9 u M S 9 H Q V N U T 1 N f L 0 F 1 d G 9 S Z W 1 v d m V k Q 2 9 s d W 1 u c z E u e 2 N h c m d v M i w y N X 0 m c X V v d D s s J n F 1 b 3 Q 7 U 2 V j d G l v b j E v R 0 F T V E 9 T X y 9 B d X R v U m V t b 3 Z l Z E N v b H V t b n M x L n t j Y X J n b z M s M j Z 9 J n F 1 b 3 Q 7 L C Z x d W 9 0 O 1 N l Y 3 R p b 2 4 x L 0 d B U 1 R P U 1 8 v Q X V 0 b 1 J l b W 9 2 Z W R D b 2 x 1 b W 5 z M S 5 7 U H J v e W V j d G 8 s M j d 9 J n F 1 b 3 Q 7 L C Z x d W 9 0 O 1 N l Y 3 R p b 2 4 x L 0 d B U 1 R P U 1 8 v Q X V 0 b 1 J l b W 9 2 Z W R D b 2 x 1 b W 5 z M S 5 7 R m 9 u Z G 8 s M j h 9 J n F 1 b 3 Q 7 X S w m c X V v d D t S Z W x h d G l v b n N o a X B J b m Z v J n F 1 b 3 Q 7 O l t d f S I g L z 4 8 L 1 N 0 Y W J s Z U V u d H J p Z X M + P C 9 J d G V t P j x J d G V t P j x J d G V t T G 9 j Y X R p b 2 4 + P E l 0 Z W 1 U e X B l P k Z v c m 1 1 b G E 8 L 0 l 0 Z W 1 U e X B l P j x J d G V t U G F 0 a D 5 T Z W N 0 a W 9 u M S 9 H Q V N U T 1 N f L 0 9 y a W d l b j w v S X R l b V B h d G g + P C 9 J d G V t T G 9 j Y X R p b 2 4 + P F N 0 Y W J s Z U V u d H J p Z X M g L z 4 8 L 0 l 0 Z W 0 + P E l 0 Z W 0 + P E l 0 Z W 1 M b 2 N h d G l v b j 4 8 S X R l b V R 5 c G U + R m 9 y b X V s Y T w v S X R l b V R 5 c G U + P E l 0 Z W 1 Q Y X R o P l N l Y 3 R p b 2 4 x L 0 d B U 1 R P U 1 8 v R 0 F T V E 9 T J T I w M j A y M S U y M G N z d l 9 o d H R w c y U z Q S U y R i U y R m l u Z G V w b 3 J 0 Z X N h b n R p b 3 F 1 a W E l M j B z a G F y Z X B v a W 5 0 J T I w Y 2 9 t J T J G c 2 l 0 Z X M l M k Z F a m V j d W N p b l B y Z X N 1 c H V l c 3 R h b E d h c 3 R v c y U y R k R v Y 3 V t Z W 5 0 b 3 M l M j B j b 2 1 w Y X J 0 a W R v c y U y R k l O R k 9 S T U U l M j A y M D I x J T J G P C 9 J d G V t U G F 0 a D 4 8 L 0 l 0 Z W 1 M b 2 N h d G l v b j 4 8 U 3 R h Y m x l R W 5 0 c m l l c y A v P j w v S X R l b T 4 8 S X R l b T 4 8 S X R l b U x v Y 2 F 0 a W 9 u P j x J d G V t V H l w Z T 5 G b 3 J t d W x h P C 9 J d G V t V H l w Z T 4 8 S X R l b V B h d G g + U 2 V j d G l v b j E v R 0 F T V E 9 T X y 9 D U 1 Y l M j B p b X B v c n R h Z G 8 8 L 0 l 0 Z W 1 Q Y X R o P j w v S X R l b U x v Y 2 F 0 a W 9 u P j x T d G F i b G V F b n R y a W V z I C 8 + P C 9 J d G V t P j x J d G V t P j x J d G V t T G 9 j Y X R p b 2 4 + P E l 0 Z W 1 U e X B l P k Z v c m 1 1 b G E 8 L 0 l 0 Z W 1 U e X B l P j x J d G V t U G F 0 a D 5 T Z W N 0 a W 9 u M S 9 H Q V N U T 1 N f L 0 V u Y 2 F i Z X p h Z G 9 z J T I w c H J v b W 9 2 a W R v c z w v S X R l b V B h d G g + P C 9 J d G V t T G 9 j Y X R p b 2 4 + P F N 0 Y W J s Z U V u d H J p Z X M g L z 4 8 L 0 l 0 Z W 0 + P E l 0 Z W 0 + P E l 0 Z W 1 M b 2 N h d G l v b j 4 8 S X R l b V R 5 c G U + R m 9 y b X V s Y T w v S X R l b V R 5 c G U + P E l 0 Z W 1 Q Y X R o P l N l Y 3 R p b 2 4 x L 1 J Q Q 1 9 U Q U J M Q T w v S X R l b V B h d G g + P C 9 J d G V t T G 9 j Y X R p b 2 4 + P F N 0 Y W J s Z U V u d H J p Z X M + P E V u d H J 5 I F R 5 c G U 9 I k l z U H J p d m F 0 Z S I g V m F s d W U 9 I m w w I i A v P j x F b n R y e S B U e X B l P S J G a W x 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U X V l c n l J R C I g V m F s d W U 9 I n M 1 N j c 2 Y z M 0 Y S 1 m Y j M z L T R k M G U t Y j F l M C 0 z M 2 R k Y W I 4 Y j c z N W U i I C 8 + P E V u d H J 5 I F R 5 c G U 9 I k Z p b G x U b 0 R h d G F N b 2 R l b E V u Y W J s Z W Q i I F Z h b H V l P S J s M C I g L z 4 8 R W 5 0 c n k g V H l w Z T 0 i R m l s b E 9 i a m V j d F R 5 c G U i I F Z h b H V l P S J z Q 2 9 u b m V j d G l v b k 9 u b H k i I C 8 + P E V u d H J 5 I F R 5 c G U 9 I k Z p b G x F c n J v c k N v d W 5 0 I i B W Y W x 1 Z T 0 i b D A i I C 8 + P E V u d H J 5 I F R 5 c G U 9 I k Z p b G x M Y X N 0 V X B k Y X R l Z C I g V m F s d W U 9 I m Q y M D I 1 L T A 3 L T A 3 V D E 5 O j Q 3 O j I y L j M 3 M z M 0 M D B a I i A v P j x F b n R y e S B U e X B l P S J G a W x s Q 2 9 s d W 1 u V H l w Z X M i I F Z h b H V l P S J z Q m d N R 0 F B W U d C Z 0 1 E Q m d Z R E F 3 V U d C Z 1 l E Q X d N P S I g L z 4 8 R W 5 0 c n k g V H l w Z T 0 i R m l s b E V y c m 9 y Q 2 9 k Z S I g V m F s d W U 9 I n N V b m t u b 3 d u I i A v P j x F b n R y e S B U e X B l P S J G a W x s Q 2 9 s d W 1 u T m F t Z X M i I F Z h b H V l P S J z W y Z x d W 9 0 O 0 N v b W J p b m F k Y S Z x d W 9 0 O y w m c X V v d D t j b 2 5 z Z W N 1 d G l 2 b y Z x d W 9 0 O y w m c X V v d D t m Z W N o Y V 9 h c H J v Y m F j a W 9 u J n F 1 b 3 Q 7 L C Z x d W 9 0 O 1 Z h b G 9 y I F J D U C Z x d W 9 0 O y w m c X V v d D t k Z X N j c m l w Y 2 l v b i Z x d W 9 0 O y w m c X V v d D t k Z X N j c m l w Y 2 l v b l 8 x J n F 1 b 3 Q 7 L C Z x d W 9 0 O 2 5 1 b V 9 j b 2 5 0 c m F 0 b y Z x d W 9 0 O y w m c X V v d D t k a X N w b 2 5 p Y m l s a W R h Z C Z x d W 9 0 O y w m c X V v d D t j b 2 R p Z 2 9 f c m V z d W 1 p Z G 8 m c X V v d D s s J n F 1 b 3 Q 7 c n V i c m 8 m c X V v d D s s J n F 1 b 3 Q 7 b m 9 t Y n J l X 3 B y b 3 l l Y 3 R v J n F 1 b 3 Q 7 L C Z x d W 9 0 O 3 Z h b G 9 y X 3 R v d G F s J n F 1 b 3 Q 7 L C Z x d W 9 0 O 2 F u b y Z x d W 9 0 O y w m c X V v d D t u a X Q m c X V v d D s s J n F 1 b 3 Q 7 b m 9 t Y n J l J n F 1 b 3 Q 7 L C Z x d W 9 0 O 2 5 v b W J y Z V 9 l b X B y Z X N h J n F 1 b 3 Q 7 L C Z x d W 9 0 O 2 5 v b W J y Z V 9 k Z X B l b m R l b m N p Y S Z x d W 9 0 O y w m c X V v d D t y Z W l u d G V n c m 9 z J n F 1 b 3 Q 7 L C Z x d W 9 0 O 3 R v d G F s X 2 9 y Z G V u Z X M m c X V v d D s s J n F 1 b 3 Q 7 d G 9 0 Y W x f Y 2 F u Y 2 V s Y W R v J n F 1 b 3 Q 7 X S I g L z 4 8 R W 5 0 c n k g V H l w Z T 0 i R m l s b E N v d W 5 0 I i B W Y W x 1 Z T 0 i b D k 0 M z E i I C 8 + P E V u d H J 5 I F R 5 c G U 9 I k Z p b G x T d G F 0 d X M i I F Z h b H V l P S J z Q 2 9 t c G x l d G U i I C 8 + P E V u d H J 5 I F R 5 c G U 9 I k F k Z G V k V G 9 E Y X R h T W 9 k Z W w i I F Z h b H V l P S J s M C I g L z 4 8 R W 5 0 c n k g V H l w Z T 0 i U m V s Y X R p b 2 5 z a G l w S W 5 m b 0 N v b n R h a W 5 l c i I g V m F s d W U 9 I n N 7 J n F 1 b 3 Q 7 Y 2 9 s d W 1 u Q 2 9 1 b n Q m c X V v d D s 6 M j A s J n F 1 b 3 Q 7 a 2 V 5 Q 2 9 s d W 1 u T m F t Z X M m c X V v d D s 6 W 1 0 s J n F 1 b 3 Q 7 c X V l c n l S Z W x h d G l v b n N o a X B z J n F 1 b 3 Q 7 O l t d L C Z x d W 9 0 O 2 N v b H V t b k l k Z W 5 0 a X R p Z X M m c X V v d D s 6 W y Z x d W 9 0 O 1 N l Y 3 R p b 2 4 x L 1 J Q Q 1 9 U Q U J M Q S 9 B d X R v U m V t b 3 Z l Z E N v b H V t b n M x L n t D b 2 1 i a W 5 h Z G E s M H 0 m c X V v d D s s J n F 1 b 3 Q 7 U 2 V j d G l v b j E v U l B D X 1 R B Q k x B L 0 F 1 d G 9 S Z W 1 v d m V k Q 2 9 s d W 1 u c z E u e 2 N v b n N l Y 3 V 0 a X Z v L D F 9 J n F 1 b 3 Q 7 L C Z x d W 9 0 O 1 N l Y 3 R p b 2 4 x L 1 J Q Q 1 9 U Q U J M Q S 9 B d X R v U m V t b 3 Z l Z E N v b H V t b n M x L n t m Z W N o Y V 9 h c H J v Y m F j a W 9 u L D J 9 J n F 1 b 3 Q 7 L C Z x d W 9 0 O 1 N l Y 3 R p b 2 4 x L 1 J Q Q 1 9 U Q U J M Q S 9 B d X R v U m V t b 3 Z l Z E N v b H V t b n M x L n t W Y W x v c i B S Q 1 A s M 3 0 m c X V v d D s s J n F 1 b 3 Q 7 U 2 V j d G l v b j E v U l B D X 1 R B Q k x B L 0 F 1 d G 9 S Z W 1 v d m V k Q 2 9 s d W 1 u c z E u e 2 R l c 2 N y a X B j a W 9 u L D R 9 J n F 1 b 3 Q 7 L C Z x d W 9 0 O 1 N l Y 3 R p b 2 4 x L 1 J Q Q 1 9 U Q U J M Q S 9 B d X R v U m V t b 3 Z l Z E N v b H V t b n M x L n t k Z X N j c m l w Y 2 l v b l 8 x L D V 9 J n F 1 b 3 Q 7 L C Z x d W 9 0 O 1 N l Y 3 R p b 2 4 x L 1 J Q Q 1 9 U Q U J M Q S 9 B d X R v U m V t b 3 Z l Z E N v b H V t b n M x L n t u d W 1 f Y 2 9 u d H J h d G 8 s N n 0 m c X V v d D s s J n F 1 b 3 Q 7 U 2 V j d G l v b j E v U l B D X 1 R B Q k x B L 0 F 1 d G 9 S Z W 1 v d m V k Q 2 9 s d W 1 u c z E u e 2 R p c 3 B v b m l i a W x p Z G F k L D d 9 J n F 1 b 3 Q 7 L C Z x d W 9 0 O 1 N l Y 3 R p b 2 4 x L 1 J Q Q 1 9 U Q U J M Q S 9 B d X R v U m V t b 3 Z l Z E N v b H V t b n M x L n t j b 2 R p Z 2 9 f c m V z d W 1 p Z G 8 s O H 0 m c X V v d D s s J n F 1 b 3 Q 7 U 2 V j d G l v b j E v U l B D X 1 R B Q k x B L 0 F 1 d G 9 S Z W 1 v d m V k Q 2 9 s d W 1 u c z E u e 3 J 1 Y n J v L D l 9 J n F 1 b 3 Q 7 L C Z x d W 9 0 O 1 N l Y 3 R p b 2 4 x L 1 J Q Q 1 9 U Q U J M Q S 9 B d X R v U m V t b 3 Z l Z E N v b H V t b n M x L n t u b 2 1 i c m V f c H J v e W V j d G 8 s M T B 9 J n F 1 b 3 Q 7 L C Z x d W 9 0 O 1 N l Y 3 R p b 2 4 x L 1 J Q Q 1 9 U Q U J M Q S 9 B d X R v U m V t b 3 Z l Z E N v b H V t b n M x L n t 2 Y W x v c l 9 0 b 3 R h b C w x M X 0 m c X V v d D s s J n F 1 b 3 Q 7 U 2 V j d G l v b j E v U l B D X 1 R B Q k x B L 0 F 1 d G 9 S Z W 1 v d m V k Q 2 9 s d W 1 u c z E u e 2 F u b y w x M n 0 m c X V v d D s s J n F 1 b 3 Q 7 U 2 V j d G l v b j E v U l B D X 1 R B Q k x B L 0 F 1 d G 9 S Z W 1 v d m V k Q 2 9 s d W 1 u c z E u e 2 5 p d C w x M 3 0 m c X V v d D s s J n F 1 b 3 Q 7 U 2 V j d G l v b j E v U l B D X 1 R B Q k x B L 0 F 1 d G 9 S Z W 1 v d m V k Q 2 9 s d W 1 u c z E u e 2 5 v b W J y Z S w x N H 0 m c X V v d D s s J n F 1 b 3 Q 7 U 2 V j d G l v b j E v U l B D X 1 R B Q k x B L 0 F 1 d G 9 S Z W 1 v d m V k Q 2 9 s d W 1 u c z E u e 2 5 v b W J y Z V 9 l b X B y Z X N h L D E 1 f S Z x d W 9 0 O y w m c X V v d D t T Z W N 0 a W 9 u M S 9 S U E N f V E F C T E E v Q X V 0 b 1 J l b W 9 2 Z W R D b 2 x 1 b W 5 z M S 5 7 b m 9 t Y n J l X 2 R l c G V u Z G V u Y 2 l h L D E 2 f S Z x d W 9 0 O y w m c X V v d D t T Z W N 0 a W 9 u M S 9 S U E N f V E F C T E E v Q X V 0 b 1 J l b W 9 2 Z W R D b 2 x 1 b W 5 z M S 5 7 c m V p b n R l Z 3 J v c y w x N 3 0 m c X V v d D s s J n F 1 b 3 Q 7 U 2 V j d G l v b j E v U l B D X 1 R B Q k x B L 0 F 1 d G 9 S Z W 1 v d m V k Q 2 9 s d W 1 u c z E u e 3 R v d G F s X 2 9 y Z G V u Z X M s M T h 9 J n F 1 b 3 Q 7 L C Z x d W 9 0 O 1 N l Y 3 R p b 2 4 x L 1 J Q Q 1 9 U Q U J M Q S 9 B d X R v U m V t b 3 Z l Z E N v b H V t b n M x L n t 0 b 3 R h b F 9 j Y W 5 j Z W x h Z G 8 s M T l 9 J n F 1 b 3 Q 7 X S w m c X V v d D t D b 2 x 1 b W 5 D b 3 V u d C Z x d W 9 0 O z o y M C w m c X V v d D t L Z X l D b 2 x 1 b W 5 O Y W 1 l c y Z x d W 9 0 O z p b X S w m c X V v d D t D b 2 x 1 b W 5 J Z G V u d G l 0 a W V z J n F 1 b 3 Q 7 O l s m c X V v d D t T Z W N 0 a W 9 u M S 9 S U E N f V E F C T E E v Q X V 0 b 1 J l b W 9 2 Z W R D b 2 x 1 b W 5 z M S 5 7 Q 2 9 t Y m l u Y W R h L D B 9 J n F 1 b 3 Q 7 L C Z x d W 9 0 O 1 N l Y 3 R p b 2 4 x L 1 J Q Q 1 9 U Q U J M Q S 9 B d X R v U m V t b 3 Z l Z E N v b H V t b n M x L n t j b 2 5 z Z W N 1 d G l 2 b y w x f S Z x d W 9 0 O y w m c X V v d D t T Z W N 0 a W 9 u M S 9 S U E N f V E F C T E E v Q X V 0 b 1 J l b W 9 2 Z W R D b 2 x 1 b W 5 z M S 5 7 Z m V j a G F f Y X B y b 2 J h Y 2 l v b i w y f S Z x d W 9 0 O y w m c X V v d D t T Z W N 0 a W 9 u M S 9 S U E N f V E F C T E E v Q X V 0 b 1 J l b W 9 2 Z W R D b 2 x 1 b W 5 z M S 5 7 V m F s b 3 I g U k N Q L D N 9 J n F 1 b 3 Q 7 L C Z x d W 9 0 O 1 N l Y 3 R p b 2 4 x L 1 J Q Q 1 9 U Q U J M Q S 9 B d X R v U m V t b 3 Z l Z E N v b H V t b n M x L n t k Z X N j c m l w Y 2 l v b i w 0 f S Z x d W 9 0 O y w m c X V v d D t T Z W N 0 a W 9 u M S 9 S U E N f V E F C T E E v Q X V 0 b 1 J l b W 9 2 Z W R D b 2 x 1 b W 5 z M S 5 7 Z G V z Y 3 J p c G N p b 2 5 f M S w 1 f S Z x d W 9 0 O y w m c X V v d D t T Z W N 0 a W 9 u M S 9 S U E N f V E F C T E E v Q X V 0 b 1 J l b W 9 2 Z W R D b 2 x 1 b W 5 z M S 5 7 b n V t X 2 N v b n R y Y X R v L D Z 9 J n F 1 b 3 Q 7 L C Z x d W 9 0 O 1 N l Y 3 R p b 2 4 x L 1 J Q Q 1 9 U Q U J M Q S 9 B d X R v U m V t b 3 Z l Z E N v b H V t b n M x L n t k a X N w b 2 5 p Y m l s a W R h Z C w 3 f S Z x d W 9 0 O y w m c X V v d D t T Z W N 0 a W 9 u M S 9 S U E N f V E F C T E E v Q X V 0 b 1 J l b W 9 2 Z W R D b 2 x 1 b W 5 z M S 5 7 Y 2 9 k a W d v X 3 J l c 3 V t a W R v L D h 9 J n F 1 b 3 Q 7 L C Z x d W 9 0 O 1 N l Y 3 R p b 2 4 x L 1 J Q Q 1 9 U Q U J M Q S 9 B d X R v U m V t b 3 Z l Z E N v b H V t b n M x L n t y d W J y b y w 5 f S Z x d W 9 0 O y w m c X V v d D t T Z W N 0 a W 9 u M S 9 S U E N f V E F C T E E v Q X V 0 b 1 J l b W 9 2 Z W R D b 2 x 1 b W 5 z M S 5 7 b m 9 t Y n J l X 3 B y b 3 l l Y 3 R v L D E w f S Z x d W 9 0 O y w m c X V v d D t T Z W N 0 a W 9 u M S 9 S U E N f V E F C T E E v Q X V 0 b 1 J l b W 9 2 Z W R D b 2 x 1 b W 5 z M S 5 7 d m F s b 3 J f d G 9 0 Y W w s M T F 9 J n F 1 b 3 Q 7 L C Z x d W 9 0 O 1 N l Y 3 R p b 2 4 x L 1 J Q Q 1 9 U Q U J M Q S 9 B d X R v U m V t b 3 Z l Z E N v b H V t b n M x L n t h b m 8 s M T J 9 J n F 1 b 3 Q 7 L C Z x d W 9 0 O 1 N l Y 3 R p b 2 4 x L 1 J Q Q 1 9 U Q U J M Q S 9 B d X R v U m V t b 3 Z l Z E N v b H V t b n M x L n t u a X Q s M T N 9 J n F 1 b 3 Q 7 L C Z x d W 9 0 O 1 N l Y 3 R p b 2 4 x L 1 J Q Q 1 9 U Q U J M Q S 9 B d X R v U m V t b 3 Z l Z E N v b H V t b n M x L n t u b 2 1 i c m U s M T R 9 J n F 1 b 3 Q 7 L C Z x d W 9 0 O 1 N l Y 3 R p b 2 4 x L 1 J Q Q 1 9 U Q U J M Q S 9 B d X R v U m V t b 3 Z l Z E N v b H V t b n M x L n t u b 2 1 i c m V f Z W 1 w c m V z Y S w x N X 0 m c X V v d D s s J n F 1 b 3 Q 7 U 2 V j d G l v b j E v U l B D X 1 R B Q k x B L 0 F 1 d G 9 S Z W 1 v d m V k Q 2 9 s d W 1 u c z E u e 2 5 v b W J y Z V 9 k Z X B l b m R l b m N p Y S w x N n 0 m c X V v d D s s J n F 1 b 3 Q 7 U 2 V j d G l v b j E v U l B D X 1 R B Q k x B L 0 F 1 d G 9 S Z W 1 v d m V k Q 2 9 s d W 1 u c z E u e 3 J l a W 5 0 Z W d y b 3 M s M T d 9 J n F 1 b 3 Q 7 L C Z x d W 9 0 O 1 N l Y 3 R p b 2 4 x L 1 J Q Q 1 9 U Q U J M Q S 9 B d X R v U m V t b 3 Z l Z E N v b H V t b n M x L n t 0 b 3 R h b F 9 v c m R l b m V z L D E 4 f S Z x d W 9 0 O y w m c X V v d D t T Z W N 0 a W 9 u M S 9 S U E N f V E F C T E E v Q X V 0 b 1 J l b W 9 2 Z W R D b 2 x 1 b W 5 z M S 5 7 d G 9 0 Y W x f Y 2 F u Y 2 V s Y W R v L D E 5 f S Z x d W 9 0 O 1 0 s J n F 1 b 3 Q 7 U m V s Y X R p b 2 5 z a G l w S W 5 m b y Z x d W 9 0 O z p b X X 0 i I C 8 + P C 9 T d G F i b G V F b n R y a W V z P j w v S X R l b T 4 8 S X R l b T 4 8 S X R l b U x v Y 2 F 0 a W 9 u P j x J d G V t V H l w Z T 5 G b 3 J t d W x h P C 9 J d G V t V H l w Z T 4 8 S X R l b V B h d G g + U 2 V j d G l v b j E v U l B D X 1 R B Q k x B L 0 9 y a W d l b j w v S X R l b V B h d G g + P C 9 J d G V t T G 9 j Y X R p b 2 4 + P F N 0 Y W J s Z U V u d H J p Z X M g L z 4 8 L 0 l 0 Z W 0 + P E l 0 Z W 0 + P E l 0 Z W 1 M b 2 N h d G l v b j 4 8 S X R l b V R 5 c G U + R m 9 y b X V s Y T w v S X R l b V R 5 c G U + P E l 0 Z W 1 Q Y X R o P l N l Y 3 R p b 2 4 x L 1 J Q Q 1 9 E S U 5 B T U l D Q T w v S X R l b V B h d G g + P C 9 J d G V t T G 9 j Y X R p b 2 4 + P F N 0 Y W J s Z U V u d H J p Z X M + P E V u d H J 5 I F R 5 c G U 9 I k l z U H J p d m F 0 Z S I g V m F s d W U 9 I m w w I i A v P j x F b n R y e S B U e X B l P S J G a W x 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C I g L z 4 8 R W 5 0 c n k g V H l w Z T 0 i U X V l c n l J R C I g V m F s d W U 9 I n N m O T M 3 Z j I 5 N C 1 m N T c w L T R l Z T Y t O D U z N S 0 z O T k w M z U w M m Q z Y 2 Y i I C 8 + P E V u d H J 5 I F R 5 c G U 9 I k x v Y W R l Z F R v Q W 5 h b H l z a X N T Z X J 2 a W N l c y I g V m F s d W U 9 I m w w I i A v P j x F b n R y e S B U e X B l P S J G a W x s V G 9 E Y X R h T W 9 k Z W x F b m F i b G V k I i B W Y W x 1 Z T 0 i b D A i I C 8 + P E V u d H J 5 I F R 5 c G U 9 I k Z p b G x P Y m p l Y 3 R U e X B l I i B W Y W x 1 Z T 0 i c 0 N v b m 5 l Y 3 R p b 2 5 P b m x 5 I i A v P j x F b n R y e S B U e X B l P S J G a W x s R X J y b 3 J D b 3 V u d C I g V m F s d W U 9 I m w w I i A v P j x F b n R y e S B U e X B l P S J G a W x s T G F z d F V w Z G F 0 Z W Q i I F Z h b H V l P S J k M j A y N S 0 w N y 0 w N 1 Q x O T o 0 N z o y M i 4 z N z k 4 N D g 2 W i I g L z 4 8 R W 5 0 c n k g V H l w Z T 0 i R m l s b E N v b H V t b l R 5 c G V z I i B W Y W x 1 Z T 0 i c 0 F 3 W U d C Z 1 l E Q X d Z R 0 F 3 T U Z C Z 1 l H Q X d N R E J n Q T 0 i I C 8 + P E V u d H J 5 I F R 5 c G U 9 I k Z p b G x F c n J v c k N v Z G U i I F Z h b H V l P S J z V W 5 r b m 9 3 b i I g L z 4 8 R W 5 0 c n k g V H l w Z T 0 i R m l s b E N v b H V t b k 5 h b W V z I i B W Y W x 1 Z T 0 i c 1 s m c X V v d D t j b 2 5 z Z W N 1 d G l 2 b y Z x d W 9 0 O y w m c X V v d D t m Z W N o Y V 9 h c H J v Y m F j a W 9 u J n F 1 b 3 Q 7 L C Z x d W 9 0 O 2 R l c 2 N y a X B j a W 9 u J n F 1 b 3 Q 7 L C Z x d W 9 0 O 2 R l c 2 N y a X B j a W 9 u X z E m c X V v d D s s J n F 1 b 3 Q 7 b n V t X 2 N v b n R y Y X R v J n F 1 b 3 Q 7 L C Z x d W 9 0 O 2 R p c 3 B v b m l i a W x p Z G F k J n F 1 b 3 Q 7 L C Z x d W 9 0 O 2 N v Z G l n b 1 9 y Z X N 1 b W l k b y Z x d W 9 0 O y w m c X V v d D t y d W J y b y Z x d W 9 0 O y w m c X V v d D t u b 2 1 i c m V f c H J v e W V j d G 8 m c X V v d D s s J n F 1 b 3 Q 7 d m F s b 3 J f d G 9 0 Y W w m c X V v d D s s J n F 1 b 3 Q 7 Y W 5 v J n F 1 b 3 Q 7 L C Z x d W 9 0 O 2 5 p d C Z x d W 9 0 O y w m c X V v d D t u b 2 1 i c m U m c X V v d D s s J n F 1 b 3 Q 7 b m 9 t Y n J l X 2 V t c H J l c 2 E m c X V v d D s s J n F 1 b 3 Q 7 b m 9 t Y n J l X 2 R l c G V u Z G V u Y 2 l h J n F 1 b 3 Q 7 L C Z x d W 9 0 O 3 J l a W 5 0 Z W d y b 3 M m c X V v d D s s J n F 1 b 3 Q 7 d G 9 0 Y W x f b 3 J k Z W 5 l c y Z x d W 9 0 O y w m c X V v d D t 0 b 3 R h b F 9 j Y W 5 j Z W x h Z G 8 m c X V v d D s s J n F 1 b 3 Q 7 Q 2 9 t Y m l u Y W R h J n F 1 b 3 Q 7 L C Z x d W 9 0 O 1 Z B T E 9 S I F J D U C Z x d W 9 0 O 1 0 i I C 8 + P E V u d H J 5 I F R 5 c G U 9 I k Z p b G x D b 3 V u d C I g V m F s d W U 9 I m w 5 N D M x I i A v P j x F b n R y e S B U e X B l P S J G a W x s U 3 R h d H V z I i B W Y W x 1 Z T 0 i c 0 N v b X B s Z X R l I i A v P j x F b n R y e S B U e X B l P S J B Z G R l Z F R v R G F 0 Y U 1 v Z G V s I i B W Y W x 1 Z T 0 i b D A i I C 8 + P E V u d H J 5 I F R 5 c G U 9 I l J l b G F 0 a W 9 u c 2 h p c E l u Z m 9 D b 2 5 0 Y W l u Z X I i I F Z h b H V l P S J z e y Z x d W 9 0 O 2 N v b H V t b k N v d W 5 0 J n F 1 b 3 Q 7 O j I w L C Z x d W 9 0 O 2 t l e U N v b H V t b k 5 h b W V z J n F 1 b 3 Q 7 O l t d L C Z x d W 9 0 O 3 F 1 Z X J 5 U m V s Y X R p b 2 5 z a G l w c y Z x d W 9 0 O z p b X S w m c X V v d D t j b 2 x 1 b W 5 J Z G V u d G l 0 a W V z J n F 1 b 3 Q 7 O l s m c X V v d D t T Z W N 0 a W 9 u M S 9 S U E N f R E l O Q U 1 J Q 0 E v V G l w b y B j Y W 1 i a W F k b y 5 7 Y 2 9 u c 2 V j d X R p d m 8 s M H 0 m c X V v d D s s J n F 1 b 3 Q 7 U 2 V j d G l v b j E v U l B D X 0 R J T k F N S U N B L 1 R p c G 8 g Y 2 F t Y m l h Z G 8 u e 2 Z l Y 2 h h X 2 F w c m 9 i Y W N p b 2 4 s M X 0 m c X V v d D s s J n F 1 b 3 Q 7 U 2 V j d G l v b j E v U l B D X 0 R J T k F N S U N B L 1 R p c G 8 g Y 2 F t Y m l h Z G 8 u e 2 R l c 2 N y a X B j a W 9 u L D J 9 J n F 1 b 3 Q 7 L C Z x d W 9 0 O 1 N l Y 3 R p b 2 4 x L 1 J Q Q 1 9 E S U 5 B T U l D Q S 9 U a X B v I G N h b W J p Y W R v L n t k Z X N j c m l w Y 2 l v b l 8 x L D N 9 J n F 1 b 3 Q 7 L C Z x d W 9 0 O 1 N l Y 3 R p b 2 4 x L 1 J Q Q 1 9 E S U 5 B T U l D Q S 9 U a X B v I G N h b W J p Y W R v L n t u d W 1 f Y 2 9 u d H J h d G 8 s N H 0 m c X V v d D s s J n F 1 b 3 Q 7 U 2 V j d G l v b j E v U l B D X 0 R J T k F N S U N B L 1 R p c G 8 g Y 2 F t Y m l h Z G 8 u e 2 R p c 3 B v b m l i a W x p Z G F k L D V 9 J n F 1 b 3 Q 7 L C Z x d W 9 0 O 1 N l Y 3 R p b 2 4 x L 1 J Q Q 1 9 E S U 5 B T U l D Q S 9 U a X B v I G N h b W J p Y W R v L n t j b 2 R p Z 2 9 f c m V z d W 1 p Z G 8 s N n 0 m c X V v d D s s J n F 1 b 3 Q 7 U 2 V j d G l v b j E v U l B D X 0 R J T k F N S U N B L 1 R p c G 8 g Y 2 F t Y m l h Z G 8 u e 3 J 1 Y n J v L D d 9 J n F 1 b 3 Q 7 L C Z x d W 9 0 O 1 N l Y 3 R p b 2 4 x L 1 J Q Q 1 9 E S U 5 B T U l D Q S 9 U a X B v I G N h b W J p Y W R v L n t u b 2 1 i c m V f c H J v e W V j d G 8 s O H 0 m c X V v d D s s J n F 1 b 3 Q 7 U 2 V j d G l v b j E v U l B D X 0 R J T k F N S U N B L 1 R p c G 8 g Y 2 F t Y m l h Z G 8 u e 3 Z h b G 9 y X 3 R v d G F s L D l 9 J n F 1 b 3 Q 7 L C Z x d W 9 0 O 1 N l Y 3 R p b 2 4 x L 1 J Q Q 1 9 E S U 5 B T U l D Q S 9 U a X B v I G N h b W J p Y W R v L n t h b m 8 s M T B 9 J n F 1 b 3 Q 7 L C Z x d W 9 0 O 1 N l Y 3 R p b 2 4 x L 1 J Q Q 1 9 E S U 5 B T U l D Q S 9 U a X B v I G N h b W J p Y W R v L n t u a X Q s M T F 9 J n F 1 b 3 Q 7 L C Z x d W 9 0 O 1 N l Y 3 R p b 2 4 x L 1 J Q Q 1 9 E S U 5 B T U l D Q S 9 U a X B v I G N h b W J p Y W R v L n t u b 2 1 i c m U s M T J 9 J n F 1 b 3 Q 7 L C Z x d W 9 0 O 1 N l Y 3 R p b 2 4 x L 1 J Q Q 1 9 E S U 5 B T U l D Q S 9 U a X B v I G N h b W J p Y W R v L n t u b 2 1 i c m V f Z W 1 w c m V z Y S w x M 3 0 m c X V v d D s s J n F 1 b 3 Q 7 U 2 V j d G l v b j E v U l B D X 0 R J T k F N S U N B L 1 R p c G 8 g Y 2 F t Y m l h Z G 8 u e 2 5 v b W J y Z V 9 k Z X B l b m R l b m N p Y S w x N H 0 m c X V v d D s s J n F 1 b 3 Q 7 U 2 V j d G l v b j E v U l B D X 0 R J T k F N S U N B L 1 R p c G 8 g Y 2 F t Y m l h Z G 8 u e 3 J l a W 5 0 Z W d y b 3 M s M T V 9 J n F 1 b 3 Q 7 L C Z x d W 9 0 O 1 N l Y 3 R p b 2 4 x L 1 J Q Q 1 9 E S U 5 B T U l D Q S 9 U a X B v I G N h b W J p Y W R v L n t 0 b 3 R h b F 9 v c m R l b m V z L D E 2 f S Z x d W 9 0 O y w m c X V v d D t T Z W N 0 a W 9 u M S 9 S U E N f R E l O Q U 1 J Q 0 E v V G l w b y B j Y W 1 i a W F k b y 5 7 d G 9 0 Y W x f Y 2 F u Y 2 V s Y W R v L D E 3 f S Z x d W 9 0 O y w m c X V v d D t T Z W N 0 a W 9 u M S 9 S U E N f R E l O Q U 1 J Q 0 E v Q 2 9 s d W 1 u Y X M g Y 2 9 t Y m l u Y W R h c y 5 7 Q 2 9 t Y m l u Y W R h L D E 4 f S Z x d W 9 0 O y w m c X V v d D t T Z W N 0 a W 9 u M S 9 S U E N f R E l O Q U 1 J Q 0 E v U G V y c 2 9 u Y W x p e m F k Y S B h Z 3 J l Z 2 F k Y S 5 7 V k F M T 1 I g U k N Q L D E 5 f S Z x d W 9 0 O 1 0 s J n F 1 b 3 Q 7 Q 2 9 s d W 1 u Q 2 9 1 b n Q m c X V v d D s 6 M j A s J n F 1 b 3 Q 7 S 2 V 5 Q 2 9 s d W 1 u T m F t Z X M m c X V v d D s 6 W 1 0 s J n F 1 b 3 Q 7 Q 2 9 s d W 1 u S W R l b n R p d G l l c y Z x d W 9 0 O z p b J n F 1 b 3 Q 7 U 2 V j d G l v b j E v U l B D X 0 R J T k F N S U N B L 1 R p c G 8 g Y 2 F t Y m l h Z G 8 u e 2 N v b n N l Y 3 V 0 a X Z v L D B 9 J n F 1 b 3 Q 7 L C Z x d W 9 0 O 1 N l Y 3 R p b 2 4 x L 1 J Q Q 1 9 E S U 5 B T U l D Q S 9 U a X B v I G N h b W J p Y W R v L n t m Z W N o Y V 9 h c H J v Y m F j a W 9 u L D F 9 J n F 1 b 3 Q 7 L C Z x d W 9 0 O 1 N l Y 3 R p b 2 4 x L 1 J Q Q 1 9 E S U 5 B T U l D Q S 9 U a X B v I G N h b W J p Y W R v L n t k Z X N j c m l w Y 2 l v b i w y f S Z x d W 9 0 O y w m c X V v d D t T Z W N 0 a W 9 u M S 9 S U E N f R E l O Q U 1 J Q 0 E v V G l w b y B j Y W 1 i a W F k b y 5 7 Z G V z Y 3 J p c G N p b 2 5 f M S w z f S Z x d W 9 0 O y w m c X V v d D t T Z W N 0 a W 9 u M S 9 S U E N f R E l O Q U 1 J Q 0 E v V G l w b y B j Y W 1 i a W F k b y 5 7 b n V t X 2 N v b n R y Y X R v L D R 9 J n F 1 b 3 Q 7 L C Z x d W 9 0 O 1 N l Y 3 R p b 2 4 x L 1 J Q Q 1 9 E S U 5 B T U l D Q S 9 U a X B v I G N h b W J p Y W R v L n t k a X N w b 2 5 p Y m l s a W R h Z C w 1 f S Z x d W 9 0 O y w m c X V v d D t T Z W N 0 a W 9 u M S 9 S U E N f R E l O Q U 1 J Q 0 E v V G l w b y B j Y W 1 i a W F k b y 5 7 Y 2 9 k a W d v X 3 J l c 3 V t a W R v L D Z 9 J n F 1 b 3 Q 7 L C Z x d W 9 0 O 1 N l Y 3 R p b 2 4 x L 1 J Q Q 1 9 E S U 5 B T U l D Q S 9 U a X B v I G N h b W J p Y W R v L n t y d W J y b y w 3 f S Z x d W 9 0 O y w m c X V v d D t T Z W N 0 a W 9 u M S 9 S U E N f R E l O Q U 1 J Q 0 E v V G l w b y B j Y W 1 i a W F k b y 5 7 b m 9 t Y n J l X 3 B y b 3 l l Y 3 R v L D h 9 J n F 1 b 3 Q 7 L C Z x d W 9 0 O 1 N l Y 3 R p b 2 4 x L 1 J Q Q 1 9 E S U 5 B T U l D Q S 9 U a X B v I G N h b W J p Y W R v L n t 2 Y W x v c l 9 0 b 3 R h b C w 5 f S Z x d W 9 0 O y w m c X V v d D t T Z W N 0 a W 9 u M S 9 S U E N f R E l O Q U 1 J Q 0 E v V G l w b y B j Y W 1 i a W F k b y 5 7 Y W 5 v L D E w f S Z x d W 9 0 O y w m c X V v d D t T Z W N 0 a W 9 u M S 9 S U E N f R E l O Q U 1 J Q 0 E v V G l w b y B j Y W 1 i a W F k b y 5 7 b m l 0 L D E x f S Z x d W 9 0 O y w m c X V v d D t T Z W N 0 a W 9 u M S 9 S U E N f R E l O Q U 1 J Q 0 E v V G l w b y B j Y W 1 i a W F k b y 5 7 b m 9 t Y n J l L D E y f S Z x d W 9 0 O y w m c X V v d D t T Z W N 0 a W 9 u M S 9 S U E N f R E l O Q U 1 J Q 0 E v V G l w b y B j Y W 1 i a W F k b y 5 7 b m 9 t Y n J l X 2 V t c H J l c 2 E s M T N 9 J n F 1 b 3 Q 7 L C Z x d W 9 0 O 1 N l Y 3 R p b 2 4 x L 1 J Q Q 1 9 E S U 5 B T U l D Q S 9 U a X B v I G N h b W J p Y W R v L n t u b 2 1 i c m V f Z G V w Z W 5 k Z W 5 j a W E s M T R 9 J n F 1 b 3 Q 7 L C Z x d W 9 0 O 1 N l Y 3 R p b 2 4 x L 1 J Q Q 1 9 E S U 5 B T U l D Q S 9 U a X B v I G N h b W J p Y W R v L n t y Z W l u d G V n c m 9 z L D E 1 f S Z x d W 9 0 O y w m c X V v d D t T Z W N 0 a W 9 u M S 9 S U E N f R E l O Q U 1 J Q 0 E v V G l w b y B j Y W 1 i a W F k b y 5 7 d G 9 0 Y W x f b 3 J k Z W 5 l c y w x N n 0 m c X V v d D s s J n F 1 b 3 Q 7 U 2 V j d G l v b j E v U l B D X 0 R J T k F N S U N B L 1 R p c G 8 g Y 2 F t Y m l h Z G 8 u e 3 R v d G F s X 2 N h b m N l b G F k b y w x N 3 0 m c X V v d D s s J n F 1 b 3 Q 7 U 2 V j d G l v b j E v U l B D X 0 R J T k F N S U N B L 0 N v b H V t b m F z I G N v b W J p b m F k Y X M u e 0 N v b W J p b m F k Y S w x O H 0 m c X V v d D s s J n F 1 b 3 Q 7 U 2 V j d G l v b j E v U l B D X 0 R J T k F N S U N B L 1 B l c n N v b m F s a X p h Z G E g Y W d y Z W d h Z G E u e 1 Z B T E 9 S I F J D U C w x O X 0 m c X V v d D t d L C Z x d W 9 0 O 1 J l b G F 0 a W 9 u c 2 h p c E l u Z m 8 m c X V v d D s 6 W 1 1 9 I i A v P j w v U 3 R h Y m x l R W 5 0 c m l l c z 4 8 L 0 l 0 Z W 0 + P E l 0 Z W 0 + P E l 0 Z W 1 M b 2 N h d G l v b j 4 8 S X R l b V R 5 c G U + R m 9 y b X V s Y T w v S X R l b V R 5 c G U + P E l 0 Z W 1 Q Y X R o P l N l Y 3 R p b 2 4 x L 1 J Q Q 1 9 E S U 5 B T U l D Q S 9 P c m l n Z W 4 8 L 0 l 0 Z W 1 Q Y X R o P j w v S X R l b U x v Y 2 F 0 a W 9 u P j x T d G F i b G V F b n R y a W V z I C 8 + P C 9 J d G V t P j x J d G V t P j x J d G V t T G 9 j Y X R p b 2 4 + P E l 0 Z W 1 U e X B l P k Z v c m 1 1 b G E 8 L 0 l 0 Z W 1 U e X B l P j x J d G V t U G F 0 a D 5 T Z W N 0 a W 9 u M S 9 H Q V N U T 1 N f L 1 R p c G 8 l M j B j Y W 1 i a W F k b z w v S X R l b V B h d G g + P C 9 J d G V t T G 9 j Y X R p b 2 4 + P F N 0 Y W J s Z U V u d H J p Z X M g L z 4 8 L 0 l 0 Z W 0 + P E l 0 Z W 0 + P E l 0 Z W 1 M b 2 N h d G l v b j 4 8 S X R l b V R 5 c G U + R m 9 y b X V s Y T w v S X R l b V R 5 c G U + P E l 0 Z W 1 Q Y X R o P l N l Y 3 R p b 2 4 x L 0 d B U 1 R P U 1 8 v R X J y b 3 J l c y U y M H F 1 a X R h Z G 9 z P C 9 J d G V t U G F 0 a D 4 8 L 0 l 0 Z W 1 M b 2 N h d G l v b j 4 8 U 3 R h Y m x l R W 5 0 c m l l c y A v P j w v S X R l b T 4 8 S X R l b T 4 8 S X R l b U x v Y 2 F 0 a W 9 u P j x J d G V t V H l w Z T 5 G b 3 J t d W x h P C 9 J d G V t V H l w Z T 4 8 S X R l b V B h d G g + U 2 V j d G l v b j E v R 0 F T V E 9 T X y 9 U a X B v J T I w Y 2 F t Y m l h Z G 8 x P C 9 J d G V t U G F 0 a D 4 8 L 0 l 0 Z W 1 M b 2 N h d G l v b j 4 8 U 3 R h Y m x l R W 5 0 c m l l c y A v P j w v S X R l b T 4 8 S X R l b T 4 8 S X R l b U x v Y 2 F 0 a W 9 u P j x J d G V t V H l w Z T 5 G b 3 J t d W x h P C 9 J d G V t V H l w Z T 4 8 S X R l b V B h d G g + U 2 V j d G l v b j E v R 0 F T V E 9 T X y 9 D b 2 x 1 b W 5 h J T I w Z H V w b G l j Y W R h P C 9 J d G V t U G F 0 a D 4 8 L 0 l 0 Z W 1 M b 2 N h d G l v b j 4 8 U 3 R h Y m x l R W 5 0 c m l l c y A v P j w v S X R l b T 4 8 S X R l b T 4 8 S X R l b U x v Y 2 F 0 a W 9 u P j x J d G V t V H l w Z T 5 G b 3 J t d W x h P C 9 J d G V t V H l w Z T 4 8 S X R l b V B h d G g + U 2 V j d G l v b j E v R 0 F T V E 9 T X y 9 D b 2 x 1 b W 5 h c y U y M G N v b i U y M G 5 v b W J y Z S U y M G N h b W J p Y W R v P C 9 J d G V t U G F 0 a D 4 8 L 0 l 0 Z W 1 M b 2 N h d G l v b j 4 8 U 3 R h Y m x l R W 5 0 c m l l c y A v P j w v S X R l b T 4 8 S X R l b T 4 8 S X R l b U x v Y 2 F 0 a W 9 u P j x J d G V t V H l w Z T 5 G b 3 J t d W x h P C 9 J d G V t V H l w Z T 4 8 S X R l b V B h d G g + U 2 V j d G l v b j E v R 0 F T V E 9 T X y 9 S Y W 5 n b y U y M G R l J T I w d G V 4 d G 8 l M j B l e H R y Y S V D M y V B R G R v P C 9 J d G V t U G F 0 a D 4 8 L 0 l 0 Z W 1 M b 2 N h d G l v b j 4 8 U 3 R h Y m x l R W 5 0 c m l l c y A v P j w v S X R l b T 4 8 S X R l b T 4 8 S X R l b U x v Y 2 F 0 a W 9 u P j x J d G V t V H l w Z T 5 G b 3 J t d W x h P C 9 J d G V t V H l w Z T 4 8 S X R l b V B h d G g + U 2 V j d G l v b j E v R 0 F T V E 9 T X y 9 D b 2 x 1 b W 5 h J T I w Z H V w b G l j Y W R h M T w v S X R l b V B h d G g + P C 9 J d G V t T G 9 j Y X R p b 2 4 + P F N 0 Y W J s Z U V u d H J p Z X M g L z 4 8 L 0 l 0 Z W 0 + P E l 0 Z W 0 + P E l 0 Z W 1 M b 2 N h d G l v b j 4 8 S X R l b V R 5 c G U + R m 9 y b X V s Y T w v S X R l b V R 5 c G U + P E l 0 Z W 1 Q Y X R o P l N l Y 3 R p b 2 4 x L 0 d B U 1 R P U 1 8 v Q 2 9 s d W 1 u Y X M l M j B j b 2 4 l M j B u b 2 1 i c m U l M j B j Y W 1 i a W F k b z E 8 L 0 l 0 Z W 1 Q Y X R o P j w v S X R l b U x v Y 2 F 0 a W 9 u P j x T d G F i b G V F b n R y a W V z I C 8 + P C 9 J d G V t P j x J d G V t P j x J d G V t T G 9 j Y X R p b 2 4 + P E l 0 Z W 1 U e X B l P k Z v c m 1 1 b G E 8 L 0 l 0 Z W 1 U e X B l P j x J d G V t U G F 0 a D 5 T Z W N 0 a W 9 u M S 9 H Q V N U T 1 N f L 1 J h b m d v J T I w Z G U l M j B 0 Z X h 0 b y U y M G V 4 d H J h J U M z J U F E Z G 8 x P C 9 J d G V t U G F 0 a D 4 8 L 0 l 0 Z W 1 M b 2 N h d G l v b j 4 8 U 3 R h Y m x l R W 5 0 c m l l c y A v P j w v S X R l b T 4 8 S X R l b T 4 8 S X R l b U x v Y 2 F 0 a W 9 u P j x J d G V t V H l w Z T 5 G b 3 J t d W x h P C 9 J d G V t V H l w Z T 4 8 S X R l b V B h d G g + U 2 V j d G l v b j E v U E F H T 1 M 8 L 0 l 0 Z W 1 Q Y X R o P j w v S X R l b U x v Y 2 F 0 a W 9 u P j x T d G F i b G V F b n R y a W V z P j x F b n R y e S B U e X B l P S J J c 1 B y a X Z h d G U i I F Z h b H V l P S J s M C I g L z 4 8 R W 5 0 c n k g V H l w Z T 0 i R m l s b E V u Y W J s Z W Q i I F Z h b H V l P S J s M C 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T 2 J q Z W N 0 V H l w Z S I g V m F s d W U 9 I n N D b 2 5 u Z W N 0 a W 9 u T 2 5 s e S I g L z 4 8 R W 5 0 c n k g V H l w Z T 0 i R m l s b G V k Q 2 9 t c G x l d G V S Z X N 1 b H R U b 1 d v c m t z a G V l d C I g V m F s d W U 9 I m w x I i A v P j x F b n R y e S B U e X B l P S J R d W V y e U l E I i B W Y W x 1 Z T 0 i c z U 2 O W F m N T Q 0 L T Q 3 O D c t N D E y N y 0 5 Z W Z h L T k 2 Y z k z N G I 0 N D U z N C I g L z 4 8 R W 5 0 c n k g V H l w Z T 0 i R m l s b F R v R G F 0 Y U 1 v Z G V s R W 5 h Y m x l Z C I g V m F s d W U 9 I m w w I i A v P j x F b n R y e S B U e X B l P S J G a W x s R X J y b 3 J D b 3 V u d C I g V m F s d W U 9 I m w w I i A v P j x F b n R y e S B U e X B l P S J G a W x s T G F z d F V w Z G F 0 Z W Q i I F Z h b H V l P S J k M j A y N S 0 w N y 0 w N 1 Q x O T o 0 N z o y M i 4 z O D Y z N j k z W i I g L z 4 8 R W 5 0 c n k g V H l w Z T 0 i R m l s b E N v b H V t b l R 5 c G V z I i B W Y W x 1 Z T 0 i c 0 J n T U d C Z 1 l H Q X d N R 0 J n T U R B d 1 V H Q X d Z R 0 J n T T 0 i I C 8 + P E V u d H J 5 I F R 5 c G U 9 I k Z p b G x F c n J v c k N v Z G U i I F Z h b H V l P S J z V W 5 r b m 9 3 b i I g L z 4 8 R W 5 0 c n k g V H l w Z T 0 i R m l s b E N v b H V t b k 5 h b W V z I i B W Y W x 1 Z T 0 i c 1 s m c X V v d D t D b 2 1 i a W 5 h Z G E m c X V v d D s s J n F 1 b 3 Q 7 Y 2 9 u c 2 V j d X R p d m 8 m c X V v d D s s J n F 1 b 3 Q 7 Z m V j a G F f Z W x h Y m 9 y Y W N p b 2 4 m c X V v d D s s J n F 1 b 3 Q 7 Z m V j a G F f Y X B y b 2 J h Y 2 l v b i Z x d W 9 0 O y w m c X V v d D t k Z X N j c m l w Y 2 l v b i Z x d W 9 0 O y w m c X V v d D t k Z X N j c m l w Y 2 l v b l 8 x J n F 1 b 3 Q 7 L C Z x d W 9 0 O 3 Z h b G 9 y X 3 R v d G F s J n F 1 b 3 Q 7 L C Z x d W 9 0 O 2 N v Z G l n b 1 9 y Z X N 1 b W l k b y Z x d W 9 0 O y w m c X V v d D t y d W J y b y Z x d W 9 0 O y w m c X V v d D t u b 2 1 i c m V f c H J v e W V j d G 8 m c X V v d D s s J n F 1 b 3 Q 7 c 2 F s Z G 9 f Y 2 9 t c H J v b W l z b y Z x d W 9 0 O y w m c X V v d D t 2 Y W x v c l 9 0 b 3 R h b F 8 y J n F 1 b 3 Q 7 L C Z x d W 9 0 O 2 F u b y Z x d W 9 0 O y w m c X V v d D t u a X Q m c X V v d D s s J n F 1 b 3 Q 7 b m 9 t Y n J l J n F 1 b 3 Q 7 L C Z x d W 9 0 O 3 N h b G R v J n F 1 b 3 Q 7 L C Z x d W 9 0 O 2 R l c 2 N y a X B j a W 9 u X z M m c X V v d D s s J n F 1 b 3 Q 7 b m 9 t Y n J l X 2 V t c H J l c 2 E m c X V v d D s s J n F 1 b 3 Q 7 b m 9 t Y n J l X 2 R l c G V u Z G V u Y 2 l h J n F 1 b 3 Q 7 L C Z x d W 9 0 O 3 Z h b G 9 y X 3 B h Z 2 8 m c X V v d D t d I i A v P j x F b n R y e S B U e X B l P S J G a W x s Q 2 9 1 b n Q i I F Z h b H V l P S J s O T I y M C I g L z 4 8 R W 5 0 c n k g V H l w Z T 0 i R m l s b F N 0 Y X R 1 c y I g V m F s d W U 9 I n N D b 2 1 w b G V 0 Z S I g L z 4 8 R W 5 0 c n k g V H l w Z T 0 i Q W R k Z W R U b 0 R h d G F N b 2 R l b C I g V m F s d W U 9 I m w w I i A v P j x F b n R y e S B U e X B l P S J S Z W x h d G l v b n N o a X B J b m Z v Q 2 9 u d G F p b m V y I i B W Y W x 1 Z T 0 i c 3 s m c X V v d D t j b 2 x 1 b W 5 D b 3 V u d C Z x d W 9 0 O z o y M C w m c X V v d D t r Z X l D b 2 x 1 b W 5 O Y W 1 l c y Z x d W 9 0 O z p b X S w m c X V v d D t x d W V y e V J l b G F 0 a W 9 u c 2 h p c H M m c X V v d D s 6 W 1 0 s J n F 1 b 3 Q 7 Y 2 9 s d W 1 u S W R l b n R p d G l l c y Z x d W 9 0 O z p b J n F 1 b 3 Q 7 U 2 V j d G l v b j E v U E F H T 1 M v Q X V 0 b 1 J l b W 9 2 Z W R D b 2 x 1 b W 5 z M S 5 7 Q 2 9 t Y m l u Y W R h L D B 9 J n F 1 b 3 Q 7 L C Z x d W 9 0 O 1 N l Y 3 R p b 2 4 x L 1 B B R 0 9 T L 0 F 1 d G 9 S Z W 1 v d m V k Q 2 9 s d W 1 u c z E u e 2 N v b n N l Y 3 V 0 a X Z v L D F 9 J n F 1 b 3 Q 7 L C Z x d W 9 0 O 1 N l Y 3 R p b 2 4 x L 1 B B R 0 9 T L 0 F 1 d G 9 S Z W 1 v d m V k Q 2 9 s d W 1 u c z E u e 2 Z l Y 2 h h X 2 V s Y W J v c m F j a W 9 u L D J 9 J n F 1 b 3 Q 7 L C Z x d W 9 0 O 1 N l Y 3 R p b 2 4 x L 1 B B R 0 9 T L 0 F 1 d G 9 S Z W 1 v d m V k Q 2 9 s d W 1 u c z E u e 2 Z l Y 2 h h X 2 F w c m 9 i Y W N p b 2 4 s M 3 0 m c X V v d D s s J n F 1 b 3 Q 7 U 2 V j d G l v b j E v U E F H T 1 M v Q X V 0 b 1 J l b W 9 2 Z W R D b 2 x 1 b W 5 z M S 5 7 Z G V z Y 3 J p c G N p b 2 4 s N H 0 m c X V v d D s s J n F 1 b 3 Q 7 U 2 V j d G l v b j E v U E F H T 1 M v Q X V 0 b 1 J l b W 9 2 Z W R D b 2 x 1 b W 5 z M S 5 7 Z G V z Y 3 J p c G N p b 2 5 f M S w 1 f S Z x d W 9 0 O y w m c X V v d D t T Z W N 0 a W 9 u M S 9 Q Q U d P U y 9 B d X R v U m V t b 3 Z l Z E N v b H V t b n M x L n t 2 Y W x v c l 9 0 b 3 R h b C w 2 f S Z x d W 9 0 O y w m c X V v d D t T Z W N 0 a W 9 u M S 9 Q Q U d P U y 9 B d X R v U m V t b 3 Z l Z E N v b H V t b n M x L n t j b 2 R p Z 2 9 f c m V z d W 1 p Z G 8 s N 3 0 m c X V v d D s s J n F 1 b 3 Q 7 U 2 V j d G l v b j E v U E F H T 1 M v Q X V 0 b 1 J l b W 9 2 Z W R D b 2 x 1 b W 5 z M S 5 7 c n V i c m 8 s O H 0 m c X V v d D s s J n F 1 b 3 Q 7 U 2 V j d G l v b j E v U E F H T 1 M v Q X V 0 b 1 J l b W 9 2 Z W R D b 2 x 1 b W 5 z M S 5 7 b m 9 t Y n J l X 3 B y b 3 l l Y 3 R v L D l 9 J n F 1 b 3 Q 7 L C Z x d W 9 0 O 1 N l Y 3 R p b 2 4 x L 1 B B R 0 9 T L 0 F 1 d G 9 S Z W 1 v d m V k Q 2 9 s d W 1 u c z E u e 3 N h b G R v X 2 N v b X B y b 2 1 p c 2 8 s M T B 9 J n F 1 b 3 Q 7 L C Z x d W 9 0 O 1 N l Y 3 R p b 2 4 x L 1 B B R 0 9 T L 0 F 1 d G 9 S Z W 1 v d m V k Q 2 9 s d W 1 u c z E u e 3 Z h b G 9 y X 3 R v d G F s X z I s M T F 9 J n F 1 b 3 Q 7 L C Z x d W 9 0 O 1 N l Y 3 R p b 2 4 x L 1 B B R 0 9 T L 0 F 1 d G 9 S Z W 1 v d m V k Q 2 9 s d W 1 u c z E u e 2 F u b y w x M n 0 m c X V v d D s s J n F 1 b 3 Q 7 U 2 V j d G l v b j E v U E F H T 1 M v Q X V 0 b 1 J l b W 9 2 Z W R D b 2 x 1 b W 5 z M S 5 7 b m l 0 L D E z f S Z x d W 9 0 O y w m c X V v d D t T Z W N 0 a W 9 u M S 9 Q Q U d P U y 9 B d X R v U m V t b 3 Z l Z E N v b H V t b n M x L n t u b 2 1 i c m U s M T R 9 J n F 1 b 3 Q 7 L C Z x d W 9 0 O 1 N l Y 3 R p b 2 4 x L 1 B B R 0 9 T L 0 F 1 d G 9 S Z W 1 v d m V k Q 2 9 s d W 1 u c z E u e 3 N h b G R v L D E 1 f S Z x d W 9 0 O y w m c X V v d D t T Z W N 0 a W 9 u M S 9 Q Q U d P U y 9 B d X R v U m V t b 3 Z l Z E N v b H V t b n M x L n t k Z X N j c m l w Y 2 l v b l 8 z L D E 2 f S Z x d W 9 0 O y w m c X V v d D t T Z W N 0 a W 9 u M S 9 Q Q U d P U y 9 B d X R v U m V t b 3 Z l Z E N v b H V t b n M x L n t u b 2 1 i c m V f Z W 1 w c m V z Y S w x N 3 0 m c X V v d D s s J n F 1 b 3 Q 7 U 2 V j d G l v b j E v U E F H T 1 M v Q X V 0 b 1 J l b W 9 2 Z W R D b 2 x 1 b W 5 z M S 5 7 b m 9 t Y n J l X 2 R l c G V u Z G V u Y 2 l h L D E 4 f S Z x d W 9 0 O y w m c X V v d D t T Z W N 0 a W 9 u M S 9 Q Q U d P U y 9 B d X R v U m V t b 3 Z l Z E N v b H V t b n M x L n t 2 Y W x v c l 9 w Y W d v L D E 5 f S Z x d W 9 0 O 1 0 s J n F 1 b 3 Q 7 Q 2 9 s d W 1 u Q 2 9 1 b n Q m c X V v d D s 6 M j A s J n F 1 b 3 Q 7 S 2 V 5 Q 2 9 s d W 1 u T m F t Z X M m c X V v d D s 6 W 1 0 s J n F 1 b 3 Q 7 Q 2 9 s d W 1 u S W R l b n R p d G l l c y Z x d W 9 0 O z p b J n F 1 b 3 Q 7 U 2 V j d G l v b j E v U E F H T 1 M v Q X V 0 b 1 J l b W 9 2 Z W R D b 2 x 1 b W 5 z M S 5 7 Q 2 9 t Y m l u Y W R h L D B 9 J n F 1 b 3 Q 7 L C Z x d W 9 0 O 1 N l Y 3 R p b 2 4 x L 1 B B R 0 9 T L 0 F 1 d G 9 S Z W 1 v d m V k Q 2 9 s d W 1 u c z E u e 2 N v b n N l Y 3 V 0 a X Z v L D F 9 J n F 1 b 3 Q 7 L C Z x d W 9 0 O 1 N l Y 3 R p b 2 4 x L 1 B B R 0 9 T L 0 F 1 d G 9 S Z W 1 v d m V k Q 2 9 s d W 1 u c z E u e 2 Z l Y 2 h h X 2 V s Y W J v c m F j a W 9 u L D J 9 J n F 1 b 3 Q 7 L C Z x d W 9 0 O 1 N l Y 3 R p b 2 4 x L 1 B B R 0 9 T L 0 F 1 d G 9 S Z W 1 v d m V k Q 2 9 s d W 1 u c z E u e 2 Z l Y 2 h h X 2 F w c m 9 i Y W N p b 2 4 s M 3 0 m c X V v d D s s J n F 1 b 3 Q 7 U 2 V j d G l v b j E v U E F H T 1 M v Q X V 0 b 1 J l b W 9 2 Z W R D b 2 x 1 b W 5 z M S 5 7 Z G V z Y 3 J p c G N p b 2 4 s N H 0 m c X V v d D s s J n F 1 b 3 Q 7 U 2 V j d G l v b j E v U E F H T 1 M v Q X V 0 b 1 J l b W 9 2 Z W R D b 2 x 1 b W 5 z M S 5 7 Z G V z Y 3 J p c G N p b 2 5 f M S w 1 f S Z x d W 9 0 O y w m c X V v d D t T Z W N 0 a W 9 u M S 9 Q Q U d P U y 9 B d X R v U m V t b 3 Z l Z E N v b H V t b n M x L n t 2 Y W x v c l 9 0 b 3 R h b C w 2 f S Z x d W 9 0 O y w m c X V v d D t T Z W N 0 a W 9 u M S 9 Q Q U d P U y 9 B d X R v U m V t b 3 Z l Z E N v b H V t b n M x L n t j b 2 R p Z 2 9 f c m V z d W 1 p Z G 8 s N 3 0 m c X V v d D s s J n F 1 b 3 Q 7 U 2 V j d G l v b j E v U E F H T 1 M v Q X V 0 b 1 J l b W 9 2 Z W R D b 2 x 1 b W 5 z M S 5 7 c n V i c m 8 s O H 0 m c X V v d D s s J n F 1 b 3 Q 7 U 2 V j d G l v b j E v U E F H T 1 M v Q X V 0 b 1 J l b W 9 2 Z W R D b 2 x 1 b W 5 z M S 5 7 b m 9 t Y n J l X 3 B y b 3 l l Y 3 R v L D l 9 J n F 1 b 3 Q 7 L C Z x d W 9 0 O 1 N l Y 3 R p b 2 4 x L 1 B B R 0 9 T L 0 F 1 d G 9 S Z W 1 v d m V k Q 2 9 s d W 1 u c z E u e 3 N h b G R v X 2 N v b X B y b 2 1 p c 2 8 s M T B 9 J n F 1 b 3 Q 7 L C Z x d W 9 0 O 1 N l Y 3 R p b 2 4 x L 1 B B R 0 9 T L 0 F 1 d G 9 S Z W 1 v d m V k Q 2 9 s d W 1 u c z E u e 3 Z h b G 9 y X 3 R v d G F s X z I s M T F 9 J n F 1 b 3 Q 7 L C Z x d W 9 0 O 1 N l Y 3 R p b 2 4 x L 1 B B R 0 9 T L 0 F 1 d G 9 S Z W 1 v d m V k Q 2 9 s d W 1 u c z E u e 2 F u b y w x M n 0 m c X V v d D s s J n F 1 b 3 Q 7 U 2 V j d G l v b j E v U E F H T 1 M v Q X V 0 b 1 J l b W 9 2 Z W R D b 2 x 1 b W 5 z M S 5 7 b m l 0 L D E z f S Z x d W 9 0 O y w m c X V v d D t T Z W N 0 a W 9 u M S 9 Q Q U d P U y 9 B d X R v U m V t b 3 Z l Z E N v b H V t b n M x L n t u b 2 1 i c m U s M T R 9 J n F 1 b 3 Q 7 L C Z x d W 9 0 O 1 N l Y 3 R p b 2 4 x L 1 B B R 0 9 T L 0 F 1 d G 9 S Z W 1 v d m V k Q 2 9 s d W 1 u c z E u e 3 N h b G R v L D E 1 f S Z x d W 9 0 O y w m c X V v d D t T Z W N 0 a W 9 u M S 9 Q Q U d P U y 9 B d X R v U m V t b 3 Z l Z E N v b H V t b n M x L n t k Z X N j c m l w Y 2 l v b l 8 z L D E 2 f S Z x d W 9 0 O y w m c X V v d D t T Z W N 0 a W 9 u M S 9 Q Q U d P U y 9 B d X R v U m V t b 3 Z l Z E N v b H V t b n M x L n t u b 2 1 i c m V f Z W 1 w c m V z Y S w x N 3 0 m c X V v d D s s J n F 1 b 3 Q 7 U 2 V j d G l v b j E v U E F H T 1 M v Q X V 0 b 1 J l b W 9 2 Z W R D b 2 x 1 b W 5 z M S 5 7 b m 9 t Y n J l X 2 R l c G V u Z G V u Y 2 l h L D E 4 f S Z x d W 9 0 O y w m c X V v d D t T Z W N 0 a W 9 u M S 9 Q Q U d P U y 9 B d X R v U m V t b 3 Z l Z E N v b H V t b n M x L n t 2 Y W x v c l 9 w Y W d v L D E 5 f S Z x d W 9 0 O 1 0 s J n F 1 b 3 Q 7 U m V s Y X R p b 2 5 z a G l w S W 5 m b y Z x d W 9 0 O z p b X X 0 i I C 8 + P C 9 T d G F i b G V F b n R y a W V z P j w v S X R l b T 4 8 S X R l b T 4 8 S X R l b U x v Y 2 F 0 a W 9 u P j x J d G V t V H l w Z T 5 G b 3 J t d W x h P C 9 J d G V t V H l w Z T 4 8 S X R l b V B h d G g + U 2 V j d G l v b j E v U E F H T 1 M v T 3 J p Z 2 V u P C 9 J d G V t U G F 0 a D 4 8 L 0 l 0 Z W 1 M b 2 N h d G l v b j 4 8 U 3 R h Y m x l R W 5 0 c m l l c y A v P j w v S X R l b T 4 8 S X R l b T 4 8 S X R l b U x v Y 2 F 0 a W 9 u P j x J d G V t V H l w Z T 5 G b 3 J t d W x h P C 9 J d G V t V H l w Z T 4 8 S X R l b V B h d G g + U 2 V j d G l v b j E v U E F H T 1 M v U E F H T 1 M l M j B Y T F N f a H R 0 c H M l M 0 E l M k Y l M k Z p b m R l c G 9 y d G V z Y W 5 0 a W 9 x d W l h J T I w c 2 h h c m V w b 2 l u d C U y M G N v b S U y R n N p d G V z J T J G R G l z c G 9 u a W J p b G l k Y W R l c 3 l D b 2 1 w c m 9 t a X N v c y U y R k R v Y 3 V t Z W 5 0 b 3 M l M j B j b 2 1 w Y X J 0 a W R v c y U y R k l O R k 9 S T U U l M j A y M D I x J T J G P C 9 J d G V t U G F 0 a D 4 8 L 0 l 0 Z W 1 M b 2 N h d G l v b j 4 8 U 3 R h Y m x l R W 5 0 c m l l c y A v P j w v S X R l b T 4 8 S X R l b T 4 8 S X R l b U x v Y 2 F 0 a W 9 u P j x J d G V t V H l w Z T 5 G b 3 J t d W x h P C 9 J d G V t V H l w Z T 4 8 S X R l b V B h d G g + U 2 V j d G l v b j E v U l B D X 1 R B Q k x B L 1 J Q Q 1 M l M j A y M D I x J T I w e G x z X 2 h 0 d H B z J T N B J T J G J T J G a W 5 k Z X B v c n R l c 2 F u d G l v c X V p Y S U y M H N o Y X J l c G 9 p b n Q l M j B j b 2 0 l M k Z z a X R l c y U y R k R p c 3 B v b m l i a W x p Z G F k Z X N 5 Q 2 9 t c H J v b W l z b 3 M l M k Z E b 2 N 1 b W V u d G 9 z J T I w Y 2 9 t c G F y d G l k b 3 M l M k Z J T k Z P U k 1 F J T I w M j A y M S U y R j w v S X R l b V B h d G g + P C 9 J d G V t T G 9 j Y X R p b 2 4 + P F N 0 Y W J s Z U V u d H J p Z X M g L z 4 8 L 0 l 0 Z W 0 + P E l 0 Z W 0 + P E l 0 Z W 1 M b 2 N h d G l v b j 4 8 S X R l b V R 5 c G U + R m 9 y b X V s Y T w v S X R l b V R 5 c G U + P E l 0 Z W 1 Q Y X R o P l N l Y 3 R p b 2 4 x L 1 J Q Q 1 9 U Q U J M Q S 9 F e G N l b C U y M G l t c G 9 y d G F k b z w v S X R l b V B h d G g + P C 9 J d G V t T G 9 j Y X R p b 2 4 + P F N 0 Y W J s Z U V u d H J p Z X M g L z 4 8 L 0 l 0 Z W 0 + P E l 0 Z W 0 + P E l 0 Z W 1 M b 2 N h d G l v b j 4 8 S X R l b V R 5 c G U + R m 9 y b X V s Y T w v S X R l b V R 5 c G U + P E l 0 Z W 1 Q Y X R o P l N l Y 3 R p b 2 4 x L 1 J Q Q 1 9 U Q U J M Q S 9 S U E N T J T I w M j A y M T w v S X R l b V B h d G g + P C 9 J d G V t T G 9 j Y X R p b 2 4 + P F N 0 Y W J s Z U V u d H J p Z X M g L z 4 8 L 0 l 0 Z W 0 + P E l 0 Z W 0 + P E l 0 Z W 1 M b 2 N h d G l v b j 4 8 S X R l b V R 5 c G U + R m 9 y b X V s Y T w v S X R l b V R 5 c G U + P E l 0 Z W 1 Q Y X R o P l N l Y 3 R p b 2 4 x L 1 J Q Q 1 9 U Q U J M Q S 9 F b m N h Y m V 6 Y W R v c y U y M H B y b 2 1 v d m l k b 3 M 8 L 0 l 0 Z W 1 Q Y X R o P j w v S X R l b U x v Y 2 F 0 a W 9 u P j x T d G F i b G V F b n R y a W V z I C 8 + P C 9 J d G V t P j x J d G V t P j x J d G V t T G 9 j Y X R p b 2 4 + P E l 0 Z W 1 U e X B l P k Z v c m 1 1 b G E 8 L 0 l 0 Z W 1 U e X B l P j x J d G V t U G F 0 a D 5 T Z W N 0 a W 9 u M S 9 S U E N f V E F C T E E v V G l w b y U y M G N h b W J p Y W R v P C 9 J d G V t U G F 0 a D 4 8 L 0 l 0 Z W 1 M b 2 N h d G l v b j 4 8 U 3 R h Y m x l R W 5 0 c m l l c y A v P j w v S X R l b T 4 8 S X R l b T 4 8 S X R l b U x v Y 2 F 0 a W 9 u P j x J d G V t V H l w Z T 5 G b 3 J t d W x h P C 9 J d G V t V H l w Z T 4 8 S X R l b V B h d G g + U 2 V j d G l v b j E v U l B D X 1 R B Q k x B L 0 N v b H V t b m E l M j B k d X B s a W N h Z G E 8 L 0 l 0 Z W 1 Q Y X R o P j w v S X R l b U x v Y 2 F 0 a W 9 u P j x T d G F i b G V F b n R y a W V z I C 8 + P C 9 J d G V t P j x J d G V t P j x J d G V t T G 9 j Y X R p b 2 4 + P E l 0 Z W 1 U e X B l P k Z v c m 1 1 b G E 8 L 0 l 0 Z W 1 U e X B l P j x J d G V t U G F 0 a D 5 T Z W N 0 a W 9 u M S 9 S U E N f V E F C T E E v Q 2 9 s d W 1 u Y S U y M G R 1 c G x p Y 2 F k Y T E 8 L 0 l 0 Z W 1 Q Y X R o P j w v S X R l b U x v Y 2 F 0 a W 9 u P j x T d G F i b G V F b n R y a W V z I C 8 + P C 9 J d G V t P j x J d G V t P j x J d G V t T G 9 j Y X R p b 2 4 + P E l 0 Z W 1 U e X B l P k Z v c m 1 1 b G E 8 L 0 l 0 Z W 1 U e X B l P j x J d G V t U G F 0 a D 5 T Z W N 0 a W 9 u M S 9 S U E N f V E F C T E E v Q 2 9 s d W 1 u Y X M l M j B j b 2 1 i a W 5 h Z G F z P C 9 J d G V t U G F 0 a D 4 8 L 0 l 0 Z W 1 M b 2 N h d G l v b j 4 8 U 3 R h Y m x l R W 5 0 c m l l c y A v P j w v S X R l b T 4 8 S X R l b T 4 8 S X R l b U x v Y 2 F 0 a W 9 u P j x J d G V t V H l w Z T 5 G b 3 J t d W x h P C 9 J d G V t V H l w Z T 4 8 S X R l b V B h d G g + U 2 V j d G l v b j E v U l B D X 1 R B Q k x B L 0 N v b H V t b m F z J T I w c m V v c m R l b m F k Y X M 8 L 0 l 0 Z W 1 Q Y X R o P j w v S X R l b U x v Y 2 F 0 a W 9 u P j x T d G F i b G V F b n R y a W V z I C 8 + P C 9 J d G V t P j x J d G V t P j x J d G V t T G 9 j Y X R p b 2 4 + P E l 0 Z W 1 U e X B l P k Z v c m 1 1 b G E 8 L 0 l 0 Z W 1 U e X B l P j x J d G V t U G F 0 a D 5 T Z W N 0 a W 9 u M S 9 S U E N f V E F C T E E v U G V y c 2 9 u Y W x p e m F k Y S U y M G F n c m V n Y W R h P C 9 J d G V t U G F 0 a D 4 8 L 0 l 0 Z W 1 M b 2 N h d G l v b j 4 8 U 3 R h Y m x l R W 5 0 c m l l c y A v P j w v S X R l b T 4 8 S X R l b T 4 8 S X R l b U x v Y 2 F 0 a W 9 u P j x J d G V t V H l w Z T 5 G b 3 J t d W x h P C 9 J d G V t V H l w Z T 4 8 S X R l b V B h d G g + U 2 V j d G l v b j E v U l B D X 1 R B Q k x B L 0 N v b H V t b m F z J T I w c m V v c m R l b m F k Y X M x P C 9 J d G V t U G F 0 a D 4 8 L 0 l 0 Z W 1 M b 2 N h d G l v b j 4 8 U 3 R h Y m x l R W 5 0 c m l l c y A v P j w v S X R l b T 4 8 S X R l b T 4 8 S X R l b U x v Y 2 F 0 a W 9 u P j x J d G V t V H l w Z T 5 G b 3 J t d W x h P C 9 J d G V t V H l w Z T 4 8 S X R l b V B h d G g + U 2 V j d G l v b j E v U l B D X 0 R J T k F N S U N B L 1 J Q Q 1 M l M j A y M D I x J T I w e G x z X 2 h 0 d H B z J T N B J T J G J T J G a W 5 k Z X B v c n R l c 2 F u d G l v c X V p Y S U y M H N o Y X J l c G 9 p b n Q l M j B j b 2 0 l M k Z z a X R l c y U y R k R p c 3 B v b m l i a W x p Z G F k Z X N 5 Q 2 9 t c H J v b W l z b 3 M l M k Z E b 2 N 1 b W V u d G 9 z J T I w Y 2 9 t c G F y d G l k b 3 M l M k Z J T k Z P U k 1 F J T I w M j A y M S U y R j w v S X R l b V B h d G g + P C 9 J d G V t T G 9 j Y X R p b 2 4 + P F N 0 Y W J s Z U V u d H J p Z X M g L z 4 8 L 0 l 0 Z W 0 + P E l 0 Z W 0 + P E l 0 Z W 1 M b 2 N h d G l v b j 4 8 S X R l b V R 5 c G U + R m 9 y b X V s Y T w v S X R l b V R 5 c G U + P E l 0 Z W 1 Q Y X R o P l N l Y 3 R p b 2 4 x L 1 J Q Q 1 9 E S U 5 B T U l D Q S 9 F e G N l b C U y M G l t c G 9 y d G F k b z w v S X R l b V B h d G g + P C 9 J d G V t T G 9 j Y X R p b 2 4 + P F N 0 Y W J s Z U V u d H J p Z X M g L z 4 8 L 0 l 0 Z W 0 + P E l 0 Z W 0 + P E l 0 Z W 1 M b 2 N h d G l v b j 4 8 S X R l b V R 5 c G U + R m 9 y b X V s Y T w v S X R l b V R 5 c G U + P E l 0 Z W 1 Q Y X R o P l N l Y 3 R p b 2 4 x L 1 J Q Q 1 9 E S U 5 B T U l D Q S 9 S U E N T J T I w M j A y M T w v S X R l b V B h d G g + P C 9 J d G V t T G 9 j Y X R p b 2 4 + P F N 0 Y W J s Z U V u d H J p Z X M g L z 4 8 L 0 l 0 Z W 0 + P E l 0 Z W 0 + P E l 0 Z W 1 M b 2 N h d G l v b j 4 8 S X R l b V R 5 c G U + R m 9 y b X V s Y T w v S X R l b V R 5 c G U + P E l 0 Z W 1 Q Y X R o P l N l Y 3 R p b 2 4 x L 1 J Q Q 1 9 E S U 5 B T U l D Q S 9 F b m N h Y m V 6 Y W R v c y U y M H B y b 2 1 v d m l k b 3 M 8 L 0 l 0 Z W 1 Q Y X R o P j w v S X R l b U x v Y 2 F 0 a W 9 u P j x T d G F i b G V F b n R y a W V z I C 8 + P C 9 J d G V t P j x J d G V t P j x J d G V t T G 9 j Y X R p b 2 4 + P E l 0 Z W 1 U e X B l P k Z v c m 1 1 b G E 8 L 0 l 0 Z W 1 U e X B l P j x J d G V t U G F 0 a D 5 T Z W N 0 a W 9 u M S 9 S U E N f R E l O Q U 1 J Q 0 E v V G l w b y U y M G N h b W J p Y W R v P C 9 J d G V t U G F 0 a D 4 8 L 0 l 0 Z W 1 M b 2 N h d G l v b j 4 8 U 3 R h Y m x l R W 5 0 c m l l c y A v P j w v S X R l b T 4 8 S X R l b T 4 8 S X R l b U x v Y 2 F 0 a W 9 u P j x J d G V t V H l w Z T 5 G b 3 J t d W x h P C 9 J d G V t V H l w Z T 4 8 S X R l b V B h d G g + U 2 V j d G l v b j E v U l B D X 0 R J T k F N S U N B L 0 N v b H V t b m E l M j B k d X B s a W N h Z G E 8 L 0 l 0 Z W 1 Q Y X R o P j w v S X R l b U x v Y 2 F 0 a W 9 u P j x T d G F i b G V F b n R y a W V z I C 8 + P C 9 J d G V t P j x J d G V t P j x J d G V t T G 9 j Y X R p b 2 4 + P E l 0 Z W 1 U e X B l P k Z v c m 1 1 b G E 8 L 0 l 0 Z W 1 U e X B l P j x J d G V t U G F 0 a D 5 T Z W N 0 a W 9 u M S 9 S U E N f R E l O Q U 1 J Q 0 E v Q 2 9 s d W 1 u Y S U y M G R 1 c G x p Y 2 F k Y T E 8 L 0 l 0 Z W 1 Q Y X R o P j w v S X R l b U x v Y 2 F 0 a W 9 u P j x T d G F i b G V F b n R y a W V z I C 8 + P C 9 J d G V t P j x J d G V t P j x J d G V t T G 9 j Y X R p b 2 4 + P E l 0 Z W 1 U e X B l P k Z v c m 1 1 b G E 8 L 0 l 0 Z W 1 U e X B l P j x J d G V t U G F 0 a D 5 T Z W N 0 a W 9 u M S 9 S U E N f R E l O Q U 1 J Q 0 E v Q 2 9 s d W 1 u Y X M l M j B j b 2 1 i a W 5 h Z G F z P C 9 J d G V t U G F 0 a D 4 8 L 0 l 0 Z W 1 M b 2 N h d G l v b j 4 8 U 3 R h Y m x l R W 5 0 c m l l c y A v P j w v S X R l b T 4 8 S X R l b T 4 8 S X R l b U x v Y 2 F 0 a W 9 u P j x J d G V t V H l w Z T 5 G b 3 J t d W x h P C 9 J d G V t V H l w Z T 4 8 S X R l b V B h d G g + U 2 V j d G l v b j E v U l B D X 0 R J T k F N S U N B L 1 B l c n N v b m F s a X p h Z G E l M j B h Z 3 J l Z 2 F k Y T w v S X R l b V B h d G g + P C 9 J d G V t T G 9 j Y X R p b 2 4 + P F N 0 Y W J s Z U V u d H J p Z X M g L z 4 8 L 0 l 0 Z W 0 + P E l 0 Z W 0 + P E l 0 Z W 1 M b 2 N h d G l v b j 4 8 S X R l b V R 5 c G U + R m 9 y b X V s Y T w v S X R l b V R 5 c G U + P E l 0 Z W 1 Q Y X R o P l N l Y 3 R p b 2 4 x L 0 d B U 1 R P U 1 8 v V G l w b y U y M G N h b W J p Y W R v M j w v S X R l b V B h d G g + P C 9 J d G V t T G 9 j Y X R p b 2 4 + P F N 0 Y W J s Z U V u d H J p Z X M g L z 4 8 L 0 l 0 Z W 0 + P E l 0 Z W 0 + P E l 0 Z W 1 M b 2 N h d G l v b j 4 8 S X R l b V R 5 c G U + R m 9 y b X V s Y T w v S X R l b V R 5 c G U + P E l 0 Z W 1 Q Y X R o P l N l Y 3 R p b 2 4 x L 1 B B R 0 9 T L 0 V 4 Y 2 V s J T I w a W 1 w b 3 J 0 Y W R v P C 9 J d G V t U G F 0 a D 4 8 L 0 l 0 Z W 1 M b 2 N h d G l v b j 4 8 U 3 R h Y m x l R W 5 0 c m l l c y A v P j w v S X R l b T 4 8 S X R l b T 4 8 S X R l b U x v Y 2 F 0 a W 9 u P j x J d G V t V H l w Z T 5 G b 3 J t d W x h P C 9 J d G V t V H l w Z T 4 8 S X R l b V B h d G g + U 2 V j d G l v b j E v U E F H T 1 M v U E F H T 1 M x P C 9 J d G V t U G F 0 a D 4 8 L 0 l 0 Z W 1 M b 2 N h d G l v b j 4 8 U 3 R h Y m x l R W 5 0 c m l l c y A v P j w v S X R l b T 4 8 S X R l b T 4 8 S X R l b U x v Y 2 F 0 a W 9 u P j x J d G V t V H l w Z T 5 G b 3 J t d W x h P C 9 J d G V t V H l w Z T 4 8 S X R l b V B h d G g + U 2 V j d G l v b j E v U E F H T 1 M v R W 5 j Y W J l e m F k b 3 M l M j B w c m 9 t b 3 Z p Z G 9 z P C 9 J d G V t U G F 0 a D 4 8 L 0 l 0 Z W 1 M b 2 N h d G l v b j 4 8 U 3 R h Y m x l R W 5 0 c m l l c y A v P j w v S X R l b T 4 8 S X R l b T 4 8 S X R l b U x v Y 2 F 0 a W 9 u P j x J d G V t V H l w Z T 5 G b 3 J t d W x h P C 9 J d G V t V H l w Z T 4 8 S X R l b V B h d G g + U 2 V j d G l v b j E v U E F H T 1 M v V G l w b y U y M G N h b W J p Y W R v P C 9 J d G V t U G F 0 a D 4 8 L 0 l 0 Z W 1 M b 2 N h d G l v b j 4 8 U 3 R h Y m x l R W 5 0 c m l l c y A v P j w v S X R l b T 4 8 S X R l b T 4 8 S X R l b U x v Y 2 F 0 a W 9 u P j x J d G V t V H l w Z T 5 G b 3 J t d W x h P C 9 J d G V t V H l w Z T 4 8 S X R l b V B h d G g + U 2 V j d G l v b j E v U E F H T 1 M v Q 2 9 s d W 1 u Y S U y M G R 1 c G x p Y 2 F k Y T w v S X R l b V B h d G g + P C 9 J d G V t T G 9 j Y X R p b 2 4 + P F N 0 Y W J s Z U V u d H J p Z X M g L z 4 8 L 0 l 0 Z W 0 + P E l 0 Z W 0 + P E l 0 Z W 1 M b 2 N h d G l v b j 4 8 S X R l b V R 5 c G U + R m 9 y b X V s Y T w v S X R l b V R 5 c G U + P E l 0 Z W 1 Q Y X R o P l N l Y 3 R p b 2 4 x L 1 B B R 0 9 T L 0 N v b H V t b m E l M j B k d X B s a W N h Z G E x P C 9 J d G V t U G F 0 a D 4 8 L 0 l 0 Z W 1 M b 2 N h d G l v b j 4 8 U 3 R h Y m x l R W 5 0 c m l l c y A v P j w v S X R l b T 4 8 S X R l b T 4 8 S X R l b U x v Y 2 F 0 a W 9 u P j x J d G V t V H l w Z T 5 G b 3 J t d W x h P C 9 J d G V t V H l w Z T 4 8 S X R l b V B h d G g + U 2 V j d G l v b j E v U E F H T 1 M v Q 2 9 s d W 1 u Y X M l M j B j b 2 1 i a W 5 h Z G F z P C 9 J d G V t U G F 0 a D 4 8 L 0 l 0 Z W 1 M b 2 N h d G l v b j 4 8 U 3 R h Y m x l R W 5 0 c m l l c y A v P j w v S X R l b T 4 8 S X R l b T 4 8 S X R l b U x v Y 2 F 0 a W 9 u P j x J d G V t V H l w Z T 5 G b 3 J t d W x h P C 9 J d G V t V H l w Z T 4 8 S X R l b V B h d G g + U 2 V j d G l v b j E v U E F H T 1 M v Q 2 9 s d W 1 u Y X M l M j B y Z W 9 y Z G V u Y W R h c z w v S X R l b V B h d G g + P C 9 J d G V t T G 9 j Y X R p b 2 4 + P F N 0 Y W J s Z U V u d H J p Z X M g L z 4 8 L 0 l 0 Z W 0 + P E l 0 Z W 0 + P E l 0 Z W 1 M b 2 N h d G l v b j 4 8 S X R l b V R 5 c G U + R m 9 y b X V s Y T w v S X R l b V R 5 c G U + P E l 0 Z W 1 Q Y X R o P l N l Y 3 R p b 2 4 x L 1 B B R 0 9 T L 0 Z p b G F z J T I w b 3 J k Z W 5 h Z G F z P C 9 J d G V t U G F 0 a D 4 8 L 0 l 0 Z W 1 M b 2 N h d G l v b j 4 8 U 3 R h Y m x l R W 5 0 c m l l c y A v P j w v S X R l b T 4 8 S X R l b T 4 8 S X R l b U x v Y 2 F 0 a W 9 u P j x J d G V t V H l w Z T 5 G b 3 J t d W x h P C 9 J d G V t V H l w Z T 4 8 S X R l b V B h d G g + U 2 V j d G l v b j E v U l B D X 1 R B Q k x B L 0 Z p b G F z J T I w b 3 J k Z W 5 h Z G F z P C 9 J d G V t U G F 0 a D 4 8 L 0 l 0 Z W 1 M b 2 N h d G l v b j 4 8 U 3 R h Y m x l R W 5 0 c m l l c y A v P j w v S X R l b T 4 8 S X R l b T 4 8 S X R l b U x v Y 2 F 0 a W 9 u P j x J d G V t V H l w Z T 5 G b 3 J t d W x h P C 9 J d G V t V H l w Z T 4 8 S X R l b V B h d G g + U 2 V j d G l v b j E v Q 2 9 u c 3 V s d G E x P C 9 J d G V t U G F 0 a D 4 8 L 0 l 0 Z W 1 M b 2 N h d G l v b j 4 8 U 3 R h Y m x l R W 5 0 c m l l c z 4 8 R W 5 0 c n k g V H l w Z T 0 i S X N Q c m l 2 Y X R l I i B W Y W x 1 Z T 0 i b D A i I C 8 + P E V u d H J 5 I F R 5 c G U 9 I l F 1 Z X J 5 S U Q i I F Z h b H V l P S J z Z D l j Z W I 3 M j A t N m Z j Z C 0 0 Z D A 0 L W I 0 Y 2 Q t Z G M w Z G M z Y T Y x Y z d j 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R m l s b E V y c m 9 y Q 2 9 1 b n Q i I F Z h b H V l P S J s M C I g L z 4 8 R W 5 0 c n k g V H l w Z T 0 i R m l s b E x h c 3 R V c G R h d G V k I i B W Y W x 1 Z T 0 i Z D I w M j U t M D c t M D d U M T k 6 N D c 6 N D k u M z c z M z U x N V o i I C 8 + P E V u d H J 5 I F R 5 c G U 9 I k Z p b G x D b 2 x 1 b W 5 U e X B l c y I g V m F s d W U 9 I n N C Z 1 l I Q n d j R y I g L z 4 8 R W 5 0 c n k g V H l w Z T 0 i R m l s b E V y c m 9 y Q 2 9 k Z S I g V m F s d W U 9 I n N V b m t u b 3 d u I i A v P j x F b n R y e S B U e X B l P S J G a W x s Q 2 9 s d W 1 u T m F t Z X M i I F Z h b H V l P S J z W y Z x d W 9 0 O 0 5 h b W U m c X V v d D s s J n F 1 b 3 Q 7 R X h 0 Z W 5 z a W 9 u J n F 1 b 3 Q 7 L C Z x d W 9 0 O 0 R h d G U g Y W N j Z X N z Z W Q m c X V v d D s s J n F 1 b 3 Q 7 R G F 0 Z S B t b 2 R p Z m l l Z C Z x d W 9 0 O y w m c X V v d D t E Y X R l I G N y Z W F 0 Z W Q m c X V v d D s s J n F 1 b 3 Q 7 R m 9 s Z G V y I F B h d G g m c X V v d D t d I i A v P j x F b n R y e S B U e X B l P S J G a W x s Q 2 9 1 b n Q i I F Z h b H V l P S J s M T c z O 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D b 2 5 z d W x 0 Y T E v Q X V 0 b 1 J l b W 9 2 Z W R D b 2 x 1 b W 5 z M S 5 7 T m F t Z S w w f S Z x d W 9 0 O y w m c X V v d D t T Z W N 0 a W 9 u M S 9 D b 2 5 z d W x 0 Y T E v Q X V 0 b 1 J l b W 9 2 Z W R D b 2 x 1 b W 5 z M S 5 7 R X h 0 Z W 5 z a W 9 u L D F 9 J n F 1 b 3 Q 7 L C Z x d W 9 0 O 1 N l Y 3 R p b 2 4 x L 0 N v b n N 1 b H R h M S 9 B d X R v U m V t b 3 Z l Z E N v b H V t b n M x L n t E Y X R l I G F j Y 2 V z c 2 V k L D J 9 J n F 1 b 3 Q 7 L C Z x d W 9 0 O 1 N l Y 3 R p b 2 4 x L 0 N v b n N 1 b H R h M S 9 B d X R v U m V t b 3 Z l Z E N v b H V t b n M x L n t E Y X R l I G 1 v Z G l m a W V k L D N 9 J n F 1 b 3 Q 7 L C Z x d W 9 0 O 1 N l Y 3 R p b 2 4 x L 0 N v b n N 1 b H R h M S 9 B d X R v U m V t b 3 Z l Z E N v b H V t b n M x L n t E Y X R l I G N y Z W F 0 Z W Q s N H 0 m c X V v d D s s J n F 1 b 3 Q 7 U 2 V j d G l v b j E v Q 2 9 u c 3 V s d G E x L 0 F 1 d G 9 S Z W 1 v d m V k Q 2 9 s d W 1 u c z E u e 0 Z v b G R l c i B Q Y X R o L D V 9 J n F 1 b 3 Q 7 X S w m c X V v d D t D b 2 x 1 b W 5 D b 3 V u d C Z x d W 9 0 O z o 2 L C Z x d W 9 0 O 0 t l e U N v b H V t b k 5 h b W V z J n F 1 b 3 Q 7 O l t d L C Z x d W 9 0 O 0 N v b H V t b k l k Z W 5 0 a X R p Z X M m c X V v d D s 6 W y Z x d W 9 0 O 1 N l Y 3 R p b 2 4 x L 0 N v b n N 1 b H R h M S 9 B d X R v U m V t b 3 Z l Z E N v b H V t b n M x L n t O Y W 1 l L D B 9 J n F 1 b 3 Q 7 L C Z x d W 9 0 O 1 N l Y 3 R p b 2 4 x L 0 N v b n N 1 b H R h M S 9 B d X R v U m V t b 3 Z l Z E N v b H V t b n M x L n t F e H R l b n N p b 2 4 s M X 0 m c X V v d D s s J n F 1 b 3 Q 7 U 2 V j d G l v b j E v Q 2 9 u c 3 V s d G E x L 0 F 1 d G 9 S Z W 1 v d m V k Q 2 9 s d W 1 u c z E u e 0 R h d G U g Y W N j Z X N z Z W Q s M n 0 m c X V v d D s s J n F 1 b 3 Q 7 U 2 V j d G l v b j E v Q 2 9 u c 3 V s d G E x L 0 F 1 d G 9 S Z W 1 v d m V k Q 2 9 s d W 1 u c z E u e 0 R h d G U g b W 9 k a W Z p Z W Q s M 3 0 m c X V v d D s s J n F 1 b 3 Q 7 U 2 V j d G l v b j E v Q 2 9 u c 3 V s d G E x L 0 F 1 d G 9 S Z W 1 v d m V k Q 2 9 s d W 1 u c z E u e 0 R h d G U g Y 3 J l Y X R l Z C w 0 f S Z x d W 9 0 O y w m c X V v d D t T Z W N 0 a W 9 u M S 9 D b 2 5 z d W x 0 Y T E v Q X V 0 b 1 J l b W 9 2 Z W R D b 2 x 1 b W 5 z M S 5 7 R m 9 s Z G V y I F B h d G g s N X 0 m c X V v d D t d L C Z x d W 9 0 O 1 J l b G F 0 a W 9 u c 2 h p c E l u Z m 8 m c X V v d D s 6 W 1 1 9 I i A v P j w v U 3 R h Y m x l R W 5 0 c m l l c z 4 8 L 0 l 0 Z W 0 + P E l 0 Z W 0 + P E l 0 Z W 1 M b 2 N h d G l v b j 4 8 S X R l b V R 5 c G U + R m 9 y b X V s Y T w v S X R l b V R 5 c G U + P E l 0 Z W 1 Q Y X R o P l N l Y 3 R p b 2 4 x L 0 N v b n N 1 b H R h M S 9 P c m l n Z W 4 8 L 0 l 0 Z W 1 Q Y X R o P j w v S X R l b U x v Y 2 F 0 a W 9 u P j x T d G F i b G V F b n R y a W V z I C 8 + P C 9 J d G V t P j x J d G V t P j x J d G V t T G 9 j Y X R p b 2 4 + P E l 0 Z W 1 U e X B l P k Z v c m 1 1 b G E 8 L 0 l 0 Z W 1 U e X B l P j x J d G V t U G F 0 a D 5 T Z W N 0 a W 9 u M S 9 D b 2 5 z d W x 0 Y T E v R m l s Y X M l M j B m a W x 0 c m F k Y X M 8 L 0 l 0 Z W 1 Q Y X R o P j w v S X R l b U x v Y 2 F 0 a W 9 u P j x T d G F i b G V F b n R y a W V z I C 8 + P C 9 J d G V t P j x J d G V t P j x J d G V t T G 9 j Y X R p b 2 4 + P E l 0 Z W 1 U e X B l P k Z v c m 1 1 b G E 8 L 0 l 0 Z W 1 U e X B l P j x J d G V t U G F 0 a D 5 T Z W N 0 a W 9 u M S 9 D b 2 5 z d W x 0 Y T E v R m l s Y X M l M j B v c m R l b m F k Y X M 8 L 0 l 0 Z W 1 Q Y X R o P j w v S X R l b U x v Y 2 F 0 a W 9 u P j x T d G F i b G V F b n R y a W V z I C 8 + P C 9 J d G V t P j x J d G V t P j x J d G V t T G 9 j Y X R p b 2 4 + P E l 0 Z W 1 U e X B l P k Z v c m 1 1 b G E 8 L 0 l 0 Z W 1 U e X B l P j x J d G V t U G F 0 a D 5 T Z W N 0 a W 9 u M S 9 E S V N Q T 0 5 J Q k l M S U R B R E V T X z I w M j U 8 L 0 l 0 Z W 1 Q Y X R o P j w v S X R l b U x v Y 2 F 0 a W 9 u P j x T d G F i b G V F b n R y a W V z P j x F b n R y e S B U e X B l P S J J c 1 B y a X Z h d G U i I F Z h b H V l P S J s M C I g L z 4 8 R W 5 0 c n k g V H l w Z T 0 i U X V l c n l J R C I g V m F s d W U 9 I n M w Z T g 5 Y W J l O S 0 3 Y j M 4 L T R m N j E t O D A 2 O C 0 z N G Q 3 Z D Q 2 O T Z m M D U i I C 8 + P E V u d H J 5 I F R 5 c G U 9 I k Z p b G x F b m F i b G V k I i B W Y W x 1 Z T 0 i b D A i I C 8 + P E V u d H J 5 I F R 5 c G U 9 I k Z p b G x P Y m p l Y 3 R U e X B l I i B W Y W x 1 Z T 0 i c 0 N v b m 5 l Y 3 R p b 2 5 P b m x 5 I i A v P j x F b n R y e S B U e X B l P S J G a W x s V G 9 E Y X R h T W 9 k Z W x F b m F i b G V k I i B W Y W x 1 Z T 0 i b D A i I C 8 + P E V u d H J 5 I F R 5 c G U 9 I k 5 h d m l n Y X R p b 2 5 T d G V w T m F t Z S I g V m F s d W U 9 I n N O Y X Z l Z 2 F j a c O z b i 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T G F z d F V w Z G F 0 Z W Q i I F Z h b H V l P S J k M j A y N S 0 w N y 0 w N 1 Q x O T o 0 N z o 0 O C 4 x N j c x M T Q 5 W i I g L z 4 8 R W 5 0 c n k g V H l w Z T 0 i R m l s b E V y c m 9 y Q 2 9 1 b n Q i I F Z h b H V l P S J s M C I g L z 4 8 R W 5 0 c n k g V H l w Z T 0 i R m l s b E N v b H V t b l R 5 c G V z I i B W Y W x 1 Z T 0 i c 0 F 3 W U d B d 0 1 H Q X d Z R 0 J n W U R B d 0 1 E I i A v P j x F b n R y e S B U e X B l P S J G a W x s R X J y b 3 J D b 2 R l I i B W Y W x 1 Z T 0 i c 1 V u a 2 5 v d 2 4 i I C 8 + P E V u d H J 5 I F R 5 c G U 9 I k Z p b G x D b 2 x 1 b W 5 O Y W 1 l c y I g V m F s d W U 9 I n N b J n F 1 b 3 Q 7 Y 2 9 u c 2 V j d X R p d m 8 m c X V v d D s s J n F 1 b 3 Q 7 Z m V j a G F f Y X B y b 2 J h Y 2 l v b i Z x d W 9 0 O y w m c X V v d D t k Z X N j c m l w Y 2 l v b i Z x d W 9 0 O y w m c X V v d D t j b 2 R p Z 2 9 f c m V z d W 1 p Z G 8 m c X V v d D s s J n F 1 b 3 Q 7 d m F s b 3 J f d G 9 0 Y W x f c n V i c m 8 m c X V v d D s s J n F 1 b 3 Q 7 Z G V z Y 3 J p c G N p b 2 5 f M S Z x d W 9 0 O y w m c X V v d D t h b m 8 m c X V v d D s s J n F 1 b 3 Q 7 c n V i c m 8 m c X V v d D s s J n F 1 b 3 Q 7 b m 9 t Y n J l X 3 B y b 3 l l Y 3 R v J n F 1 b 3 Q 7 L C Z x d W 9 0 O 2 5 v b W J y Z V 9 l b X B y Z X N h J n F 1 b 3 Q 7 L C Z x d W 9 0 O 2 5 v b W J y Z V 9 k Z X B l b m R l b m N p Y S Z x d W 9 0 O y w m c X V v d D t y Z W l u d G V n c m 9 z J n F 1 b 3 Q 7 L C Z x d W 9 0 O 3 R v d G F s X 2 N v b X B y b 2 1 p c 2 9 z J n F 1 b 3 Q 7 L C Z x d W 9 0 O 3 R v d G F s X 2 N h b m N l b G F k b y Z x d W 9 0 O y w m c X V v d D t T Y W x k b y Z x d W 9 0 O 1 0 i I C 8 + P E V u d H J 5 I F R 5 c G U 9 I k Z p b G x D b 3 V u d C I g V m F s d W U 9 I m w 5 M z k i I C 8 + P E V u d H J 5 I F R 5 c G U 9 I k Z p b G x T d G F 0 d X M i I F Z h b H V l P S J z Q 2 9 t c G x l d G U i I C 8 + P E V u d H J 5 I F R 5 c G U 9 I k F k Z G V k V G 9 E Y X R h T W 9 k Z W w i I F Z h b H V l P S J s M C I g L z 4 8 R W 5 0 c n k g V H l w Z T 0 i U m V s Y X R p b 2 5 z a G l w S W 5 m b 0 N v b n R h a W 5 l c i I g V m F s d W U 9 I n N 7 J n F 1 b 3 Q 7 Y 2 9 s d W 1 u Q 2 9 1 b n Q m c X V v d D s 6 M T U s J n F 1 b 3 Q 7 a 2 V 5 Q 2 9 s d W 1 u T m F t Z X M m c X V v d D s 6 W 1 0 s J n F 1 b 3 Q 7 c X V l c n l S Z W x h d G l v b n N o a X B z J n F 1 b 3 Q 7 O l t d L C Z x d W 9 0 O 2 N v b H V t b k l k Z W 5 0 a X R p Z X M m c X V v d D s 6 W y Z x d W 9 0 O 1 N l Y 3 R p b 2 4 x L 0 R J U 1 B P T k l C S U x J R E F E R V N f M j A y N S 9 B d X R v U m V t b 3 Z l Z E N v b H V t b n M x L n t j b 2 5 z Z W N 1 d G l 2 b y w w f S Z x d W 9 0 O y w m c X V v d D t T Z W N 0 a W 9 u M S 9 E S V N Q T 0 5 J Q k l M S U R B R E V T X z I w M j U v Q X V 0 b 1 J l b W 9 2 Z W R D b 2 x 1 b W 5 z M S 5 7 Z m V j a G F f Y X B y b 2 J h Y 2 l v b i w x f S Z x d W 9 0 O y w m c X V v d D t T Z W N 0 a W 9 u M S 9 E S V N Q T 0 5 J Q k l M S U R B R E V T X z I w M j U v Q X V 0 b 1 J l b W 9 2 Z W R D b 2 x 1 b W 5 z M S 5 7 Z G V z Y 3 J p c G N p b 2 4 s M n 0 m c X V v d D s s J n F 1 b 3 Q 7 U 2 V j d G l v b j E v R E l T U E 9 O S U J J T E l E Q U R F U 1 8 y M D I 1 L 0 F 1 d G 9 S Z W 1 v d m V k Q 2 9 s d W 1 u c z E u e 2 N v Z G l n b 1 9 y Z X N 1 b W l k b y w z f S Z x d W 9 0 O y w m c X V v d D t T Z W N 0 a W 9 u M S 9 E S V N Q T 0 5 J Q k l M S U R B R E V T X z I w M j U v Q X V 0 b 1 J l b W 9 2 Z W R D b 2 x 1 b W 5 z M S 5 7 d m F s b 3 J f d G 9 0 Y W x f c n V i c m 8 s N H 0 m c X V v d D s s J n F 1 b 3 Q 7 U 2 V j d G l v b j E v R E l T U E 9 O S U J J T E l E Q U R F U 1 8 y M D I 1 L 0 F 1 d G 9 S Z W 1 v d m V k Q 2 9 s d W 1 u c z E u e 2 R l c 2 N y a X B j a W 9 u X z E s N X 0 m c X V v d D s s J n F 1 b 3 Q 7 U 2 V j d G l v b j E v R E l T U E 9 O S U J J T E l E Q U R F U 1 8 y M D I 1 L 0 F 1 d G 9 S Z W 1 v d m V k Q 2 9 s d W 1 u c z E u e 2 F u b y w 2 f S Z x d W 9 0 O y w m c X V v d D t T Z W N 0 a W 9 u M S 9 E S V N Q T 0 5 J Q k l M S U R B R E V T X z I w M j U v Q X V 0 b 1 J l b W 9 2 Z W R D b 2 x 1 b W 5 z M S 5 7 c n V i c m 8 s N 3 0 m c X V v d D s s J n F 1 b 3 Q 7 U 2 V j d G l v b j E v R E l T U E 9 O S U J J T E l E Q U R F U 1 8 y M D I 1 L 0 F 1 d G 9 S Z W 1 v d m V k Q 2 9 s d W 1 u c z E u e 2 5 v b W J y Z V 9 w c m 9 5 Z W N 0 b y w 4 f S Z x d W 9 0 O y w m c X V v d D t T Z W N 0 a W 9 u M S 9 E S V N Q T 0 5 J Q k l M S U R B R E V T X z I w M j U v Q X V 0 b 1 J l b W 9 2 Z W R D b 2 x 1 b W 5 z M S 5 7 b m 9 t Y n J l X 2 V t c H J l c 2 E s O X 0 m c X V v d D s s J n F 1 b 3 Q 7 U 2 V j d G l v b j E v R E l T U E 9 O S U J J T E l E Q U R F U 1 8 y M D I 1 L 0 F 1 d G 9 S Z W 1 v d m V k Q 2 9 s d W 1 u c z E u e 2 5 v b W J y Z V 9 k Z X B l b m R l b m N p Y S w x M H 0 m c X V v d D s s J n F 1 b 3 Q 7 U 2 V j d G l v b j E v R E l T U E 9 O S U J J T E l E Q U R F U 1 8 y M D I 1 L 0 F 1 d G 9 S Z W 1 v d m V k Q 2 9 s d W 1 u c z E u e 3 J l a W 5 0 Z W d y b 3 M s M T F 9 J n F 1 b 3 Q 7 L C Z x d W 9 0 O 1 N l Y 3 R p b 2 4 x L 0 R J U 1 B P T k l C S U x J R E F E R V N f M j A y N S 9 B d X R v U m V t b 3 Z l Z E N v b H V t b n M x L n t 0 b 3 R h b F 9 j b 2 1 w c m 9 t a X N v c y w x M n 0 m c X V v d D s s J n F 1 b 3 Q 7 U 2 V j d G l v b j E v R E l T U E 9 O S U J J T E l E Q U R F U 1 8 y M D I 1 L 0 F 1 d G 9 S Z W 1 v d m V k Q 2 9 s d W 1 u c z E u e 3 R v d G F s X 2 N h b m N l b G F k b y w x M 3 0 m c X V v d D s s J n F 1 b 3 Q 7 U 2 V j d G l v b j E v R E l T U E 9 O S U J J T E l E Q U R F U 1 8 y M D I 1 L 0 F 1 d G 9 S Z W 1 v d m V k Q 2 9 s d W 1 u c z E u e 1 N h b G R v L D E 0 f S Z x d W 9 0 O 1 0 s J n F 1 b 3 Q 7 Q 2 9 s d W 1 u Q 2 9 1 b n Q m c X V v d D s 6 M T U s J n F 1 b 3 Q 7 S 2 V 5 Q 2 9 s d W 1 u T m F t Z X M m c X V v d D s 6 W 1 0 s J n F 1 b 3 Q 7 Q 2 9 s d W 1 u S W R l b n R p d G l l c y Z x d W 9 0 O z p b J n F 1 b 3 Q 7 U 2 V j d G l v b j E v R E l T U E 9 O S U J J T E l E Q U R F U 1 8 y M D I 1 L 0 F 1 d G 9 S Z W 1 v d m V k Q 2 9 s d W 1 u c z E u e 2 N v b n N l Y 3 V 0 a X Z v L D B 9 J n F 1 b 3 Q 7 L C Z x d W 9 0 O 1 N l Y 3 R p b 2 4 x L 0 R J U 1 B P T k l C S U x J R E F E R V N f M j A y N S 9 B d X R v U m V t b 3 Z l Z E N v b H V t b n M x L n t m Z W N o Y V 9 h c H J v Y m F j a W 9 u L D F 9 J n F 1 b 3 Q 7 L C Z x d W 9 0 O 1 N l Y 3 R p b 2 4 x L 0 R J U 1 B P T k l C S U x J R E F E R V N f M j A y N S 9 B d X R v U m V t b 3 Z l Z E N v b H V t b n M x L n t k Z X N j c m l w Y 2 l v b i w y f S Z x d W 9 0 O y w m c X V v d D t T Z W N 0 a W 9 u M S 9 E S V N Q T 0 5 J Q k l M S U R B R E V T X z I w M j U v Q X V 0 b 1 J l b W 9 2 Z W R D b 2 x 1 b W 5 z M S 5 7 Y 2 9 k a W d v X 3 J l c 3 V t a W R v L D N 9 J n F 1 b 3 Q 7 L C Z x d W 9 0 O 1 N l Y 3 R p b 2 4 x L 0 R J U 1 B P T k l C S U x J R E F E R V N f M j A y N S 9 B d X R v U m V t b 3 Z l Z E N v b H V t b n M x L n t 2 Y W x v c l 9 0 b 3 R h b F 9 y d W J y b y w 0 f S Z x d W 9 0 O y w m c X V v d D t T Z W N 0 a W 9 u M S 9 E S V N Q T 0 5 J Q k l M S U R B R E V T X z I w M j U v Q X V 0 b 1 J l b W 9 2 Z W R D b 2 x 1 b W 5 z M S 5 7 Z G V z Y 3 J p c G N p b 2 5 f M S w 1 f S Z x d W 9 0 O y w m c X V v d D t T Z W N 0 a W 9 u M S 9 E S V N Q T 0 5 J Q k l M S U R B R E V T X z I w M j U v Q X V 0 b 1 J l b W 9 2 Z W R D b 2 x 1 b W 5 z M S 5 7 Y W 5 v L D Z 9 J n F 1 b 3 Q 7 L C Z x d W 9 0 O 1 N l Y 3 R p b 2 4 x L 0 R J U 1 B P T k l C S U x J R E F E R V N f M j A y N S 9 B d X R v U m V t b 3 Z l Z E N v b H V t b n M x L n t y d W J y b y w 3 f S Z x d W 9 0 O y w m c X V v d D t T Z W N 0 a W 9 u M S 9 E S V N Q T 0 5 J Q k l M S U R B R E V T X z I w M j U v Q X V 0 b 1 J l b W 9 2 Z W R D b 2 x 1 b W 5 z M S 5 7 b m 9 t Y n J l X 3 B y b 3 l l Y 3 R v L D h 9 J n F 1 b 3 Q 7 L C Z x d W 9 0 O 1 N l Y 3 R p b 2 4 x L 0 R J U 1 B P T k l C S U x J R E F E R V N f M j A y N S 9 B d X R v U m V t b 3 Z l Z E N v b H V t b n M x L n t u b 2 1 i c m V f Z W 1 w c m V z Y S w 5 f S Z x d W 9 0 O y w m c X V v d D t T Z W N 0 a W 9 u M S 9 E S V N Q T 0 5 J Q k l M S U R B R E V T X z I w M j U v Q X V 0 b 1 J l b W 9 2 Z W R D b 2 x 1 b W 5 z M S 5 7 b m 9 t Y n J l X 2 R l c G V u Z G V u Y 2 l h L D E w f S Z x d W 9 0 O y w m c X V v d D t T Z W N 0 a W 9 u M S 9 E S V N Q T 0 5 J Q k l M S U R B R E V T X z I w M j U v Q X V 0 b 1 J l b W 9 2 Z W R D b 2 x 1 b W 5 z M S 5 7 c m V p b n R l Z 3 J v c y w x M X 0 m c X V v d D s s J n F 1 b 3 Q 7 U 2 V j d G l v b j E v R E l T U E 9 O S U J J T E l E Q U R F U 1 8 y M D I 1 L 0 F 1 d G 9 S Z W 1 v d m V k Q 2 9 s d W 1 u c z E u e 3 R v d G F s X 2 N v b X B y b 2 1 p c 2 9 z L D E y f S Z x d W 9 0 O y w m c X V v d D t T Z W N 0 a W 9 u M S 9 E S V N Q T 0 5 J Q k l M S U R B R E V T X z I w M j U v Q X V 0 b 1 J l b W 9 2 Z W R D b 2 x 1 b W 5 z M S 5 7 d G 9 0 Y W x f Y 2 F u Y 2 V s Y W R v L D E z f S Z x d W 9 0 O y w m c X V v d D t T Z W N 0 a W 9 u M S 9 E S V N Q T 0 5 J Q k l M S U R B R E V T X z I w M j U v Q X V 0 b 1 J l b W 9 2 Z W R D b 2 x 1 b W 5 z M S 5 7 U 2 F s Z G 8 s M T R 9 J n F 1 b 3 Q 7 X S w m c X V v d D t S Z W x h d G l v b n N o a X B J b m Z v J n F 1 b 3 Q 7 O l t d f S I g L z 4 8 L 1 N 0 Y W J s Z U V u d H J p Z X M + P C 9 J d G V t P j x J d G V t P j x J d G V t T G 9 j Y X R p b 2 4 + P E l 0 Z W 1 U e X B l P k Z v c m 1 1 b G E 8 L 0 l 0 Z W 1 U e X B l P j x J d G V t U G F 0 a D 5 T Z W N 0 a W 9 u M S 9 E S V N Q T 0 5 J Q k l M S U R B R E V T X z I w M j U v T 3 J p Z 2 V u P C 9 J d G V t U G F 0 a D 4 8 L 0 l 0 Z W 1 M b 2 N h d G l v b j 4 8 U 3 R h Y m x l R W 5 0 c m l l c y A v P j w v S X R l b T 4 8 S X R l b T 4 8 S X R l b U x v Y 2 F 0 a W 9 u P j x J d G V t V H l w Z T 5 G b 3 J t d W x h P C 9 J d G V t V H l w Z T 4 8 S X R l b V B h d G g + U 2 V j d G l v b j E v R E l T U E 9 O S U J J T E l E Q U R F U 1 8 y M D I 1 L 0 Z p b G F z J T I w Z m l s d H J h Z G F z P C 9 J d G V t U G F 0 a D 4 8 L 0 l 0 Z W 1 M b 2 N h d G l v b j 4 8 U 3 R h Y m x l R W 5 0 c m l l c y A v P j w v S X R l b T 4 8 S X R l b T 4 8 S X R l b U x v Y 2 F 0 a W 9 u P j x J d G V t V H l w Z T 5 G b 3 J t d W x h P C 9 J d G V t V H l w Z T 4 8 S X R l b V B h d G g + U 2 V j d G l v b j E v R E l T U E 9 O S U J J T E l E Q U R F U 1 8 y M D I 1 L 0 Z p b G F z J T I w b 3 J k Z W 5 h Z G F z P C 9 J d G V t U G F 0 a D 4 8 L 0 l 0 Z W 1 M b 2 N h d G l v b j 4 8 U 3 R h Y m x l R W 5 0 c m l l c y A v P j w v S X R l b T 4 8 S X R l b T 4 8 S X R l b U x v Y 2 F 0 a W 9 u P j x J d G V t V H l w Z T 5 G b 3 J t d W x h P C 9 J d G V t V H l w Z T 4 8 S X R l b V B h d G g + U 2 V j d G l v b j E v R E l T U E 9 O S U J J T E l E Q U R F U 1 8 y M D I 1 L 0 R J U 1 B P T k l C S U x J R E F E R V N f M j A y N C U y M H h s c 1 9 o d H R w c y U z Q S U y R i U y R m l u Z G V w b 3 J 0 Z X N h b n R p b 3 F 1 a W E l M j B z a G F y Z X B v a W 5 0 J T I w Y 2 9 t J T J G c 2 l 0 Z X M l M k Z P Y n N l c n Z h d G 9 y a W 9 k Z W x E Z X B v c n R l S W 5 m b 3 J t Z X N k Z W F u Y W x 0 a W N h J T J G R G 9 j d W 1 l b n R v c y U y M G N v b X B h c n R p Z G 9 z J T J G S W 5 m b 3 J t Z X M l M j B k Z S U y M E F u Y W w l Q z M l Q U R 0 a W N h J T J G S U 5 E S U N B R E 9 S R V M l M k Z E T 0 N f S U 5 T V U 1 P X 1 B B Q S U y R j w v S X R l b V B h d G g + P C 9 J d G V t T G 9 j Y X R p b 2 4 + P F N 0 Y W J s Z U V u d H J p Z X M g L z 4 8 L 0 l 0 Z W 0 + P E l 0 Z W 0 + P E l 0 Z W 1 M b 2 N h d G l v b j 4 8 S X R l b V R 5 c G U + R m 9 y b X V s Y T w v S X R l b V R 5 c G U + P E l 0 Z W 1 Q Y X R o P l N l Y 3 R p b 2 4 x L 0 R J U 1 B P T k l C S U x J R E F E R V N f M j A y N S 9 M a W J y b y U y M G R l J T I w R X h j Z W w l M j B p b X B v c n R h Z G 8 8 L 0 l 0 Z W 1 Q Y X R o P j w v S X R l b U x v Y 2 F 0 a W 9 u P j x T d G F i b G V F b n R y a W V z I C 8 + P C 9 J d G V t P j x J d G V t P j x J d G V t T G 9 j Y X R p b 2 4 + P E l 0 Z W 1 U e X B l P k Z v c m 1 1 b G E 8 L 0 l 0 Z W 1 U e X B l P j x J d G V t U G F 0 a D 5 T Z W N 0 a W 9 u M S 9 E S V N Q T 0 5 J Q k l M S U R B R E V T X z I w M j U v R G l z c G 9 u a W J p b G l k Y W Q 8 L 0 l 0 Z W 1 Q Y X R o P j w v S X R l b U x v Y 2 F 0 a W 9 u P j x T d G F i b G V F b n R y a W V z I C 8 + P C 9 J d G V t P j x J d G V t P j x J d G V t T G 9 j Y X R p b 2 4 + P E l 0 Z W 1 U e X B l P k Z v c m 1 1 b G E 8 L 0 l 0 Z W 1 U e X B l P j x J d G V t U G F 0 a D 5 T Z W N 0 a W 9 u M S 9 E S V N Q T 0 5 J Q k l M S U R B R E V T X z I w M j U v R W 5 j Y W J l e m F k b 3 M l M j B w c m 9 t b 3 Z p Z G 9 z P C 9 J d G V t U G F 0 a D 4 8 L 0 l 0 Z W 1 M b 2 N h d G l v b j 4 8 U 3 R h Y m x l R W 5 0 c m l l c y A v P j w v S X R l b T 4 8 S X R l b T 4 8 S X R l b U x v Y 2 F 0 a W 9 u P j x J d G V t V H l w Z T 5 G b 3 J t d W x h P C 9 J d G V t V H l w Z T 4 8 S X R l b V B h d G g + U 2 V j d G l v b j E v R E l T U E 9 O S U J J T E l E Q U R F U 1 8 y M D I 1 L 1 R p c G 8 l M j B j Y W 1 i a W F k b z w v S X R l b V B h d G g + P C 9 J d G V t T G 9 j Y X R p b 2 4 + P F N 0 Y W J s Z U V u d H J p Z X M g L z 4 8 L 0 l 0 Z W 0 + P E l 0 Z W 0 + P E l 0 Z W 1 M b 2 N h d G l v b j 4 8 S X R l b V R 5 c G U + R m 9 y b X V s Y T w v S X R l b V R 5 c G U + P E l 0 Z W 1 Q Y X R o P l N l Y 3 R p b 2 4 x L 0 R J U 1 B P T k l C S U x J R E F E R V N f M j A y N S 9 Q Z X J z b 2 5 h b G l 6 Y W R h J T I w Y W d y Z W d h Z G E 8 L 0 l 0 Z W 1 Q Y X R o P j w v S X R l b U x v Y 2 F 0 a W 9 u P j x T d G F i b G V F b n R y a W V z I C 8 + P C 9 J d G V t P j x J d G V t P j x J d G V t T G 9 j Y X R p b 2 4 + P E l 0 Z W 1 U e X B l P k Z v c m 1 1 b G E 8 L 0 l 0 Z W 1 U e X B l P j x J d G V t U G F 0 a D 5 T Z W N 0 a W 9 u M S 9 E S V N Q T 0 5 J Q k l M S U R B R E V T X z I w M j U v V G l w b y U y M G N h b W J p Y W R v M T w v S X R l b V B h d G g + P C 9 J d G V t T G 9 j Y X R p b 2 4 + P F N 0 Y W J s Z U V u d H J p Z X M g L z 4 8 L 0 l 0 Z W 0 + P E l 0 Z W 0 + P E l 0 Z W 1 M b 2 N h d G l v b j 4 8 S X R l b V R 5 c G U + R m 9 y b X V s Y T w v S X R l b V R 5 c G U + P E l 0 Z W 1 Q Y X R o P l N l Y 3 R p b 2 4 x L 0 N P T V B S T 0 1 J U 0 9 T X z I w M j U 8 L 0 l 0 Z W 1 Q Y X R o P j w v S X R l b U x v Y 2 F 0 a W 9 u P j x T d G F i b G V F b n R y a W V z P j x F b n R y e S B U e X B l P S J J c 1 B y a X Z h d G U i I F Z h b H V l P S J s M C I g L z 4 8 R W 5 0 c n k g V H l w Z T 0 i U X V l c n l J R C I g V m F s d W U 9 I n M 3 O T N m Z W E w M y 0 w M G I 0 L T Q 2 Z D Q t O G M 4 N S 1 k Z G I w O D Z m N T E 3 Z G E i I C 8 + P E V u d H J 5 I F R 5 c G U 9 I k Z p b G x F b m F i b G V k I i B W Y W x 1 Z T 0 i b D A i I C 8 + P E V u d H J 5 I F R 5 c G U 9 I k Z p b G x P Y m p l Y 3 R U e X B l I i B W Y W x 1 Z T 0 i c 0 N v b m 5 l Y 3 R p b 2 5 P b m x 5 I i A v P j x F b n R y e S B U e X B l P S J G a W x s V G 9 E Y X R h T W 9 k Z W x F b m F i b G V k I i B W Y W x 1 Z T 0 i b D A i I C 8 + P E V u d H J 5 I F R 5 c G U 9 I k 5 h d m l n Y X R p b 2 5 T d G V w T m F t Z S I g V m F s d W U 9 I n N O Y X Z l Z 2 F j a c O z b i 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R X J y b 3 J D b 3 V u d C I g V m F s d W U 9 I m w w I i A v P j x F b n R y e S B U e X B l P S J G a W x s T G F z d F V w Z G F 0 Z W Q i I F Z h b H V l P S J k M j A y N S 0 w N y 0 w N 1 Q x O T o 0 N z o 0 O C 4 y O D A z M z A 4 W i I g L z 4 8 R W 5 0 c n k g V H l w Z T 0 i R m l s b E N v b H V t b l R 5 c G V z I i B W Y W x 1 Z T 0 i c 0 F 3 W U d C Z 1 l E Q X d Z R 0 F 3 T U Z C Z 1 l H Q X d N R E F 3 P T 0 i I C 8 + P E V u d H J 5 I F R 5 c G U 9 I k Z p b G x F c n J v c k N v Z G U i I F Z h b H V l P S J z V W 5 r b m 9 3 b i I g L z 4 8 R W 5 0 c n k g V H l w Z T 0 i R m l s b E N v b H V t b k 5 h b W V z I i B W Y W x 1 Z T 0 i c 1 s m c X V v d D t j b 2 5 z Z W N 1 d G l 2 b y Z x d W 9 0 O y w m c X V v d D t m Z W N o Y V 9 h c H J v Y m F j a W 9 u J n F 1 b 3 Q 7 L C Z x d W 9 0 O 2 R l c 2 N y a X B j a W 9 u J n F 1 b 3 Q 7 L C Z x d W 9 0 O 2 R l c 2 N y a X B j a W 9 u X z E m c X V v d D s s J n F 1 b 3 Q 7 b n V t X 2 N v b n R y Y X R v J n F 1 b 3 Q 7 L C Z x d W 9 0 O 2 R p c 3 B v b m l i a W x p Z G F k J n F 1 b 3 Q 7 L C Z x d W 9 0 O 2 N v Z G l n b 1 9 y Z X N 1 b W l k b y Z x d W 9 0 O y w m c X V v d D t y d W J y b y Z x d W 9 0 O y w m c X V v d D t u b 2 1 i c m V f c H J v e W V j d G 8 m c X V v d D s s J n F 1 b 3 Q 7 d m F s b 3 J f d G 9 0 Y W w m c X V v d D s s J n F 1 b 3 Q 7 Y W 5 v J n F 1 b 3 Q 7 L C Z x d W 9 0 O 2 5 p d C Z x d W 9 0 O y w m c X V v d D t u b 2 1 i c m U m c X V v d D s s J n F 1 b 3 Q 7 b m 9 t Y n J l X 2 V t c H J l c 2 E m c X V v d D s s J n F 1 b 3 Q 7 b m 9 t Y n J l X 2 R l c G V u Z G V u Y 2 l h J n F 1 b 3 Q 7 L C Z x d W 9 0 O 3 J l a W 5 0 Z W d y b 3 M m c X V v d D s s J n F 1 b 3 Q 7 d G 9 0 Y W x f b 3 J k Z W 5 l c y Z x d W 9 0 O y w m c X V v d D t 0 b 3 R h b F 9 j Y W 5 j Z W x h Z G 8 m c X V v d D s s J n F 1 b 3 Q 7 U 2 F s Z G 8 m c X V v d D t d I i A v P j x F b n R y e S B U e X B l P S J G a W x s Q 2 9 1 b n Q i I F Z h b H V l P S J s N z g z M y I g L z 4 8 R W 5 0 c n k g V H l w Z T 0 i R m l s b F N 0 Y X R 1 c y I g V m F s d W U 9 I n N D b 2 1 w b G V 0 Z S I g L z 4 8 R W 5 0 c n k g V H l w Z T 0 i Q W R k Z W R U b 0 R h d G F N b 2 R l b C I g V m F s d W U 9 I m w w I i A v P j x F b n R y e S B U e X B l P S J S Z W x h d G l v b n N o a X B J b m Z v Q 2 9 u d G F p b m V y I i B W Y W x 1 Z T 0 i c 3 s m c X V v d D t j b 2 x 1 b W 5 D b 3 V u d C Z x d W 9 0 O z o x O S w m c X V v d D t r Z X l D b 2 x 1 b W 5 O Y W 1 l c y Z x d W 9 0 O z p b X S w m c X V v d D t x d W V y e V J l b G F 0 a W 9 u c 2 h p c H M m c X V v d D s 6 W 1 0 s J n F 1 b 3 Q 7 Y 2 9 s d W 1 u S W R l b n R p d G l l c y Z x d W 9 0 O z p b J n F 1 b 3 Q 7 U 2 V j d G l v b j E v Q 0 9 N U F J P T U l T T 1 N f M j A y N S 9 B d X R v U m V t b 3 Z l Z E N v b H V t b n M x L n t j b 2 5 z Z W N 1 d G l 2 b y w w f S Z x d W 9 0 O y w m c X V v d D t T Z W N 0 a W 9 u M S 9 D T 0 1 Q U k 9 N S V N P U 1 8 y M D I 1 L 0 F 1 d G 9 S Z W 1 v d m V k Q 2 9 s d W 1 u c z E u e 2 Z l Y 2 h h X 2 F w c m 9 i Y W N p b 2 4 s M X 0 m c X V v d D s s J n F 1 b 3 Q 7 U 2 V j d G l v b j E v Q 0 9 N U F J P T U l T T 1 N f M j A y N S 9 B d X R v U m V t b 3 Z l Z E N v b H V t b n M x L n t k Z X N j c m l w Y 2 l v b i w y f S Z x d W 9 0 O y w m c X V v d D t T Z W N 0 a W 9 u M S 9 D T 0 1 Q U k 9 N S V N P U 1 8 y M D I 1 L 0 F 1 d G 9 S Z W 1 v d m V k Q 2 9 s d W 1 u c z E u e 2 R l c 2 N y a X B j a W 9 u X z E s M 3 0 m c X V v d D s s J n F 1 b 3 Q 7 U 2 V j d G l v b j E v Q 0 9 N U F J P T U l T T 1 N f M j A y N S 9 B d X R v U m V t b 3 Z l Z E N v b H V t b n M x L n t u d W 1 f Y 2 9 u d H J h d G 8 s N H 0 m c X V v d D s s J n F 1 b 3 Q 7 U 2 V j d G l v b j E v Q 0 9 N U F J P T U l T T 1 N f M j A y N S 9 B d X R v U m V t b 3 Z l Z E N v b H V t b n M x L n t k a X N w b 2 5 p Y m l s a W R h Z C w 1 f S Z x d W 9 0 O y w m c X V v d D t T Z W N 0 a W 9 u M S 9 D T 0 1 Q U k 9 N S V N P U 1 8 y M D I 1 L 0 F 1 d G 9 S Z W 1 v d m V k Q 2 9 s d W 1 u c z E u e 2 N v Z G l n b 1 9 y Z X N 1 b W l k b y w 2 f S Z x d W 9 0 O y w m c X V v d D t T Z W N 0 a W 9 u M S 9 D T 0 1 Q U k 9 N S V N P U 1 8 y M D I 1 L 0 F 1 d G 9 S Z W 1 v d m V k Q 2 9 s d W 1 u c z E u e 3 J 1 Y n J v L D d 9 J n F 1 b 3 Q 7 L C Z x d W 9 0 O 1 N l Y 3 R p b 2 4 x L 0 N P T V B S T 0 1 J U 0 9 T X z I w M j U v Q X V 0 b 1 J l b W 9 2 Z W R D b 2 x 1 b W 5 z M S 5 7 b m 9 t Y n J l X 3 B y b 3 l l Y 3 R v L D h 9 J n F 1 b 3 Q 7 L C Z x d W 9 0 O 1 N l Y 3 R p b 2 4 x L 0 N P T V B S T 0 1 J U 0 9 T X z I w M j U v Q X V 0 b 1 J l b W 9 2 Z W R D b 2 x 1 b W 5 z M S 5 7 d m F s b 3 J f d G 9 0 Y W w s O X 0 m c X V v d D s s J n F 1 b 3 Q 7 U 2 V j d G l v b j E v Q 0 9 N U F J P T U l T T 1 N f M j A y N S 9 B d X R v U m V t b 3 Z l Z E N v b H V t b n M x L n t h b m 8 s M T B 9 J n F 1 b 3 Q 7 L C Z x d W 9 0 O 1 N l Y 3 R p b 2 4 x L 0 N P T V B S T 0 1 J U 0 9 T X z I w M j U v Q X V 0 b 1 J l b W 9 2 Z W R D b 2 x 1 b W 5 z M S 5 7 b m l 0 L D E x f S Z x d W 9 0 O y w m c X V v d D t T Z W N 0 a W 9 u M S 9 D T 0 1 Q U k 9 N S V N P U 1 8 y M D I 1 L 0 F 1 d G 9 S Z W 1 v d m V k Q 2 9 s d W 1 u c z E u e 2 5 v b W J y Z S w x M n 0 m c X V v d D s s J n F 1 b 3 Q 7 U 2 V j d G l v b j E v Q 0 9 N U F J P T U l T T 1 N f M j A y N S 9 B d X R v U m V t b 3 Z l Z E N v b H V t b n M x L n t u b 2 1 i c m V f Z W 1 w c m V z Y S w x M 3 0 m c X V v d D s s J n F 1 b 3 Q 7 U 2 V j d G l v b j E v Q 0 9 N U F J P T U l T T 1 N f M j A y N S 9 B d X R v U m V t b 3 Z l Z E N v b H V t b n M x L n t u b 2 1 i c m V f Z G V w Z W 5 k Z W 5 j a W E s M T R 9 J n F 1 b 3 Q 7 L C Z x d W 9 0 O 1 N l Y 3 R p b 2 4 x L 0 N P T V B S T 0 1 J U 0 9 T X z I w M j U v Q X V 0 b 1 J l b W 9 2 Z W R D b 2 x 1 b W 5 z M S 5 7 c m V p b n R l Z 3 J v c y w x N X 0 m c X V v d D s s J n F 1 b 3 Q 7 U 2 V j d G l v b j E v Q 0 9 N U F J P T U l T T 1 N f M j A y N S 9 B d X R v U m V t b 3 Z l Z E N v b H V t b n M x L n t 0 b 3 R h b F 9 v c m R l b m V z L D E 2 f S Z x d W 9 0 O y w m c X V v d D t T Z W N 0 a W 9 u M S 9 D T 0 1 Q U k 9 N S V N P U 1 8 y M D I 1 L 0 F 1 d G 9 S Z W 1 v d m V k Q 2 9 s d W 1 u c z E u e 3 R v d G F s X 2 N h b m N l b G F k b y w x N 3 0 m c X V v d D s s J n F 1 b 3 Q 7 U 2 V j d G l v b j E v Q 0 9 N U F J P T U l T T 1 N f M j A y N S 9 B d X R v U m V t b 3 Z l Z E N v b H V t b n M x L n t T Y W x k b y w x O H 0 m c X V v d D t d L C Z x d W 9 0 O 0 N v b H V t b k N v d W 5 0 J n F 1 b 3 Q 7 O j E 5 L C Z x d W 9 0 O 0 t l e U N v b H V t b k 5 h b W V z J n F 1 b 3 Q 7 O l t d L C Z x d W 9 0 O 0 N v b H V t b k l k Z W 5 0 a X R p Z X M m c X V v d D s 6 W y Z x d W 9 0 O 1 N l Y 3 R p b 2 4 x L 0 N P T V B S T 0 1 J U 0 9 T X z I w M j U v Q X V 0 b 1 J l b W 9 2 Z W R D b 2 x 1 b W 5 z M S 5 7 Y 2 9 u c 2 V j d X R p d m 8 s M H 0 m c X V v d D s s J n F 1 b 3 Q 7 U 2 V j d G l v b j E v Q 0 9 N U F J P T U l T T 1 N f M j A y N S 9 B d X R v U m V t b 3 Z l Z E N v b H V t b n M x L n t m Z W N o Y V 9 h c H J v Y m F j a W 9 u L D F 9 J n F 1 b 3 Q 7 L C Z x d W 9 0 O 1 N l Y 3 R p b 2 4 x L 0 N P T V B S T 0 1 J U 0 9 T X z I w M j U v Q X V 0 b 1 J l b W 9 2 Z W R D b 2 x 1 b W 5 z M S 5 7 Z G V z Y 3 J p c G N p b 2 4 s M n 0 m c X V v d D s s J n F 1 b 3 Q 7 U 2 V j d G l v b j E v Q 0 9 N U F J P T U l T T 1 N f M j A y N S 9 B d X R v U m V t b 3 Z l Z E N v b H V t b n M x L n t k Z X N j c m l w Y 2 l v b l 8 x L D N 9 J n F 1 b 3 Q 7 L C Z x d W 9 0 O 1 N l Y 3 R p b 2 4 x L 0 N P T V B S T 0 1 J U 0 9 T X z I w M j U v Q X V 0 b 1 J l b W 9 2 Z W R D b 2 x 1 b W 5 z M S 5 7 b n V t X 2 N v b n R y Y X R v L D R 9 J n F 1 b 3 Q 7 L C Z x d W 9 0 O 1 N l Y 3 R p b 2 4 x L 0 N P T V B S T 0 1 J U 0 9 T X z I w M j U v Q X V 0 b 1 J l b W 9 2 Z W R D b 2 x 1 b W 5 z M S 5 7 Z G l z c G 9 u a W J p b G l k Y W Q s N X 0 m c X V v d D s s J n F 1 b 3 Q 7 U 2 V j d G l v b j E v Q 0 9 N U F J P T U l T T 1 N f M j A y N S 9 B d X R v U m V t b 3 Z l Z E N v b H V t b n M x L n t j b 2 R p Z 2 9 f c m V z d W 1 p Z G 8 s N n 0 m c X V v d D s s J n F 1 b 3 Q 7 U 2 V j d G l v b j E v Q 0 9 N U F J P T U l T T 1 N f M j A y N S 9 B d X R v U m V t b 3 Z l Z E N v b H V t b n M x L n t y d W J y b y w 3 f S Z x d W 9 0 O y w m c X V v d D t T Z W N 0 a W 9 u M S 9 D T 0 1 Q U k 9 N S V N P U 1 8 y M D I 1 L 0 F 1 d G 9 S Z W 1 v d m V k Q 2 9 s d W 1 u c z E u e 2 5 v b W J y Z V 9 w c m 9 5 Z W N 0 b y w 4 f S Z x d W 9 0 O y w m c X V v d D t T Z W N 0 a W 9 u M S 9 D T 0 1 Q U k 9 N S V N P U 1 8 y M D I 1 L 0 F 1 d G 9 S Z W 1 v d m V k Q 2 9 s d W 1 u c z E u e 3 Z h b G 9 y X 3 R v d G F s L D l 9 J n F 1 b 3 Q 7 L C Z x d W 9 0 O 1 N l Y 3 R p b 2 4 x L 0 N P T V B S T 0 1 J U 0 9 T X z I w M j U v Q X V 0 b 1 J l b W 9 2 Z W R D b 2 x 1 b W 5 z M S 5 7 Y W 5 v L D E w f S Z x d W 9 0 O y w m c X V v d D t T Z W N 0 a W 9 u M S 9 D T 0 1 Q U k 9 N S V N P U 1 8 y M D I 1 L 0 F 1 d G 9 S Z W 1 v d m V k Q 2 9 s d W 1 u c z E u e 2 5 p d C w x M X 0 m c X V v d D s s J n F 1 b 3 Q 7 U 2 V j d G l v b j E v Q 0 9 N U F J P T U l T T 1 N f M j A y N S 9 B d X R v U m V t b 3 Z l Z E N v b H V t b n M x L n t u b 2 1 i c m U s M T J 9 J n F 1 b 3 Q 7 L C Z x d W 9 0 O 1 N l Y 3 R p b 2 4 x L 0 N P T V B S T 0 1 J U 0 9 T X z I w M j U v Q X V 0 b 1 J l b W 9 2 Z W R D b 2 x 1 b W 5 z M S 5 7 b m 9 t Y n J l X 2 V t c H J l c 2 E s M T N 9 J n F 1 b 3 Q 7 L C Z x d W 9 0 O 1 N l Y 3 R p b 2 4 x L 0 N P T V B S T 0 1 J U 0 9 T X z I w M j U v Q X V 0 b 1 J l b W 9 2 Z W R D b 2 x 1 b W 5 z M S 5 7 b m 9 t Y n J l X 2 R l c G V u Z G V u Y 2 l h L D E 0 f S Z x d W 9 0 O y w m c X V v d D t T Z W N 0 a W 9 u M S 9 D T 0 1 Q U k 9 N S V N P U 1 8 y M D I 1 L 0 F 1 d G 9 S Z W 1 v d m V k Q 2 9 s d W 1 u c z E u e 3 J l a W 5 0 Z W d y b 3 M s M T V 9 J n F 1 b 3 Q 7 L C Z x d W 9 0 O 1 N l Y 3 R p b 2 4 x L 0 N P T V B S T 0 1 J U 0 9 T X z I w M j U v Q X V 0 b 1 J l b W 9 2 Z W R D b 2 x 1 b W 5 z M S 5 7 d G 9 0 Y W x f b 3 J k Z W 5 l c y w x N n 0 m c X V v d D s s J n F 1 b 3 Q 7 U 2 V j d G l v b j E v Q 0 9 N U F J P T U l T T 1 N f M j A y N S 9 B d X R v U m V t b 3 Z l Z E N v b H V t b n M x L n t 0 b 3 R h b F 9 j Y W 5 j Z W x h Z G 8 s M T d 9 J n F 1 b 3 Q 7 L C Z x d W 9 0 O 1 N l Y 3 R p b 2 4 x L 0 N P T V B S T 0 1 J U 0 9 T X z I w M j U v Q X V 0 b 1 J l b W 9 2 Z W R D b 2 x 1 b W 5 z M S 5 7 U 2 F s Z G 8 s M T h 9 J n F 1 b 3 Q 7 X S w m c X V v d D t S Z W x h d G l v b n N o a X B J b m Z v J n F 1 b 3 Q 7 O l t d f S I g L z 4 8 L 1 N 0 Y W J s Z U V u d H J p Z X M + P C 9 J d G V t P j x J d G V t P j x J d G V t T G 9 j Y X R p b 2 4 + P E l 0 Z W 1 U e X B l P k Z v c m 1 1 b G E 8 L 0 l 0 Z W 1 U e X B l P j x J d G V t U G F 0 a D 5 T Z W N 0 a W 9 u M S 9 D T 0 1 Q U k 9 N S V N P U 1 8 y M D I 1 L 0 9 y a W d l b j w v S X R l b V B h d G g + P C 9 J d G V t T G 9 j Y X R p b 2 4 + P F N 0 Y W J s Z U V u d H J p Z X M g L z 4 8 L 0 l 0 Z W 0 + P E l 0 Z W 0 + P E l 0 Z W 1 M b 2 N h d G l v b j 4 8 S X R l b V R 5 c G U + R m 9 y b X V s Y T w v S X R l b V R 5 c G U + P E l 0 Z W 1 Q Y X R o P l N l Y 3 R p b 2 4 x L 0 N P T V B S T 0 1 J U 0 9 T X z I w M j U v R m l s Y X M l M j B m a W x 0 c m F k Y X M 8 L 0 l 0 Z W 1 Q Y X R o P j w v S X R l b U x v Y 2 F 0 a W 9 u P j x T d G F i b G V F b n R y a W V z I C 8 + P C 9 J d G V t P j x J d G V t P j x J d G V t T G 9 j Y X R p b 2 4 + P E l 0 Z W 1 U e X B l P k Z v c m 1 1 b G E 8 L 0 l 0 Z W 1 U e X B l P j x J d G V t U G F 0 a D 5 T Z W N 0 a W 9 u M S 9 D T 0 1 Q U k 9 N S V N P U 1 8 y M D I 1 L 0 Z p b G F z J T I w b 3 J k Z W 5 h Z G F z P C 9 J d G V t U G F 0 a D 4 8 L 0 l 0 Z W 1 M b 2 N h d G l v b j 4 8 U 3 R h Y m x l R W 5 0 c m l l c y A v P j w v S X R l b T 4 8 S X R l b T 4 8 S X R l b U x v Y 2 F 0 a W 9 u P j x J d G V t V H l w Z T 5 G b 3 J t d W x h P C 9 J d G V t V H l w Z T 4 8 S X R l b V B h d G g + U 2 V j d G l v b j E v Q 0 9 N U F J P T U l T T 1 N f M j A y N S 9 D T 0 1 Q U k 9 N S V N P U 1 8 y M D I 0 J T I w e G x z X 2 h 0 d H B z J T N B J T J G J T J G a W 5 k Z X B v c n R l c 2 F u d G l v c X V p Y S U y M H N o Y X J l c G 9 p b n Q l M j B j b 2 0 l M k Z z a X R l c y U y R k 9 i c 2 V y d m F 0 b 3 J p b 2 R l b E R l c G 9 y d G V J b m Z v c m 1 l c 2 R l Y W 5 h b H R p Y 2 E l M k Z E b 2 N 1 b W V u d G 9 z J T I w Y 2 9 t c G F y d G l k b 3 M l M k Z J b m Z v c m 1 l c y U y M G R l J T I w Q W 5 h b C V D M y V B R H R p Y 2 E l M k Z J T k R J Q 0 F E T 1 J F U y U y R k R P Q 1 9 J T l N V T U 9 f U E F B J T J G P C 9 J d G V t U G F 0 a D 4 8 L 0 l 0 Z W 1 M b 2 N h d G l v b j 4 8 U 3 R h Y m x l R W 5 0 c m l l c y A v P j w v S X R l b T 4 8 S X R l b T 4 8 S X R l b U x v Y 2 F 0 a W 9 u P j x J d G V t V H l w Z T 5 G b 3 J t d W x h P C 9 J d G V t V H l w Z T 4 8 S X R l b V B h d G g + U 2 V j d G l v b j E v Q 0 9 N U F J P T U l T T 1 N f M j A y N S 9 M a W J y b y U y M G R l J T I w R X h j Z W w l M j B p b X B v c n R h Z G 8 8 L 0 l 0 Z W 1 Q Y X R o P j w v S X R l b U x v Y 2 F 0 a W 9 u P j x T d G F i b G V F b n R y a W V z I C 8 + P C 9 J d G V t P j x J d G V t P j x J d G V t T G 9 j Y X R p b 2 4 + P E l 0 Z W 1 U e X B l P k Z v c m 1 1 b G E 8 L 0 l 0 Z W 1 U e X B l P j x J d G V t U G F 0 a D 5 T Z W N 0 a W 9 u M S 9 D T 0 1 Q U k 9 N S V N P U 1 8 y M D I 1 L 0 N v b X B y b 2 1 p c 2 9 z P C 9 J d G V t U G F 0 a D 4 8 L 0 l 0 Z W 1 M b 2 N h d G l v b j 4 8 U 3 R h Y m x l R W 5 0 c m l l c y A v P j w v S X R l b T 4 8 S X R l b T 4 8 S X R l b U x v Y 2 F 0 a W 9 u P j x J d G V t V H l w Z T 5 G b 3 J t d W x h P C 9 J d G V t V H l w Z T 4 8 S X R l b V B h d G g + U 2 V j d G l v b j E v Q 0 9 N U F J P T U l T T 1 N f M j A y N S 9 F b m N h Y m V 6 Y W R v c y U y M H B y b 2 1 v d m l k b 3 M 8 L 0 l 0 Z W 1 Q Y X R o P j w v S X R l b U x v Y 2 F 0 a W 9 u P j x T d G F i b G V F b n R y a W V z I C 8 + P C 9 J d G V t P j x J d G V t P j x J d G V t T G 9 j Y X R p b 2 4 + P E l 0 Z W 1 U e X B l P k Z v c m 1 1 b G E 8 L 0 l 0 Z W 1 U e X B l P j x J d G V t U G F 0 a D 5 T Z W N 0 a W 9 u M S 9 D T 0 1 Q U k 9 N S V N P U 1 8 y M D I 1 L 1 R p c G 8 l M j B j Y W 1 i a W F k b z w v S X R l b V B h d G g + P C 9 J d G V t T G 9 j Y X R p b 2 4 + P F N 0 Y W J s Z U V u d H J p Z X M g L z 4 8 L 0 l 0 Z W 0 + P E l 0 Z W 0 + P E l 0 Z W 1 M b 2 N h d G l v b j 4 8 S X R l b V R 5 c G U + R m 9 y b X V s Y T w v S X R l b V R 5 c G U + P E l 0 Z W 1 Q Y X R o P l N l Y 3 R p b 2 4 x L 0 N P T V B S T 0 1 J U 0 9 T X z I w M j U v U G V y c 2 9 u Y W x p e m F k Y S U y M G F n c m V n Y W R h P C 9 J d G V t U G F 0 a D 4 8 L 0 l 0 Z W 1 M b 2 N h d G l v b j 4 8 U 3 R h Y m x l R W 5 0 c m l l c y A v P j w v S X R l b T 4 8 S X R l b T 4 8 S X R l b U x v Y 2 F 0 a W 9 u P j x J d G V t V H l w Z T 5 G b 3 J t d W x h P C 9 J d G V t V H l w Z T 4 8 S X R l b V B h d G g + U 2 V j d G l v b j E v Q 0 9 N U F J P T U l T T 1 N f M j A y N S 9 U a X B v J T I w Y 2 F t Y m l h Z G 8 x P C 9 J d G V t U G F 0 a D 4 8 L 0 l 0 Z W 1 M b 2 N h d G l v b j 4 8 U 3 R h Y m x l R W 5 0 c m l l c y A v P j w v S X R l b T 4 8 S X R l b T 4 8 S X R l b U x v Y 2 F 0 a W 9 u P j x J d G V t V H l w Z T 5 G b 3 J t d W x h P C 9 J d G V t V H l w Z T 4 8 S X R l b V B h d G g + U 2 V j d G l v b j E v U E V S U 0 9 O Q U x f Q U N U S V Z P X z I w M j U 8 L 0 l 0 Z W 1 Q Y X R o P j w v S X R l b U x v Y 2 F 0 a W 9 u P j x T d G F i b G V F b n R y a W V z P j x F b n R y e S B U e X B l P S J J c 1 B y a X Z h d G U i I F Z h b H V l P S J s M C I g L z 4 8 R W 5 0 c n k g V H l w Z T 0 i U X V l c n l J R C I g V m F s d W U 9 I n N i M 2 Q 1 M D g z N y 1 h Y j l j L T Q 2 Z T E t O G E z O S 1 k N W M w Z T g y Y 2 Z l Z T E 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G a W x s R X J y b 3 J D b 3 V u d C I g V m F s d W U 9 I m w w I i A v P j x F b n R y e S B U e X B l P S J G a W x s T G F z d F V w Z G F 0 Z W Q i I F Z h b H V l P S J k M j A y N S 0 w N y 0 w N 1 Q x O T o 0 N z o 0 O S 4 0 M D Y z O T A 1 W i I g L z 4 8 R W 5 0 c n k g V H l w Z T 0 i R m l s b E V y c m 9 y Q 2 9 k Z S I g V m F s d W U 9 I n N V b m t u b 3 d u I i A v P j x F b n R y e S B U e X B l P S J G a W x s Q 2 9 s d W 1 u V H l w Z X M i I F Z h b H V l P S J z Q l F Z R 0 J n W U d C Z 0 0 9 I i A v P j x F b n R y e S B U e X B l P S J G a W x s Q 2 9 s d W 1 u T m F t Z X M i I F Z h b H V l P S J z W y Z x d W 9 0 O 2 5 p d C Z x d W 9 0 O y w m c X V v d D t h c G V s b G l k b z E m c X V v d D s s J n F 1 b 3 Q 7 Y X B l b G x p Z G 8 y J n F 1 b 3 Q 7 L C Z x d W 9 0 O 2 5 v b W J y Z T E m c X V v d D s s J n F 1 b 3 Q 7 b m 9 t Y n J l M i Z x d W 9 0 O y w m c X V v d D t l b W F p b C Z x d W 9 0 O y w m c X V v d D t O T 0 1 C U k U g Q 0 9 N U E x F V E 8 m c X V v d D s s J n F 1 b 3 Q 7 R E 9 D V U 1 F T l R P J n F 1 b 3 Q 7 X S I g L z 4 8 R W 5 0 c n k g V H l w Z T 0 i R m l s b E N v d W 5 0 I i B W Y W x 1 Z T 0 i b D E z M S I g L z 4 8 R W 5 0 c n k g V H l w Z T 0 i R m l s b F N 0 Y X R 1 c y I g V m F s d W U 9 I n N D b 2 1 w b G V 0 Z S I g L z 4 8 R W 5 0 c n k g V H l w Z T 0 i Q W R k Z W R U b 0 R h d G F N b 2 R l b C I g V m F s d W U 9 I m w w I i A v P j x F b n R y e S B U e X B l P S J S Z W x h d G l v b n N o a X B J b m Z v Q 2 9 u d G F p b m V y I i B W Y W x 1 Z T 0 i c 3 s m c X V v d D t j b 2 x 1 b W 5 D b 3 V u d C Z x d W 9 0 O z o 4 L C Z x d W 9 0 O 2 t l e U N v b H V t b k 5 h b W V z J n F 1 b 3 Q 7 O l t d L C Z x d W 9 0 O 3 F 1 Z X J 5 U m V s Y X R p b 2 5 z a G l w c y Z x d W 9 0 O z p b X S w m c X V v d D t j b 2 x 1 b W 5 J Z G V u d G l 0 a W V z J n F 1 b 3 Q 7 O l s m c X V v d D t T Z W N 0 a W 9 u M S 9 Q R V J T T 0 5 B T F 9 B Q 1 R J V k 9 f M j A y N S 9 B d X R v U m V t b 3 Z l Z E N v b H V t b n M x L n t u a X Q s M H 0 m c X V v d D s s J n F 1 b 3 Q 7 U 2 V j d G l v b j E v U E V S U 0 9 O Q U x f Q U N U S V Z P X z I w M j U v Q X V 0 b 1 J l b W 9 2 Z W R D b 2 x 1 b W 5 z M S 5 7 Y X B l b G x p Z G 8 x L D F 9 J n F 1 b 3 Q 7 L C Z x d W 9 0 O 1 N l Y 3 R p b 2 4 x L 1 B F U l N P T k F M X 0 F D V E l W T 1 8 y M D I 1 L 0 F 1 d G 9 S Z W 1 v d m V k Q 2 9 s d W 1 u c z E u e 2 F w Z W x s a W R v M i w y f S Z x d W 9 0 O y w m c X V v d D t T Z W N 0 a W 9 u M S 9 Q R V J T T 0 5 B T F 9 B Q 1 R J V k 9 f M j A y N S 9 B d X R v U m V t b 3 Z l Z E N v b H V t b n M x L n t u b 2 1 i c m U x L D N 9 J n F 1 b 3 Q 7 L C Z x d W 9 0 O 1 N l Y 3 R p b 2 4 x L 1 B F U l N P T k F M X 0 F D V E l W T 1 8 y M D I 1 L 0 F 1 d G 9 S Z W 1 v d m V k Q 2 9 s d W 1 u c z E u e 2 5 v b W J y Z T I s N H 0 m c X V v d D s s J n F 1 b 3 Q 7 U 2 V j d G l v b j E v U E V S U 0 9 O Q U x f Q U N U S V Z P X z I w M j U v Q X V 0 b 1 J l b W 9 2 Z W R D b 2 x 1 b W 5 z M S 5 7 Z W 1 h a W w s N X 0 m c X V v d D s s J n F 1 b 3 Q 7 U 2 V j d G l v b j E v U E V S U 0 9 O Q U x f Q U N U S V Z P X z I w M j U v Q X V 0 b 1 J l b W 9 2 Z W R D b 2 x 1 b W 5 z M S 5 7 T k 9 N Q l J F I E N P T V B M R V R P L D Z 9 J n F 1 b 3 Q 7 L C Z x d W 9 0 O 1 N l Y 3 R p b 2 4 x L 1 B F U l N P T k F M X 0 F D V E l W T 1 8 y M D I 1 L 0 F 1 d G 9 S Z W 1 v d m V k Q 2 9 s d W 1 u c z E u e 0 R P Q 1 V N R U 5 U T y w 3 f S Z x d W 9 0 O 1 0 s J n F 1 b 3 Q 7 Q 2 9 s d W 1 u Q 2 9 1 b n Q m c X V v d D s 6 O C w m c X V v d D t L Z X l D b 2 x 1 b W 5 O Y W 1 l c y Z x d W 9 0 O z p b X S w m c X V v d D t D b 2 x 1 b W 5 J Z G V u d G l 0 a W V z J n F 1 b 3 Q 7 O l s m c X V v d D t T Z W N 0 a W 9 u M S 9 Q R V J T T 0 5 B T F 9 B Q 1 R J V k 9 f M j A y N S 9 B d X R v U m V t b 3 Z l Z E N v b H V t b n M x L n t u a X Q s M H 0 m c X V v d D s s J n F 1 b 3 Q 7 U 2 V j d G l v b j E v U E V S U 0 9 O Q U x f Q U N U S V Z P X z I w M j U v Q X V 0 b 1 J l b W 9 2 Z W R D b 2 x 1 b W 5 z M S 5 7 Y X B l b G x p Z G 8 x L D F 9 J n F 1 b 3 Q 7 L C Z x d W 9 0 O 1 N l Y 3 R p b 2 4 x L 1 B F U l N P T k F M X 0 F D V E l W T 1 8 y M D I 1 L 0 F 1 d G 9 S Z W 1 v d m V k Q 2 9 s d W 1 u c z E u e 2 F w Z W x s a W R v M i w y f S Z x d W 9 0 O y w m c X V v d D t T Z W N 0 a W 9 u M S 9 Q R V J T T 0 5 B T F 9 B Q 1 R J V k 9 f M j A y N S 9 B d X R v U m V t b 3 Z l Z E N v b H V t b n M x L n t u b 2 1 i c m U x L D N 9 J n F 1 b 3 Q 7 L C Z x d W 9 0 O 1 N l Y 3 R p b 2 4 x L 1 B F U l N P T k F M X 0 F D V E l W T 1 8 y M D I 1 L 0 F 1 d G 9 S Z W 1 v d m V k Q 2 9 s d W 1 u c z E u e 2 5 v b W J y Z T I s N H 0 m c X V v d D s s J n F 1 b 3 Q 7 U 2 V j d G l v b j E v U E V S U 0 9 O Q U x f Q U N U S V Z P X z I w M j U v Q X V 0 b 1 J l b W 9 2 Z W R D b 2 x 1 b W 5 z M S 5 7 Z W 1 h a W w s N X 0 m c X V v d D s s J n F 1 b 3 Q 7 U 2 V j d G l v b j E v U E V S U 0 9 O Q U x f Q U N U S V Z P X z I w M j U v Q X V 0 b 1 J l b W 9 2 Z W R D b 2 x 1 b W 5 z M S 5 7 T k 9 N Q l J F I E N P T V B M R V R P L D Z 9 J n F 1 b 3 Q 7 L C Z x d W 9 0 O 1 N l Y 3 R p b 2 4 x L 1 B F U l N P T k F M X 0 F D V E l W T 1 8 y M D I 1 L 0 F 1 d G 9 S Z W 1 v d m V k Q 2 9 s d W 1 u c z E u e 0 R P Q 1 V N R U 5 U T y w 3 f S Z x d W 9 0 O 1 0 s J n F 1 b 3 Q 7 U m V s Y X R p b 2 5 z a G l w S W 5 m b y Z x d W 9 0 O z p b X X 0 i I C 8 + P C 9 T d G F i b G V F b n R y a W V z P j w v S X R l b T 4 8 S X R l b T 4 8 S X R l b U x v Y 2 F 0 a W 9 u P j x J d G V t V H l w Z T 5 G b 3 J t d W x h P C 9 J d G V t V H l w Z T 4 8 S X R l b V B h d G g + U 2 V j d G l v b j E v U E V S U 0 9 O Q U x f Q U N U S V Z P X z I w M j U v T 3 J p Z 2 V u P C 9 J d G V t U G F 0 a D 4 8 L 0 l 0 Z W 1 M b 2 N h d G l v b j 4 8 U 3 R h Y m x l R W 5 0 c m l l c y A v P j w v S X R l b T 4 8 S X R l b T 4 8 S X R l b U x v Y 2 F 0 a W 9 u P j x J d G V t V H l w Z T 5 G b 3 J t d W x h P C 9 J d G V t V H l w Z T 4 8 S X R l b V B h d G g + U 2 V j d G l v b j E v U E V S U 0 9 O Q U x f Q U N U S V Z P X z I w M j U v R m l s Y X M l M j B m a W x 0 c m F k Y X M 8 L 0 l 0 Z W 1 Q Y X R o P j w v S X R l b U x v Y 2 F 0 a W 9 u P j x T d G F i b G V F b n R y a W V z I C 8 + P C 9 J d G V t P j x J d G V t P j x J d G V t T G 9 j Y X R p b 2 4 + P E l 0 Z W 1 U e X B l P k Z v c m 1 1 b G E 8 L 0 l 0 Z W 1 U e X B l P j x J d G V t U G F 0 a D 5 T Z W N 0 a W 9 u M S 9 Q R V J T T 0 5 B T F 9 B Q 1 R J V k 9 f M j A y N S 9 G a W x h c y U y M G 9 y Z G V u Y W R h c z w v S X R l b V B h d G g + P C 9 J d G V t T G 9 j Y X R p b 2 4 + P F N 0 Y W J s Z U V u d H J p Z X M g L z 4 8 L 0 l 0 Z W 0 + P E l 0 Z W 0 + P E l 0 Z W 1 M b 2 N h d G l v b j 4 8 S X R l b V R 5 c G U + R m 9 y b X V s Y T w v S X R l b V R 5 c G U + P E l 0 Z W 1 Q Y X R o P l N l Y 3 R p b 2 4 x L 1 B F U l N P T k F M X 0 F D V E l W T 1 8 y M D I 1 L 1 B F U l N P T k F M X 0 F D V E l W T 1 8 y M D I 1 J T I w e G x z e F 9 o d H R w c y U z Q S U y R i U y R m l u Z G V w b 3 J 0 Z X N h b n R p b 3 F 1 a W E l M j B z a G F y Z X B v a W 5 0 J T I w Y 2 9 t J T J G c 2 l 0 Z X M l M k Z P Y n N l c n Z h d G 9 y a W 9 k Z W x E Z X B v c n R l S W 5 m b 3 J t Z X N k Z W F u Y W x 0 a W N h J T J G R G 9 j d W 1 l b n R v c y U y M G N v b X B h c n R p Z G 9 z J T J G S W 5 m b 3 J t Z X M l M j B k Z S U y M E F u Y W w l Q z M l Q U R 0 a W N h J T J G S U 5 E S U N B R E 9 S R V M l M k Z E T 0 N f S U 5 T V U 1 P X 1 B B Q S U y R j w v S X R l b V B h d G g + P C 9 J d G V t T G 9 j Y X R p b 2 4 + P F N 0 Y W J s Z U V u d H J p Z X M g L z 4 8 L 0 l 0 Z W 0 + P E l 0 Z W 0 + P E l 0 Z W 1 M b 2 N h d G l v b j 4 8 S X R l b V R 5 c G U + R m 9 y b X V s Y T w v S X R l b V R 5 c G U + P E l 0 Z W 1 Q Y X R o P l N l Y 3 R p b 2 4 x L 1 B F U l N P T k F M X 0 F D V E l W T 1 8 y M D I 1 L 0 x p Y n J v J T I w Z G U l M j B F e G N l b C U y M G l t c G 9 y d G F k b z w v S X R l b V B h d G g + P C 9 J d G V t T G 9 j Y X R p b 2 4 + P F N 0 Y W J s Z U V u d H J p Z X M g L z 4 8 L 0 l 0 Z W 0 + P E l 0 Z W 0 + P E l 0 Z W 1 M b 2 N h d G l v b j 4 8 S X R l b V R 5 c G U + R m 9 y b X V s Y T w v S X R l b V R 5 c G U + P E l 0 Z W 1 Q Y X R o P l N l Y 3 R p b 2 4 x L 1 B F U l N P T k F M X 0 F D V E l W T 1 8 y M D I 1 L 0 h v a m E x X 1 N o Z W V 0 P C 9 J d G V t U G F 0 a D 4 8 L 0 l 0 Z W 1 M b 2 N h d G l v b j 4 8 U 3 R h Y m x l R W 5 0 c m l l c y A v P j w v S X R l b T 4 8 S X R l b T 4 8 S X R l b U x v Y 2 F 0 a W 9 u P j x J d G V t V H l w Z T 5 G b 3 J t d W x h P C 9 J d G V t V H l w Z T 4 8 S X R l b V B h d G g + U 2 V j d G l v b j E v U E V S U 0 9 O Q U x f Q U N U S V Z P X z I w M j U v R W 5 j Y W J l e m F k b 3 M l M j B w c m 9 t b 3 Z p Z G 9 z P C 9 J d G V t U G F 0 a D 4 8 L 0 l 0 Z W 1 M b 2 N h d G l v b j 4 8 U 3 R h Y m x l R W 5 0 c m l l c y A v P j w v S X R l b T 4 8 S X R l b T 4 8 S X R l b U x v Y 2 F 0 a W 9 u P j x J d G V t V H l w Z T 5 G b 3 J t d W x h P C 9 J d G V t V H l w Z T 4 8 S X R l b V B h d G g + U 2 V j d G l v b j E v U E V S U 0 9 O Q U x f Q U N U S V Z P X z I w M j U v V G l w b y U y M G N h b W J p Y W R v P C 9 J d G V t U G F 0 a D 4 8 L 0 l 0 Z W 1 M b 2 N h d G l v b j 4 8 U 3 R h Y m x l R W 5 0 c m l l c y A v P j w v S X R l b T 4 8 S X R l b T 4 8 S X R l b U x v Y 2 F 0 a W 9 u P j x J d G V t V H l w Z T 5 G b 3 J t d W x h P C 9 J d G V t V H l w Z T 4 8 S X R l b V B h d G g + U 2 V j d G l v b j E v U E V S U 0 9 O Q U x f Q U N U S V Z P X z I w M j U v Q 2 9 s d W 1 u Y S U y M G N v b W J p b m F k Y S U y M G l u c 2 V y d G F k Y T w v S X R l b V B h d G g + P C 9 J d G V t T G 9 j Y X R p b 2 4 + P F N 0 Y W J s Z U V u d H J p Z X M g L z 4 8 L 0 l 0 Z W 0 + P E l 0 Z W 0 + P E l 0 Z W 1 M b 2 N h d G l v b j 4 8 S X R l b V R 5 c G U + R m 9 y b X V s Y T w v S X R l b V R 5 c G U + P E l 0 Z W 1 Q Y X R o P l N l Y 3 R p b 2 4 x L 1 B F U l N P T k F M X 0 F D V E l W T 1 8 y M D I 1 L 1 R l e H R v J T I w a W 5 z Z X J 0 Y W R v J T I w Y W 5 0 Z X M l M j B k Z W w l M j B k Z W x p b W l 0 Y W R v c j w v S X R l b V B h d G g + P C 9 J d G V t T G 9 j Y X R p b 2 4 + P F N 0 Y W J s Z U V u d H J p Z X M g L z 4 8 L 0 l 0 Z W 0 + P E l 0 Z W 0 + P E l 0 Z W 1 M b 2 N h d G l v b j 4 8 S X R l b V R 5 c G U + R m 9 y b X V s Y T w v S X R l b V R 5 c G U + P E l 0 Z W 1 Q Y X R o P l N l Y 3 R p b 2 4 x L 1 B F U l N P T k F M X 0 F D V E l W T 1 8 y M D I 1 L 1 R p c G 8 l M j B j Y W 1 i a W F k b z E 8 L 0 l 0 Z W 1 Q Y X R o P j w v S X R l b U x v Y 2 F 0 a W 9 u P j x T d G F i b G V F b n R y a W V z I C 8 + P C 9 J d G V t P j x J d G V t P j x J d G V t T G 9 j Y X R p b 2 4 + P E l 0 Z W 1 U e X B l P k Z v c m 1 1 b G E 8 L 0 l 0 Z W 1 U e X B l P j x J d G V t U G F 0 a D 5 T Z W N 0 a W 9 u M S 9 Q R V J T T 0 5 B T F 9 B Q 1 R J V k 9 f M j A y N S 9 D b 2 x 1 b W 5 h c y U y M G N v b i U y M G 5 v b W J y Z S U y M G N h b W J p Y W R v P C 9 J d G V t U G F 0 a D 4 8 L 0 l 0 Z W 1 M b 2 N h d G l v b j 4 8 U 3 R h Y m x l R W 5 0 c m l l c y A v P j w v S X R l b T 4 8 S X R l b T 4 8 S X R l b U x v Y 2 F 0 a W 9 u P j x J d G V t V H l w Z T 5 G b 3 J t d W x h P C 9 J d G V t V H l w Z T 4 8 S X R l b V B h d G g + U 2 V j d G l v b j E v U 0 V D T 1 B f S U l f Q 0 9 O V F J B V E 9 T P C 9 J d G V t U G F 0 a D 4 8 L 0 l 0 Z W 1 M b 2 N h d G l v b j 4 8 U 3 R h Y m x l R W 5 0 c m l l c z 4 8 R W 5 0 c n k g V H l w Z T 0 i S X N Q c m l 2 Y X R l I i B W Y W x 1 Z T 0 i b D A i I C 8 + P E V u d H J 5 I F R 5 c G U 9 I l F 1 Z X J 5 S U Q i I F Z h b H V l P S J z Y j N m Y z h k N z E t N G Z j O C 0 0 Y W F m L T l l Z G U t M m F m M j g x Y T k z Y j B l I i A v P j x F b n R y e S B U e X B l P S J G a W x s R W 5 h Y m x l Z C I g V m F s d W U 9 I m w w I i A v P j x F b n R y e S B U e X B l P S J G a W x s T 2 J q Z W N 0 V H l w Z S I g V m F s d W U 9 I n N D b 2 5 u Z W N 0 a W 9 u T 2 5 s e S I g L z 4 8 R W 5 0 c n k g V H l w Z T 0 i R m l s b F R v R G F 0 Y U 1 v Z G V s R W 5 h Y m x l Z C I g V m F s d W U 9 I m w w I i A v P j x F b n R y e S B U e X B l P S J O Y X Z p Z 2 F 0 a W 9 u U 3 R l c E 5 h b W U i I F Z h b H V l P S J z T m F 2 Z W d h Y 2 n D s 2 4 i I C 8 + P E V u d H J 5 I F R 5 c G U 9 I k 5 h b W V V c G R h d G V k Q W Z 0 Z X J G a W x s I i B W Y W x 1 Z T 0 i b D A i I C 8 + P E V u d H J 5 I F R 5 c G U 9 I l J l c 3 V s d F R 5 c G U i I F Z h b H V l P S J z V G F i b G U i I C 8 + P E V u d H J 5 I F R 5 c G U 9 I k J 1 Z m Z l c k 5 l e H R S Z W Z y Z X N o I i B W Y W x 1 Z T 0 i b D E i I C 8 + P E V u d H J 5 I F R 5 c G U 9 I k Z p b G x l Z E N v b X B s Z X R l U m V z d W x 0 V G 9 X b 3 J r c 2 h l Z X Q i I F Z h b H V l P S J s M S I g L z 4 8 R W 5 0 c n k g V H l w Z T 0 i R m l s b E N v b H V t b k 5 h b W V z I i B W Y W x 1 Z T 0 i c 1 s m c X V v d D t J R C B D b 2 5 0 c m F 0 b y Z x d W 9 0 O y w m c X V v d D t S Z W Z l c m V u Y 2 l h I G R l b C B D b 2 5 0 c m F 0 b y Z x d W 9 0 O y w m c X V v d D t F c 3 R h Z G 8 g Q 2 9 u d H J h d G 8 m c X V v d D s s J n F 1 b 3 Q 7 R m V j a G E g Z G U g R m l y b W E m c X V v d D s s J n F 1 b 3 Q 7 R m V j a G E g Z G U g S W 5 p Y 2 l v I G R l b C B D b 2 5 0 c m F 0 b y Z x d W 9 0 O y w m c X V v d D t G Z W N o Y S B k Z S B G a W 4 g Z G V s I E N v b n R y Y X R v J n F 1 b 3 Q 7 L C Z x d W 9 0 O 1 N h b G R v I F Z p Z 2 V u Y 2 l h J n F 1 b 3 Q 7 L C Z x d W 9 0 O 0 R p Y X M g Y W R p Y 2 l v b m F k b 3 M m c X V v d D s s J n F 1 b 3 Q 7 V V J M U H J v Y 2 V z b y Z x d W 9 0 O y w m c X V v d D t V b H R p b W E g Q W N 0 d W F s a X p h Y 2 l v b i Z x d W 9 0 O y w m c X V v d D t G Z W N o Y S B J b m l j a W 8 g T G l x d W l k Y W N p b 2 4 m c X V v d D s s J n F 1 b 3 Q 7 R m V j a G E g R m l u I E x p c X V p Z G F j a W 9 u J n F 1 b 3 Q 7 L C Z x d W 9 0 O 0 9 i a m V 0 b y B k Z W w g Q 2 9 u d H J h d G 8 m c X V v d D s s J n F 1 b 3 Q 7 R H V y Y W N p w 7 N u I G R l b C B j b 2 5 0 c m F 0 b y Z x d W 9 0 O y w m c X V v d D t D b 2 5 0 c m F 0 b y Z x d W 9 0 O y w m c X V v d D s y M D I 1 J n F 1 b 3 Q 7 X S I g L z 4 8 R W 5 0 c n k g V H l w Z T 0 i R m l s b E N v b H V t b l R 5 c G V z I i B W Y W x 1 Z T 0 i c 0 J n W U d D U W t K Q X d N R 0 J 3 Y 0 h C Z 1 l E Q U E 9 P S I g L z 4 8 R W 5 0 c n k g V H l w Z T 0 i R m l s b E x h c 3 R V c G R h d G V k I i B W Y W x 1 Z T 0 i Z D I w M j U t M D c t M j h U M T k 6 M D A 6 N D g u M j k 5 O T Y 4 O F o i I C 8 + P E V u d H J 5 I F R 5 c G U 9 I k Z p b G x F c n J v c k N v d W 5 0 I i B W Y W x 1 Z T 0 i b D E i I C 8 + P E V u d H J 5 I F R 5 c G U 9 I k Z p b G x F c n J v c k N v Z G U i I F Z h b H V l P S J z V W 5 r b m 9 3 b i I g L z 4 8 R W 5 0 c n k g V H l w Z T 0 i R m l s b F N 0 Y X R 1 c y I g V m F s d W U 9 I n N D b 2 1 w b G V 0 Z S I g L z 4 8 R W 5 0 c n k g V H l w Z T 0 i R m l s b E N v d W 5 0 I i B W Y W x 1 Z T 0 i b D U w N y I g L z 4 8 R W 5 0 c n k g V H l w Z T 0 i U m V s Y X R p b 2 5 z a G l w S W 5 m b 0 N v b n R h a W 5 l c i I g V m F s d W U 9 I n N 7 J n F 1 b 3 Q 7 Y 2 9 s d W 1 u Q 2 9 1 b n Q m c X V v d D s 6 M T Y s J n F 1 b 3 Q 7 a 2 V 5 Q 2 9 s d W 1 u T m F t Z X M m c X V v d D s 6 W 1 0 s J n F 1 b 3 Q 7 c X V l c n l S Z W x h d G l v b n N o a X B z J n F 1 b 3 Q 7 O l t d L C Z x d W 9 0 O 2 N v b H V t b k l k Z W 5 0 a X R p Z X M m c X V v d D s 6 W y Z x d W 9 0 O 1 N l Y 3 R p b 2 4 x L 1 N F Q 0 9 Q X 0 l J X 0 N P T l R S Q V R P U y 9 B d X R v U m V t b 3 Z l Z E N v b H V t b n M x L n t J R C B D b 2 5 0 c m F 0 b y w w f S Z x d W 9 0 O y w m c X V v d D t T Z W N 0 a W 9 u M S 9 T R U N P U F 9 J S V 9 D T 0 5 U U k F U T 1 M v Q X V 0 b 1 J l b W 9 2 Z W R D b 2 x 1 b W 5 z M S 5 7 U m V m Z X J l b m N p Y S B k Z W w g Q 2 9 u d H J h d G 8 s M X 0 m c X V v d D s s J n F 1 b 3 Q 7 U 2 V j d G l v b j E v U 0 V D T 1 B f S U l f Q 0 9 O V F J B V E 9 T L 0 F 1 d G 9 S Z W 1 v d m V k Q 2 9 s d W 1 u c z E u e 0 V z d G F k b y B D b 2 5 0 c m F 0 b y w y f S Z x d W 9 0 O y w m c X V v d D t T Z W N 0 a W 9 u M S 9 T R U N P U F 9 J S V 9 D T 0 5 U U k F U T 1 M v Q X V 0 b 1 J l b W 9 2 Z W R D b 2 x 1 b W 5 z M S 5 7 R m V j a G E g Z G U g R m l y b W E s M 3 0 m c X V v d D s s J n F 1 b 3 Q 7 U 2 V j d G l v b j E v U 0 V D T 1 B f S U l f Q 0 9 O V F J B V E 9 T L 0 F 1 d G 9 S Z W 1 v d m V k Q 2 9 s d W 1 u c z E u e 0 Z l Y 2 h h I G R l I E l u a W N p b y B k Z W w g Q 2 9 u d H J h d G 8 s N H 0 m c X V v d D s s J n F 1 b 3 Q 7 U 2 V j d G l v b j E v U 0 V D T 1 B f S U l f Q 0 9 O V F J B V E 9 T L 0 F 1 d G 9 S Z W 1 v d m V k Q 2 9 s d W 1 u c z E u e 0 Z l Y 2 h h I G R l I E Z p b i B k Z W w g Q 2 9 u d H J h d G 8 s N X 0 m c X V v d D s s J n F 1 b 3 Q 7 U 2 V j d G l v b j E v U 0 V D T 1 B f S U l f Q 0 9 O V F J B V E 9 T L 0 F 1 d G 9 S Z W 1 v d m V k Q 2 9 s d W 1 u c z E u e 1 N h b G R v I F Z p Z 2 V u Y 2 l h L D Z 9 J n F 1 b 3 Q 7 L C Z x d W 9 0 O 1 N l Y 3 R p b 2 4 x L 1 N F Q 0 9 Q X 0 l J X 0 N P T l R S Q V R P U y 9 B d X R v U m V t b 3 Z l Z E N v b H V t b n M x L n t E a W F z I G F k a W N p b 2 5 h Z G 9 z L D d 9 J n F 1 b 3 Q 7 L C Z x d W 9 0 O 1 N l Y 3 R p b 2 4 x L 1 N F Q 0 9 Q X 0 l J X 0 N P T l R S Q V R P U y 9 B d X R v U m V t b 3 Z l Z E N v b H V t b n M x L n t V U k x Q c m 9 j Z X N v L D h 9 J n F 1 b 3 Q 7 L C Z x d W 9 0 O 1 N l Y 3 R p b 2 4 x L 1 N F Q 0 9 Q X 0 l J X 0 N P T l R S Q V R P U y 9 B d X R v U m V t b 3 Z l Z E N v b H V t b n M x L n t V b H R p b W E g Q W N 0 d W F s a X p h Y 2 l v b i w 5 f S Z x d W 9 0 O y w m c X V v d D t T Z W N 0 a W 9 u M S 9 T R U N P U F 9 J S V 9 D T 0 5 U U k F U T 1 M v Q X V 0 b 1 J l b W 9 2 Z W R D b 2 x 1 b W 5 z M S 5 7 R m V j a G E g S W 5 p Y 2 l v I E x p c X V p Z G F j a W 9 u L D E w f S Z x d W 9 0 O y w m c X V v d D t T Z W N 0 a W 9 u M S 9 T R U N P U F 9 J S V 9 D T 0 5 U U k F U T 1 M v Q X V 0 b 1 J l b W 9 2 Z W R D b 2 x 1 b W 5 z M S 5 7 R m V j a G E g R m l u I E x p c X V p Z G F j a W 9 u L D E x f S Z x d W 9 0 O y w m c X V v d D t T Z W N 0 a W 9 u M S 9 T R U N P U F 9 J S V 9 D T 0 5 U U k F U T 1 M v Q X V 0 b 1 J l b W 9 2 Z W R D b 2 x 1 b W 5 z M S 5 7 T 2 J q Z X R v I G R l b C B D b 2 5 0 c m F 0 b y w x M n 0 m c X V v d D s s J n F 1 b 3 Q 7 U 2 V j d G l v b j E v U 0 V D T 1 B f S U l f Q 0 9 O V F J B V E 9 T L 0 F 1 d G 9 S Z W 1 v d m V k Q 2 9 s d W 1 u c z E u e 0 R 1 c m F j a c O z b i B k Z W w g Y 2 9 u d H J h d G 8 s M T N 9 J n F 1 b 3 Q 7 L C Z x d W 9 0 O 1 N l Y 3 R p b 2 4 x L 1 N F Q 0 9 Q X 0 l J X 0 N P T l R S Q V R P U y 9 B d X R v U m V t b 3 Z l Z E N v b H V t b n M x L n t D b 2 5 0 c m F 0 b y w x N H 0 m c X V v d D s s J n F 1 b 3 Q 7 U 2 V j d G l v b j E v U 0 V D T 1 B f S U l f Q 0 9 O V F J B V E 9 T L 0 F 1 d G 9 S Z W 1 v d m V k Q 2 9 s d W 1 u c z E u e z I w M j U s M T V 9 J n F 1 b 3 Q 7 X S w m c X V v d D t D b 2 x 1 b W 5 D b 3 V u d C Z x d W 9 0 O z o x N i w m c X V v d D t L Z X l D b 2 x 1 b W 5 O Y W 1 l c y Z x d W 9 0 O z p b X S w m c X V v d D t D b 2 x 1 b W 5 J Z G V u d G l 0 a W V z J n F 1 b 3 Q 7 O l s m c X V v d D t T Z W N 0 a W 9 u M S 9 T R U N P U F 9 J S V 9 D T 0 5 U U k F U T 1 M v Q X V 0 b 1 J l b W 9 2 Z W R D b 2 x 1 b W 5 z M S 5 7 S U Q g Q 2 9 u d H J h d G 8 s M H 0 m c X V v d D s s J n F 1 b 3 Q 7 U 2 V j d G l v b j E v U 0 V D T 1 B f S U l f Q 0 9 O V F J B V E 9 T L 0 F 1 d G 9 S Z W 1 v d m V k Q 2 9 s d W 1 u c z E u e 1 J l Z m V y Z W 5 j a W E g Z G V s I E N v b n R y Y X R v L D F 9 J n F 1 b 3 Q 7 L C Z x d W 9 0 O 1 N l Y 3 R p b 2 4 x L 1 N F Q 0 9 Q X 0 l J X 0 N P T l R S Q V R P U y 9 B d X R v U m V t b 3 Z l Z E N v b H V t b n M x L n t F c 3 R h Z G 8 g Q 2 9 u d H J h d G 8 s M n 0 m c X V v d D s s J n F 1 b 3 Q 7 U 2 V j d G l v b j E v U 0 V D T 1 B f S U l f Q 0 9 O V F J B V E 9 T L 0 F 1 d G 9 S Z W 1 v d m V k Q 2 9 s d W 1 u c z E u e 0 Z l Y 2 h h I G R l I E Z p c m 1 h L D N 9 J n F 1 b 3 Q 7 L C Z x d W 9 0 O 1 N l Y 3 R p b 2 4 x L 1 N F Q 0 9 Q X 0 l J X 0 N P T l R S Q V R P U y 9 B d X R v U m V t b 3 Z l Z E N v b H V t b n M x L n t G Z W N o Y S B k Z S B J b m l j a W 8 g Z G V s I E N v b n R y Y X R v L D R 9 J n F 1 b 3 Q 7 L C Z x d W 9 0 O 1 N l Y 3 R p b 2 4 x L 1 N F Q 0 9 Q X 0 l J X 0 N P T l R S Q V R P U y 9 B d X R v U m V t b 3 Z l Z E N v b H V t b n M x L n t G Z W N o Y S B k Z S B G a W 4 g Z G V s I E N v b n R y Y X R v L D V 9 J n F 1 b 3 Q 7 L C Z x d W 9 0 O 1 N l Y 3 R p b 2 4 x L 1 N F Q 0 9 Q X 0 l J X 0 N P T l R S Q V R P U y 9 B d X R v U m V t b 3 Z l Z E N v b H V t b n M x L n t T Y W x k b y B W a W d l b m N p Y S w 2 f S Z x d W 9 0 O y w m c X V v d D t T Z W N 0 a W 9 u M S 9 T R U N P U F 9 J S V 9 D T 0 5 U U k F U T 1 M v Q X V 0 b 1 J l b W 9 2 Z W R D b 2 x 1 b W 5 z M S 5 7 R G l h c y B h Z G l j a W 9 u Y W R v c y w 3 f S Z x d W 9 0 O y w m c X V v d D t T Z W N 0 a W 9 u M S 9 T R U N P U F 9 J S V 9 D T 0 5 U U k F U T 1 M v Q X V 0 b 1 J l b W 9 2 Z W R D b 2 x 1 b W 5 z M S 5 7 V V J M U H J v Y 2 V z b y w 4 f S Z x d W 9 0 O y w m c X V v d D t T Z W N 0 a W 9 u M S 9 T R U N P U F 9 J S V 9 D T 0 5 U U k F U T 1 M v Q X V 0 b 1 J l b W 9 2 Z W R D b 2 x 1 b W 5 z M S 5 7 V W x 0 a W 1 h I E F j d H V h b G l 6 Y W N p b 2 4 s O X 0 m c X V v d D s s J n F 1 b 3 Q 7 U 2 V j d G l v b j E v U 0 V D T 1 B f S U l f Q 0 9 O V F J B V E 9 T L 0 F 1 d G 9 S Z W 1 v d m V k Q 2 9 s d W 1 u c z E u e 0 Z l Y 2 h h I E l u a W N p b y B M a X F 1 a W R h Y 2 l v b i w x M H 0 m c X V v d D s s J n F 1 b 3 Q 7 U 2 V j d G l v b j E v U 0 V D T 1 B f S U l f Q 0 9 O V F J B V E 9 T L 0 F 1 d G 9 S Z W 1 v d m V k Q 2 9 s d W 1 u c z E u e 0 Z l Y 2 h h I E Z p b i B M a X F 1 a W R h Y 2 l v b i w x M X 0 m c X V v d D s s J n F 1 b 3 Q 7 U 2 V j d G l v b j E v U 0 V D T 1 B f S U l f Q 0 9 O V F J B V E 9 T L 0 F 1 d G 9 S Z W 1 v d m V k Q 2 9 s d W 1 u c z E u e 0 9 i a m V 0 b y B k Z W w g Q 2 9 u d H J h d G 8 s M T J 9 J n F 1 b 3 Q 7 L C Z x d W 9 0 O 1 N l Y 3 R p b 2 4 x L 1 N F Q 0 9 Q X 0 l J X 0 N P T l R S Q V R P U y 9 B d X R v U m V t b 3 Z l Z E N v b H V t b n M x L n t E d X J h Y 2 n D s 2 4 g Z G V s I G N v b n R y Y X R v L D E z f S Z x d W 9 0 O y w m c X V v d D t T Z W N 0 a W 9 u M S 9 T R U N P U F 9 J S V 9 D T 0 5 U U k F U T 1 M v Q X V 0 b 1 J l b W 9 2 Z W R D b 2 x 1 b W 5 z M S 5 7 Q 2 9 u d H J h d G 8 s M T R 9 J n F 1 b 3 Q 7 L C Z x d W 9 0 O 1 N l Y 3 R p b 2 4 x L 1 N F Q 0 9 Q X 0 l J X 0 N P T l R S Q V R P U y 9 B d X R v U m V t b 3 Z l Z E N v b H V t b n M x L n s y M D I 1 L D E 1 f S Z x d W 9 0 O 1 0 s J n F 1 b 3 Q 7 U m V s Y X R p b 2 5 z a G l w S W 5 m b y Z x d W 9 0 O z p b X X 0 i I C 8 + P E V u d H J 5 I F R 5 c G U 9 I k F k Z G V k V G 9 E Y X R h T W 9 k Z W w i I F Z h b H V l P S J s M C I g L z 4 8 L 1 N 0 Y W J s Z U V u d H J p Z X M + P C 9 J d G V t P j x J d G V t P j x J d G V t T G 9 j Y X R p b 2 4 + P E l 0 Z W 1 U e X B l P k Z v c m 1 1 b G E 8 L 0 l 0 Z W 1 U e X B l P j x J d G V t U G F 0 a D 5 T Z W N 0 a W 9 u M S 9 T R U N P U F 9 J S V 9 D T 0 5 U U k F U T 1 M v T 3 J p Z 2 V u P C 9 J d G V t U G F 0 a D 4 8 L 0 l 0 Z W 1 M b 2 N h d G l v b j 4 8 U 3 R h Y m x l R W 5 0 c m l l c y A v P j w v S X R l b T 4 8 S X R l b T 4 8 S X R l b U x v Y 2 F 0 a W 9 u P j x J d G V t V H l w Z T 5 G b 3 J t d W x h P C 9 J d G V t V H l w Z T 4 8 S X R l b V B h d G g + U 2 V j d G l v b j E v U 0 V D T 1 B f S U l f Q 0 9 O V F J B V E 9 T L 0 Z p b G F z J T I w Z m l s d H J h Z G F z P C 9 J d G V t U G F 0 a D 4 8 L 0 l 0 Z W 1 M b 2 N h d G l v b j 4 8 U 3 R h Y m x l R W 5 0 c m l l c y A v P j w v S X R l b T 4 8 S X R l b T 4 8 S X R l b U x v Y 2 F 0 a W 9 u P j x J d G V t V H l w Z T 5 G b 3 J t d W x h P C 9 J d G V t V H l w Z T 4 8 S X R l b V B h d G g + U 2 V j d G l v b j E v U 0 V D T 1 B f S U l f Q 0 9 O V F J B V E 9 T L 0 Z p b G F z J T I w b 3 J k Z W 5 h Z G F z P C 9 J d G V t U G F 0 a D 4 8 L 0 l 0 Z W 1 M b 2 N h d G l v b j 4 8 U 3 R h Y m x l R W 5 0 c m l l c y A v P j w v S X R l b T 4 8 S X R l b T 4 8 S X R l b U x v Y 2 F 0 a W 9 u P j x J d G V t V H l w Z T 5 G b 3 J t d W x h P C 9 J d G V t V H l w Z T 4 8 S X R l b V B h d G g + U 2 V j d G l v b j E v U 0 V D T 1 B f S U l f Q 0 9 O V F J B V E 9 T L 1 N F Q 0 9 Q X 0 l J X y 1 f Q 2 9 u d H J h d G 9 z X 0 V s Z W N 0 c l 9 u a W N v c y U y M H h s c 3 h f a H R 0 c H M l M 0 E l M k Y l M k Z p b m R l c G 9 y d G V z Y W 5 0 a W 9 x d W l h J T I w c 2 h h c m V w b 2 l u d C U y M G N v b S U y R n N p d G V z J T J G T 2 J z Z X J 2 Y X R v c m l v Z G V s R G V w b 3 J 0 Z U l u Z m 9 y b W V z Z G V h b m F s d G l j Y S U y R k R v Y 3 V t Z W 5 0 b 3 M l M j B j b 2 1 w Y X J 0 a W R v c y U y R k l u Z m 9 y b W V z J T I w Z G U l M j B B b m F s J U M z J U F E d G l j Y S U y R l B B Q S U y R j w v S X R l b V B h d G g + P C 9 J d G V t T G 9 j Y X R p b 2 4 + P F N 0 Y W J s Z U V u d H J p Z X M g L z 4 8 L 0 l 0 Z W 0 + P E l 0 Z W 0 + P E l 0 Z W 1 M b 2 N h d G l v b j 4 8 S X R l b V R 5 c G U + R m 9 y b X V s Y T w v S X R l b V R 5 c G U + P E l 0 Z W 1 Q Y X R o P l N l Y 3 R p b 2 4 x L 1 N F Q 0 9 Q X 0 l J X 0 N P T l R S Q V R P U y 9 M a W J y b y U y M G R l J T I w R X h j Z W w l M j B p b X B v c n R h Z G 8 8 L 0 l 0 Z W 1 Q Y X R o P j w v S X R l b U x v Y 2 F 0 a W 9 u P j x T d G F i b G V F b n R y a W V z I C 8 + P C 9 J d G V t P j x J d G V t P j x J d G V t T G 9 j Y X R p b 2 4 + P E l 0 Z W 1 U e X B l P k Z v c m 1 1 b G E 8 L 0 l 0 Z W 1 U e X B l P j x J d G V t U G F 0 a D 5 T Z W N 0 a W 9 u M S 9 T R U N P U F 9 J S V 9 D T 0 5 U U k F U T 1 M v U 0 V D T 1 B f S U l f L V 9 D b 2 5 0 c m F 0 b 3 N f R W x l Y 3 R y X 2 5 p Y 1 9 T a G V l d D w v S X R l b V B h d G g + P C 9 J d G V t T G 9 j Y X R p b 2 4 + P F N 0 Y W J s Z U V u d H J p Z X M g L z 4 8 L 0 l 0 Z W 0 + P E l 0 Z W 0 + P E l 0 Z W 1 M b 2 N h d G l v b j 4 8 S X R l b V R 5 c G U + R m 9 y b X V s Y T w v S X R l b V R 5 c G U + P E l 0 Z W 1 Q Y X R o P l N l Y 3 R p b 2 4 x L 1 N F Q 0 9 Q X 0 l J X 0 N P T l R S Q V R P U y 9 F b m N h Y m V 6 Y W R v c y U y M H B y b 2 1 v d m l k b 3 M 8 L 0 l 0 Z W 1 Q Y X R o P j w v S X R l b U x v Y 2 F 0 a W 9 u P j x T d G F i b G V F b n R y a W V z I C 8 + P C 9 J d G V t P j x J d G V t P j x J d G V t T G 9 j Y X R p b 2 4 + P E l 0 Z W 1 U e X B l P k Z v c m 1 1 b G E 8 L 0 l 0 Z W 1 U e X B l P j x J d G V t U G F 0 a D 5 T Z W N 0 a W 9 u M S 9 T R U N P U F 9 J S V 9 D T 0 5 U U k F U T 1 M v V G l w b y U y M G N h b W J p Y W R v P C 9 J d G V t U G F 0 a D 4 8 L 0 l 0 Z W 1 M b 2 N h d G l v b j 4 8 U 3 R h Y m x l R W 5 0 c m l l c y A v P j w v S X R l b T 4 8 S X R l b T 4 8 S X R l b U x v Y 2 F 0 a W 9 u P j x J d G V t V H l w Z T 5 G b 3 J t d W x h P C 9 J d G V t V H l w Z T 4 8 S X R l b V B h d G g + U 2 V j d G l v b j E v U 0 V D T 1 B f S U l f Q 0 9 O V F J B V E 9 T L 0 9 0 c m F z J T I w Y 2 9 s d W 1 u Y X M l M j B x d W l 0 Y W R h c z w v S X R l b V B h d G g + P C 9 J d G V t T G 9 j Y X R p b 2 4 + P F N 0 Y W J s Z U V u d H J p Z X M g L z 4 8 L 0 l 0 Z W 0 + P E l 0 Z W 0 + P E l 0 Z W 1 M b 2 N h d G l v b j 4 8 S X R l b V R 5 c G U + R m 9 y b X V s Y T w v S X R l b V R 5 c G U + P E l 0 Z W 1 Q Y X R o P l N l Y 3 R p b 2 4 x L 1 N F Q 0 9 Q X 0 l J X 0 N P T l R S Q V R P U y 9 Q c m l t Z X J v c y U y M G N h c m F j d G V y Z X M l M j B p b n N l c n R h Z G 9 z P C 9 J d G V t U G F 0 a D 4 8 L 0 l 0 Z W 1 M b 2 N h d G l v b j 4 8 U 3 R h Y m x l R W 5 0 c m l l c y A v P j w v S X R l b T 4 8 S X R l b T 4 8 S X R l b U x v Y 2 F 0 a W 9 u P j x J d G V t V H l w Z T 5 G b 3 J t d W x h P C 9 J d G V t V H l w Z T 4 8 S X R l b V B h d G g + U 2 V j d G l v b j E v U 0 V D T 1 B f S U l f Q 0 9 O V F J B V E 9 T L 1 R p c G 8 l M j B j Y W 1 i a W F k b z E 8 L 0 l 0 Z W 1 Q Y X R o P j w v S X R l b U x v Y 2 F 0 a W 9 u P j x T d G F i b G V F b n R y a W V z I C 8 + P C 9 J d G V t P j x J d G V t P j x J d G V t T G 9 j Y X R p b 2 4 + P E l 0 Z W 1 U e X B l P k Z v c m 1 1 b G E 8 L 0 l 0 Z W 1 U e X B l P j x J d G V t U G F 0 a D 5 T Z W N 0 a W 9 u M S 9 T R U N P U F 9 J S V 9 D T 0 5 U U k F U T 1 M v Q 2 9 s d W 1 u Y X M l M j B j b 2 4 l M j B u b 2 1 i c m U l M j B j Y W 1 i a W F k b z w v S X R l b V B h d G g + P C 9 J d G V t T G 9 j Y X R p b 2 4 + P F N 0 Y W J s Z U V u d H J p Z X M g L z 4 8 L 0 l 0 Z W 0 + P E l 0 Z W 0 + P E l 0 Z W 1 M b 2 N h d G l v b j 4 8 S X R l b V R 5 c G U + R m 9 y b X V s Y T w v S X R l b V R 5 c G U + P E l 0 Z W 1 Q Y X R o P l N l Y 3 R p b 2 4 x L 1 N F Q 0 9 Q X 0 l J X 0 N P T l R S Q V R P U y 9 U a X B v J T I w Y 2 F t Y m l h Z G 8 y P C 9 J d G V t U G F 0 a D 4 8 L 0 l 0 Z W 1 M b 2 N h d G l v b j 4 8 U 3 R h Y m x l R W 5 0 c m l l c y A v P j w v S X R l b T 4 8 S X R l b T 4 8 S X R l b U x v Y 2 F 0 a W 9 u P j x J d G V t V H l w Z T 5 G b 3 J t d W x h P C 9 J d G V t V H l w Z T 4 8 S X R l b V B h d G g + U 2 V j d G l v b j E v U 0 V D T 1 B f S U l f Q 0 9 O V F J B V E 9 T L 0 N v b H V t b m E l M j B j b 2 5 k a W N p b 2 5 h b C U y M G F n c m V n Y W R h P C 9 J d G V t U G F 0 a D 4 8 L 0 l 0 Z W 1 M b 2 N h d G l v b j 4 8 U 3 R h Y m x l R W 5 0 c m l l c y A v P j w v S X R l b T 4 8 S X R l b T 4 8 S X R l b U x v Y 2 F 0 a W 9 u P j x J d G V t V H l w Z T 5 G b 3 J t d W x h P C 9 J d G V t V H l w Z T 4 8 S X R l b V B h d G g + U 2 V j d G l v b j E v U 0 V D T 1 B f S U l f Q 0 9 O V F J B V E 9 T L 0 Z p b G F z J T I w Z m l s d H J h Z G F z M T w v S X R l b V B h d G g + P C 9 J d G V t T G 9 j Y X R p b 2 4 + P F N 0 Y W J s Z U V u d H J p Z X M g L z 4 8 L 0 l 0 Z W 0 + P C 9 J d G V t c z 4 8 L 0 x v Y 2 F s U G F j a 2 F n Z U 1 l d G F k Y X R h R m l s Z T 4 W A A A A U E s F B g A A A A A A A A A A A A A A A A A A A A A A A N o A A A A B A A A A 0 I y d 3 w E V 0 R G M e g D A T 8 K X 6 w E A A A C p C D 4 5 M 5 G A T p v v a 6 w T 3 A Z s A A A A A A I A A A A A A A N m A A D A A A A A E A A A A E B T 6 + y w h b x u s K n 7 V 1 4 L 8 p 4 A A A A A B I A A A K A A A A A Q A A A A P P V V n Z 9 / O l u U u P 9 z s t m l z F A A A A C L s W 7 Y j L T f I r a U t W C p f L M 9 T g N u p w i u F A Z F Y 0 0 6 w m w Q q B 4 + 6 S n 7 4 1 8 W K 1 c n l 5 o K z e Q m V d 3 g / j 1 + O t l t F q u w Y L P n A b P n N 6 l m J b x A + o E G 6 1 7 F G h Q A A A C B T E I W Q J s H M j X / o Q v T i V W 2 f 2 8 D D w = = < / D a t a M a s h u p > 
</file>

<file path=customXml/itemProps1.xml><?xml version="1.0" encoding="utf-8"?>
<ds:datastoreItem xmlns:ds="http://schemas.openxmlformats.org/officeDocument/2006/customXml" ds:itemID="{97BD83F2-4AFB-4CB2-88A9-E11933DEC455}">
  <ds:schemaRefs>
    <ds:schemaRef ds:uri="http://schemas.microsoft.com/office/2006/metadata/properties"/>
    <ds:schemaRef ds:uri="http://schemas.microsoft.com/office/infopath/2007/PartnerControls"/>
    <ds:schemaRef ds:uri="ed2b4e5c-d9fb-4a64-816b-c8333906406a"/>
    <ds:schemaRef ds:uri="c13099de-4857-4969-9a0f-d554ed196016"/>
  </ds:schemaRefs>
</ds:datastoreItem>
</file>

<file path=customXml/itemProps2.xml><?xml version="1.0" encoding="utf-8"?>
<ds:datastoreItem xmlns:ds="http://schemas.openxmlformats.org/officeDocument/2006/customXml" ds:itemID="{436154F1-0325-4BBF-840A-966102D446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099de-4857-4969-9a0f-d554ed196016"/>
    <ds:schemaRef ds:uri="ed2b4e5c-d9fb-4a64-816b-c83339064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AAD622-C3FB-4497-B4BA-AE7D60E94550}">
  <ds:schemaRefs>
    <ds:schemaRef ds:uri="http://schemas.microsoft.com/sharepoint/v3/contenttype/forms"/>
  </ds:schemaRefs>
</ds:datastoreItem>
</file>

<file path=customXml/itemProps4.xml><?xml version="1.0" encoding="utf-8"?>
<ds:datastoreItem xmlns:ds="http://schemas.openxmlformats.org/officeDocument/2006/customXml" ds:itemID="{672CFDAE-4628-417E-BD76-E1D56F9A593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PAA 2025</vt:lpstr>
      <vt:lpstr>Contrato</vt:lpstr>
      <vt:lpstr>DEPENDECIA</vt:lpstr>
      <vt:lpstr>'Contrato'!Área_de_impresión</vt:lpstr>
      <vt:lpstr>'PAA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 Daniel Lezcano Quintero</dc:creator>
  <cp:keywords/>
  <dc:description/>
  <cp:lastModifiedBy>Julieth</cp:lastModifiedBy>
  <cp:revision/>
  <dcterms:created xsi:type="dcterms:W3CDTF">2020-06-25T21:53:16Z</dcterms:created>
  <dcterms:modified xsi:type="dcterms:W3CDTF">2025-09-01T00:31:28Z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3524472b-f9e0-41d4-86f9-fc20edb27de1</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0x010100A5C1126B7D59074A94A37F7C70D548E7</vt:lpwstr>
  </property>
  <property fmtid="{D5CDD505-2E9C-101B-9397-08002B2CF9AE}" pid="6" name="Order">
    <vt:r8>93800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